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chartsheets/sheet14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" yWindow="156" windowWidth="9720" windowHeight="774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kNOx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x g per hr" sheetId="43" r:id="rId21"/>
    <sheet name="THC g per hr" sheetId="45" r:id="rId22"/>
  </sheets>
  <calcPr calcId="125725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J24" i="9"/>
  <c r="J23"/>
  <c r="J22"/>
  <c r="J21"/>
  <c r="I22"/>
  <c r="I23"/>
  <c r="I21"/>
  <c r="J19"/>
  <c r="I19"/>
  <c r="J15"/>
  <c r="I15"/>
  <c r="J11"/>
  <c r="I11"/>
  <c r="CC151" i="8"/>
  <c r="CE151"/>
  <c r="CF151"/>
  <c r="CG151"/>
  <c r="CH151"/>
  <c r="CC152"/>
  <c r="CE152"/>
  <c r="CF152"/>
  <c r="CG152"/>
  <c r="CH152"/>
  <c r="CC153"/>
  <c r="CE153"/>
  <c r="CF153"/>
  <c r="CG153"/>
  <c r="CH153"/>
  <c r="B8"/>
  <c r="CC151" i="7"/>
  <c r="CE151"/>
  <c r="CF151"/>
  <c r="CG151"/>
  <c r="CH151"/>
  <c r="CC152"/>
  <c r="CE152"/>
  <c r="CF152"/>
  <c r="CG152"/>
  <c r="CH152"/>
  <c r="CC153"/>
  <c r="CE153"/>
  <c r="CF153"/>
  <c r="CG153"/>
  <c r="CH153"/>
  <c r="B8"/>
  <c r="CC151" i="5"/>
  <c r="CE151"/>
  <c r="CF151"/>
  <c r="CG151"/>
  <c r="CH151"/>
  <c r="CC152"/>
  <c r="CE152"/>
  <c r="CF152"/>
  <c r="CG152"/>
  <c r="CH152"/>
  <c r="B8"/>
  <c r="CC144" i="4"/>
  <c r="CE144"/>
  <c r="CF144"/>
  <c r="CG144"/>
  <c r="CH144"/>
  <c r="CC145"/>
  <c r="CE145"/>
  <c r="CF145"/>
  <c r="CG145"/>
  <c r="CH145"/>
  <c r="CC146"/>
  <c r="CE146"/>
  <c r="CF146"/>
  <c r="CG146"/>
  <c r="CH146"/>
  <c r="CC147"/>
  <c r="CE147"/>
  <c r="CF147"/>
  <c r="CG147"/>
  <c r="CH147"/>
  <c r="CC148"/>
  <c r="CE148"/>
  <c r="CF148"/>
  <c r="CG148"/>
  <c r="CH148"/>
  <c r="CC149"/>
  <c r="CE149"/>
  <c r="CF149"/>
  <c r="CG149"/>
  <c r="CH149"/>
  <c r="CC150"/>
  <c r="CE150"/>
  <c r="CF150"/>
  <c r="CG150"/>
  <c r="CH150"/>
  <c r="CC151"/>
  <c r="CE151"/>
  <c r="CF151"/>
  <c r="CG151"/>
  <c r="CH151"/>
  <c r="CC152"/>
  <c r="CE152"/>
  <c r="CF152"/>
  <c r="CG152"/>
  <c r="CH152"/>
  <c r="CC153"/>
  <c r="CE153"/>
  <c r="CF153"/>
  <c r="CG153"/>
  <c r="CH153"/>
  <c r="CC154"/>
  <c r="CE154"/>
  <c r="CF154"/>
  <c r="CG154"/>
  <c r="CH154"/>
  <c r="CC155"/>
  <c r="CE155"/>
  <c r="CF155"/>
  <c r="CG155"/>
  <c r="CH155"/>
  <c r="CC156"/>
  <c r="CE156"/>
  <c r="CF156"/>
  <c r="CG156"/>
  <c r="CH156"/>
  <c r="CC157"/>
  <c r="CE157"/>
  <c r="CF157"/>
  <c r="CG157"/>
  <c r="CH157"/>
  <c r="CC158"/>
  <c r="CE158"/>
  <c r="CF158"/>
  <c r="CG158"/>
  <c r="CH158"/>
  <c r="B8"/>
  <c r="D147" i="3"/>
  <c r="D146"/>
  <c r="D145"/>
  <c r="C147"/>
  <c r="C146"/>
  <c r="C145"/>
  <c r="B146"/>
  <c r="B145"/>
  <c r="A152"/>
  <c r="A151"/>
  <c r="A150"/>
  <c r="A149"/>
  <c r="A148"/>
  <c r="A147"/>
  <c r="A146"/>
  <c r="A145"/>
  <c r="A144"/>
  <c r="A143"/>
  <c r="A142"/>
  <c r="A141"/>
  <c r="A140"/>
  <c r="A139"/>
  <c r="A138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4"/>
  <c r="CC149" i="5"/>
  <c r="CE149"/>
  <c r="CF149"/>
  <c r="CG149"/>
  <c r="CH149"/>
  <c r="CC150"/>
  <c r="CE150"/>
  <c r="CF150"/>
  <c r="CG150"/>
  <c r="CH150"/>
  <c r="A4" i="8"/>
  <c r="A4" i="5"/>
  <c r="A4" i="7"/>
  <c r="A4" i="4"/>
  <c r="CC148" i="7" l="1"/>
  <c r="CE148"/>
  <c r="CF148"/>
  <c r="CG148"/>
  <c r="CH148"/>
  <c r="CC149"/>
  <c r="CE149"/>
  <c r="CF149"/>
  <c r="CG149"/>
  <c r="CH149"/>
  <c r="CC150"/>
  <c r="CE150"/>
  <c r="CF150"/>
  <c r="CG150"/>
  <c r="CH150"/>
  <c r="CC11" i="8" l="1"/>
  <c r="CE11"/>
  <c r="CF11"/>
  <c r="CG11"/>
  <c r="CH11"/>
  <c r="CC12"/>
  <c r="CE12"/>
  <c r="CF12"/>
  <c r="CG12"/>
  <c r="CH12"/>
  <c r="CC13"/>
  <c r="CE13"/>
  <c r="CF13"/>
  <c r="CG13"/>
  <c r="CH13"/>
  <c r="CC14"/>
  <c r="CE14"/>
  <c r="CF14"/>
  <c r="CG14"/>
  <c r="CH14"/>
  <c r="CC15"/>
  <c r="CE15"/>
  <c r="CF15"/>
  <c r="CG15"/>
  <c r="CH15"/>
  <c r="CC16"/>
  <c r="CE16"/>
  <c r="CF16"/>
  <c r="CG16"/>
  <c r="CH16"/>
  <c r="CC17"/>
  <c r="CE17"/>
  <c r="CF17"/>
  <c r="CG17"/>
  <c r="CH17"/>
  <c r="CC18"/>
  <c r="CE18"/>
  <c r="CF18"/>
  <c r="CG18"/>
  <c r="CH18"/>
  <c r="CC19"/>
  <c r="CE19"/>
  <c r="CF19"/>
  <c r="CG19"/>
  <c r="CH19"/>
  <c r="CC20"/>
  <c r="CE20"/>
  <c r="CF20"/>
  <c r="CG20"/>
  <c r="CH20"/>
  <c r="CC21"/>
  <c r="CE21"/>
  <c r="CF21"/>
  <c r="CG21"/>
  <c r="CH21"/>
  <c r="CC22"/>
  <c r="CE22"/>
  <c r="CF22"/>
  <c r="CG22"/>
  <c r="CH22"/>
  <c r="CC23"/>
  <c r="CE23"/>
  <c r="CF23"/>
  <c r="CG23"/>
  <c r="CH23"/>
  <c r="CC24"/>
  <c r="CE24"/>
  <c r="CF24"/>
  <c r="CG24"/>
  <c r="CH24"/>
  <c r="CC25"/>
  <c r="CE25"/>
  <c r="CF25"/>
  <c r="CG25"/>
  <c r="CH25"/>
  <c r="CC26"/>
  <c r="CE26"/>
  <c r="CF26"/>
  <c r="CG26"/>
  <c r="CH26"/>
  <c r="CC27"/>
  <c r="CE27"/>
  <c r="CF27"/>
  <c r="CG27"/>
  <c r="CH27"/>
  <c r="CC28"/>
  <c r="CE28"/>
  <c r="CF28"/>
  <c r="CG28"/>
  <c r="CH28"/>
  <c r="CC29"/>
  <c r="CE29"/>
  <c r="CF29"/>
  <c r="CG29"/>
  <c r="CH29"/>
  <c r="CC30"/>
  <c r="CE30"/>
  <c r="CF30"/>
  <c r="CG30"/>
  <c r="CH30"/>
  <c r="CC31"/>
  <c r="CE31"/>
  <c r="CF31"/>
  <c r="CG31"/>
  <c r="CH31"/>
  <c r="CC32"/>
  <c r="CE32"/>
  <c r="CF32"/>
  <c r="CG32"/>
  <c r="CH32"/>
  <c r="CC33"/>
  <c r="CE33"/>
  <c r="CF33"/>
  <c r="CG33"/>
  <c r="CH33"/>
  <c r="CC34"/>
  <c r="CE34"/>
  <c r="CF34"/>
  <c r="CG34"/>
  <c r="CH34"/>
  <c r="CC35"/>
  <c r="CE35"/>
  <c r="CF35"/>
  <c r="CG35"/>
  <c r="CH35"/>
  <c r="CC36"/>
  <c r="CE36"/>
  <c r="CF36"/>
  <c r="CG36"/>
  <c r="CH36"/>
  <c r="CC37"/>
  <c r="CE37"/>
  <c r="CF37"/>
  <c r="CG37"/>
  <c r="CH37"/>
  <c r="CC38"/>
  <c r="CE38"/>
  <c r="CF38"/>
  <c r="CG38"/>
  <c r="CH38"/>
  <c r="CC39"/>
  <c r="CE39"/>
  <c r="CF39"/>
  <c r="CG39"/>
  <c r="CH39"/>
  <c r="CC40"/>
  <c r="CE40"/>
  <c r="CF40"/>
  <c r="CG40"/>
  <c r="CH40"/>
  <c r="CC41"/>
  <c r="CE41"/>
  <c r="CF41"/>
  <c r="CG41"/>
  <c r="CH41"/>
  <c r="CC42"/>
  <c r="CE42"/>
  <c r="CF42"/>
  <c r="CG42"/>
  <c r="CH42"/>
  <c r="CC43"/>
  <c r="CE43"/>
  <c r="CF43"/>
  <c r="CG43"/>
  <c r="CH43"/>
  <c r="CC44"/>
  <c r="CE44"/>
  <c r="CF44"/>
  <c r="CG44"/>
  <c r="CH44"/>
  <c r="CC45"/>
  <c r="CE45"/>
  <c r="CF45"/>
  <c r="CG45"/>
  <c r="CH45"/>
  <c r="CC46"/>
  <c r="CE46"/>
  <c r="CF46"/>
  <c r="CG46"/>
  <c r="CH46"/>
  <c r="CC47"/>
  <c r="CE47"/>
  <c r="CF47"/>
  <c r="CG47"/>
  <c r="CH47"/>
  <c r="CC48"/>
  <c r="CE48"/>
  <c r="CF48"/>
  <c r="CG48"/>
  <c r="CH48"/>
  <c r="CC49"/>
  <c r="CE49"/>
  <c r="CF49"/>
  <c r="CG49"/>
  <c r="CH49"/>
  <c r="CC50"/>
  <c r="CE50"/>
  <c r="CF50"/>
  <c r="CG50"/>
  <c r="CH50"/>
  <c r="CC51"/>
  <c r="CE51"/>
  <c r="CF51"/>
  <c r="CG51"/>
  <c r="CH51"/>
  <c r="CC52"/>
  <c r="CE52"/>
  <c r="CF52"/>
  <c r="CG52"/>
  <c r="CH52"/>
  <c r="CC53"/>
  <c r="CE53"/>
  <c r="CF53"/>
  <c r="CG53"/>
  <c r="CH53"/>
  <c r="CC54"/>
  <c r="CE54"/>
  <c r="CF54"/>
  <c r="CG54"/>
  <c r="CH54"/>
  <c r="CC55"/>
  <c r="CE55"/>
  <c r="CF55"/>
  <c r="CG55"/>
  <c r="CH55"/>
  <c r="CC56"/>
  <c r="CE56"/>
  <c r="CF56"/>
  <c r="CG56"/>
  <c r="CH56"/>
  <c r="CC57"/>
  <c r="CE57"/>
  <c r="CF57"/>
  <c r="CG57"/>
  <c r="CH57"/>
  <c r="CC58"/>
  <c r="CE58"/>
  <c r="CF58"/>
  <c r="CG58"/>
  <c r="CH58"/>
  <c r="CC59"/>
  <c r="CE59"/>
  <c r="CF59"/>
  <c r="CG59"/>
  <c r="CH59"/>
  <c r="CC60"/>
  <c r="CE60"/>
  <c r="CF60"/>
  <c r="CG60"/>
  <c r="CH60"/>
  <c r="CC61"/>
  <c r="CE61"/>
  <c r="CF61"/>
  <c r="CG61"/>
  <c r="CH61"/>
  <c r="CC62"/>
  <c r="CE62"/>
  <c r="CF62"/>
  <c r="CG62"/>
  <c r="CH62"/>
  <c r="CC63"/>
  <c r="CE63"/>
  <c r="CF63"/>
  <c r="CG63"/>
  <c r="CH63"/>
  <c r="CC64"/>
  <c r="CE64"/>
  <c r="CF64"/>
  <c r="CG64"/>
  <c r="CH64"/>
  <c r="CC65"/>
  <c r="CE65"/>
  <c r="CF65"/>
  <c r="CG65"/>
  <c r="CH65"/>
  <c r="CC66"/>
  <c r="CE66"/>
  <c r="CF66"/>
  <c r="CG66"/>
  <c r="CH66"/>
  <c r="CC67"/>
  <c r="CE67"/>
  <c r="CF67"/>
  <c r="CG67"/>
  <c r="CH67"/>
  <c r="CC68"/>
  <c r="CE68"/>
  <c r="CF68"/>
  <c r="CG68"/>
  <c r="CH68"/>
  <c r="CC69"/>
  <c r="CE69"/>
  <c r="CF69"/>
  <c r="CG69"/>
  <c r="CH69"/>
  <c r="CC70"/>
  <c r="CE70"/>
  <c r="CF70"/>
  <c r="CG70"/>
  <c r="CH70"/>
  <c r="CC71"/>
  <c r="CE71"/>
  <c r="CF71"/>
  <c r="CG71"/>
  <c r="CH71"/>
  <c r="CC72"/>
  <c r="CE72"/>
  <c r="CF72"/>
  <c r="CG72"/>
  <c r="CH72"/>
  <c r="CC73"/>
  <c r="CE73"/>
  <c r="CF73"/>
  <c r="CG73"/>
  <c r="CH73"/>
  <c r="CC74"/>
  <c r="CE74"/>
  <c r="CF74"/>
  <c r="CG74"/>
  <c r="CH74"/>
  <c r="CC75"/>
  <c r="CE75"/>
  <c r="CF75"/>
  <c r="CG75"/>
  <c r="CH75"/>
  <c r="CC76"/>
  <c r="CE76"/>
  <c r="CF76"/>
  <c r="CG76"/>
  <c r="CH76"/>
  <c r="CC77"/>
  <c r="CE77"/>
  <c r="CF77"/>
  <c r="CG77"/>
  <c r="CH77"/>
  <c r="CC78"/>
  <c r="CE78"/>
  <c r="CF78"/>
  <c r="CG78"/>
  <c r="CH78"/>
  <c r="CC79"/>
  <c r="CE79"/>
  <c r="CF79"/>
  <c r="CG79"/>
  <c r="CH79"/>
  <c r="CC80"/>
  <c r="CE80"/>
  <c r="CF80"/>
  <c r="CG80"/>
  <c r="CH80"/>
  <c r="CC81"/>
  <c r="CE81"/>
  <c r="CF81"/>
  <c r="CG81"/>
  <c r="CH81"/>
  <c r="CC82"/>
  <c r="CE82"/>
  <c r="CF82"/>
  <c r="CG82"/>
  <c r="CH82"/>
  <c r="CC83"/>
  <c r="CE83"/>
  <c r="CF83"/>
  <c r="CG83"/>
  <c r="CH83"/>
  <c r="CC84"/>
  <c r="CE84"/>
  <c r="CF84"/>
  <c r="CG84"/>
  <c r="CH84"/>
  <c r="CC85"/>
  <c r="CE85"/>
  <c r="CF85"/>
  <c r="CG85"/>
  <c r="CH85"/>
  <c r="CC86"/>
  <c r="CE86"/>
  <c r="CF86"/>
  <c r="CG86"/>
  <c r="CH86"/>
  <c r="CC87"/>
  <c r="CE87"/>
  <c r="CF87"/>
  <c r="CG87"/>
  <c r="CH87"/>
  <c r="CC88"/>
  <c r="CE88"/>
  <c r="CF88"/>
  <c r="CG88"/>
  <c r="CH88"/>
  <c r="CC89"/>
  <c r="CE89"/>
  <c r="CF89"/>
  <c r="CG89"/>
  <c r="CH89"/>
  <c r="CC90"/>
  <c r="CE90"/>
  <c r="CF90"/>
  <c r="CG90"/>
  <c r="CH90"/>
  <c r="CC91"/>
  <c r="CE91"/>
  <c r="CF91"/>
  <c r="CG91"/>
  <c r="CH91"/>
  <c r="CC92"/>
  <c r="CE92"/>
  <c r="CF92"/>
  <c r="CG92"/>
  <c r="CH92"/>
  <c r="CC93"/>
  <c r="CE93"/>
  <c r="CF93"/>
  <c r="CG93"/>
  <c r="CH93"/>
  <c r="CC94"/>
  <c r="CE94"/>
  <c r="CF94"/>
  <c r="CG94"/>
  <c r="CH94"/>
  <c r="CC95"/>
  <c r="CE95"/>
  <c r="CF95"/>
  <c r="CG95"/>
  <c r="CH95"/>
  <c r="CC96"/>
  <c r="CE96"/>
  <c r="CF96"/>
  <c r="CG96"/>
  <c r="CH96"/>
  <c r="CC97"/>
  <c r="CE97"/>
  <c r="CF97"/>
  <c r="CG97"/>
  <c r="CH97"/>
  <c r="CC98"/>
  <c r="CE98"/>
  <c r="CF98"/>
  <c r="CG98"/>
  <c r="CH98"/>
  <c r="CC99"/>
  <c r="CE99"/>
  <c r="CF99"/>
  <c r="CG99"/>
  <c r="CH99"/>
  <c r="CC100"/>
  <c r="CE100"/>
  <c r="CF100"/>
  <c r="CG100"/>
  <c r="CH100"/>
  <c r="CC101"/>
  <c r="CE101"/>
  <c r="CF101"/>
  <c r="CG101"/>
  <c r="CH101"/>
  <c r="CC102"/>
  <c r="CE102"/>
  <c r="CF102"/>
  <c r="CG102"/>
  <c r="CH102"/>
  <c r="CC103"/>
  <c r="CE103"/>
  <c r="CF103"/>
  <c r="CG103"/>
  <c r="CH103"/>
  <c r="CC104"/>
  <c r="CE104"/>
  <c r="CF104"/>
  <c r="CG104"/>
  <c r="CH104"/>
  <c r="CC105"/>
  <c r="CE105"/>
  <c r="CF105"/>
  <c r="CG105"/>
  <c r="CH105"/>
  <c r="CC106"/>
  <c r="CE106"/>
  <c r="CF106"/>
  <c r="CG106"/>
  <c r="CH106"/>
  <c r="CC107"/>
  <c r="CE107"/>
  <c r="CF107"/>
  <c r="CG107"/>
  <c r="CH107"/>
  <c r="CC108"/>
  <c r="CE108"/>
  <c r="CF108"/>
  <c r="CG108"/>
  <c r="CH108"/>
  <c r="CC109"/>
  <c r="CE109"/>
  <c r="CF109"/>
  <c r="CG109"/>
  <c r="CH109"/>
  <c r="CC110"/>
  <c r="CE110"/>
  <c r="CF110"/>
  <c r="CG110"/>
  <c r="CH110"/>
  <c r="CC111"/>
  <c r="CE111"/>
  <c r="CF111"/>
  <c r="CG111"/>
  <c r="CH111"/>
  <c r="CC112"/>
  <c r="CE112"/>
  <c r="CF112"/>
  <c r="CG112"/>
  <c r="CH112"/>
  <c r="CC113"/>
  <c r="CE113"/>
  <c r="CF113"/>
  <c r="CG113"/>
  <c r="CH113"/>
  <c r="CC114"/>
  <c r="CE114"/>
  <c r="CF114"/>
  <c r="CG114"/>
  <c r="CH114"/>
  <c r="CC115"/>
  <c r="CE115"/>
  <c r="CF115"/>
  <c r="CG115"/>
  <c r="CH115"/>
  <c r="CC116"/>
  <c r="CE116"/>
  <c r="CF116"/>
  <c r="CG116"/>
  <c r="CH116"/>
  <c r="CC117"/>
  <c r="CE117"/>
  <c r="CF117"/>
  <c r="CG117"/>
  <c r="CH117"/>
  <c r="CC118"/>
  <c r="CE118"/>
  <c r="CF118"/>
  <c r="CG118"/>
  <c r="CH118"/>
  <c r="CC119"/>
  <c r="CE119"/>
  <c r="CF119"/>
  <c r="CG119"/>
  <c r="CH119"/>
  <c r="CC120"/>
  <c r="CE120"/>
  <c r="CF120"/>
  <c r="CG120"/>
  <c r="CH120"/>
  <c r="CC121"/>
  <c r="CE121"/>
  <c r="CF121"/>
  <c r="CG121"/>
  <c r="CH121"/>
  <c r="CC122"/>
  <c r="CE122"/>
  <c r="CF122"/>
  <c r="CG122"/>
  <c r="CH122"/>
  <c r="CC123"/>
  <c r="CE123"/>
  <c r="CF123"/>
  <c r="CG123"/>
  <c r="CH123"/>
  <c r="CC124"/>
  <c r="CE124"/>
  <c r="CF124"/>
  <c r="CG124"/>
  <c r="CH124"/>
  <c r="CC125"/>
  <c r="CE125"/>
  <c r="CF125"/>
  <c r="CG125"/>
  <c r="CH125"/>
  <c r="CC126"/>
  <c r="CE126"/>
  <c r="CF126"/>
  <c r="CG126"/>
  <c r="CH126"/>
  <c r="CC127"/>
  <c r="CE127"/>
  <c r="CF127"/>
  <c r="CG127"/>
  <c r="CH127"/>
  <c r="CC128"/>
  <c r="CE128"/>
  <c r="CF128"/>
  <c r="CG128"/>
  <c r="CH128"/>
  <c r="CC129"/>
  <c r="CE129"/>
  <c r="CF129"/>
  <c r="CG129"/>
  <c r="CH129"/>
  <c r="CC130"/>
  <c r="CE130"/>
  <c r="CF130"/>
  <c r="CG130"/>
  <c r="CH130"/>
  <c r="CC131"/>
  <c r="CE131"/>
  <c r="CF131"/>
  <c r="CG131"/>
  <c r="CH131"/>
  <c r="CC132"/>
  <c r="CE132"/>
  <c r="CF132"/>
  <c r="CG132"/>
  <c r="CH132"/>
  <c r="CC133"/>
  <c r="CE133"/>
  <c r="CF133"/>
  <c r="CG133"/>
  <c r="CH133"/>
  <c r="CC134"/>
  <c r="CE134"/>
  <c r="CF134"/>
  <c r="CG134"/>
  <c r="CH134"/>
  <c r="CC135"/>
  <c r="CE135"/>
  <c r="CF135"/>
  <c r="CG135"/>
  <c r="CH135"/>
  <c r="CC136"/>
  <c r="CE136"/>
  <c r="CF136"/>
  <c r="CG136"/>
  <c r="CH136"/>
  <c r="CC137"/>
  <c r="CE137"/>
  <c r="CF137"/>
  <c r="CG137"/>
  <c r="CH137"/>
  <c r="CC138"/>
  <c r="CE138"/>
  <c r="CF138"/>
  <c r="CG138"/>
  <c r="CH138"/>
  <c r="CC139"/>
  <c r="CE139"/>
  <c r="CF139"/>
  <c r="CG139"/>
  <c r="CH139"/>
  <c r="CC140"/>
  <c r="CE140"/>
  <c r="CF140"/>
  <c r="CG140"/>
  <c r="CH140"/>
  <c r="CC141"/>
  <c r="CE141"/>
  <c r="CF141"/>
  <c r="CG141"/>
  <c r="CH141"/>
  <c r="CC142"/>
  <c r="CE142"/>
  <c r="CF142"/>
  <c r="CG142"/>
  <c r="CH142"/>
  <c r="CC143"/>
  <c r="CE143"/>
  <c r="CF143"/>
  <c r="CG143"/>
  <c r="CH143"/>
  <c r="CC144"/>
  <c r="CE144"/>
  <c r="CF144"/>
  <c r="CG144"/>
  <c r="CH144"/>
  <c r="CC145"/>
  <c r="CE145"/>
  <c r="CF145"/>
  <c r="CG145"/>
  <c r="CH145"/>
  <c r="CC146"/>
  <c r="CE146"/>
  <c r="CF146"/>
  <c r="CG146"/>
  <c r="CH146"/>
  <c r="CC147"/>
  <c r="CE147"/>
  <c r="CF147"/>
  <c r="CG147"/>
  <c r="CH147"/>
  <c r="CC148"/>
  <c r="CE148"/>
  <c r="CF148"/>
  <c r="CG148"/>
  <c r="CH148"/>
  <c r="CC149"/>
  <c r="CE149"/>
  <c r="CF149"/>
  <c r="CG149"/>
  <c r="CH149"/>
  <c r="CC150"/>
  <c r="CE150"/>
  <c r="CF150"/>
  <c r="CG150"/>
  <c r="CH150"/>
  <c r="CH10"/>
  <c r="CG10"/>
  <c r="CF10"/>
  <c r="CE10"/>
  <c r="CC10"/>
  <c r="CC11" i="7"/>
  <c r="CE11"/>
  <c r="CF11"/>
  <c r="CG11"/>
  <c r="CH11"/>
  <c r="CC12"/>
  <c r="CE12"/>
  <c r="CF12"/>
  <c r="CG12"/>
  <c r="CH12"/>
  <c r="CC13"/>
  <c r="CE13"/>
  <c r="CF13"/>
  <c r="CG13"/>
  <c r="CH13"/>
  <c r="CC14"/>
  <c r="CE14"/>
  <c r="CF14"/>
  <c r="CG14"/>
  <c r="CH14"/>
  <c r="CC15"/>
  <c r="CE15"/>
  <c r="CF15"/>
  <c r="CG15"/>
  <c r="CH15"/>
  <c r="CC16"/>
  <c r="CE16"/>
  <c r="CF16"/>
  <c r="CG16"/>
  <c r="CH16"/>
  <c r="CC17"/>
  <c r="CE17"/>
  <c r="CF17"/>
  <c r="CG17"/>
  <c r="CH17"/>
  <c r="CC18"/>
  <c r="CE18"/>
  <c r="CF18"/>
  <c r="CG18"/>
  <c r="CH18"/>
  <c r="CC19"/>
  <c r="CE19"/>
  <c r="CF19"/>
  <c r="CG19"/>
  <c r="CH19"/>
  <c r="CC20"/>
  <c r="CE20"/>
  <c r="CF20"/>
  <c r="CG20"/>
  <c r="CH20"/>
  <c r="CC21"/>
  <c r="CE21"/>
  <c r="CF21"/>
  <c r="CG21"/>
  <c r="CH21"/>
  <c r="CC22"/>
  <c r="CE22"/>
  <c r="CF22"/>
  <c r="CG22"/>
  <c r="CH22"/>
  <c r="CC23"/>
  <c r="CE23"/>
  <c r="CF23"/>
  <c r="CG23"/>
  <c r="CH23"/>
  <c r="CC24"/>
  <c r="CE24"/>
  <c r="CF24"/>
  <c r="CG24"/>
  <c r="CH24"/>
  <c r="CC25"/>
  <c r="CE25"/>
  <c r="CF25"/>
  <c r="CG25"/>
  <c r="CH25"/>
  <c r="CC26"/>
  <c r="CE26"/>
  <c r="CF26"/>
  <c r="CG26"/>
  <c r="CH26"/>
  <c r="CC27"/>
  <c r="CE27"/>
  <c r="CF27"/>
  <c r="CG27"/>
  <c r="CH27"/>
  <c r="CC28"/>
  <c r="CE28"/>
  <c r="CF28"/>
  <c r="CG28"/>
  <c r="CH28"/>
  <c r="CC29"/>
  <c r="CE29"/>
  <c r="CF29"/>
  <c r="CG29"/>
  <c r="CH29"/>
  <c r="CC30"/>
  <c r="CE30"/>
  <c r="CF30"/>
  <c r="CG30"/>
  <c r="CH30"/>
  <c r="CC31"/>
  <c r="CE31"/>
  <c r="CF31"/>
  <c r="CG31"/>
  <c r="CH31"/>
  <c r="CC32"/>
  <c r="CE32"/>
  <c r="CF32"/>
  <c r="CG32"/>
  <c r="CH32"/>
  <c r="CC33"/>
  <c r="CE33"/>
  <c r="CF33"/>
  <c r="CG33"/>
  <c r="CH33"/>
  <c r="CC34"/>
  <c r="CE34"/>
  <c r="CF34"/>
  <c r="CG34"/>
  <c r="CH34"/>
  <c r="CC35"/>
  <c r="CE35"/>
  <c r="CF35"/>
  <c r="CG35"/>
  <c r="CH35"/>
  <c r="CC36"/>
  <c r="CE36"/>
  <c r="CF36"/>
  <c r="CG36"/>
  <c r="CH36"/>
  <c r="CC37"/>
  <c r="CE37"/>
  <c r="CF37"/>
  <c r="CG37"/>
  <c r="CH37"/>
  <c r="CC38"/>
  <c r="CE38"/>
  <c r="CF38"/>
  <c r="CG38"/>
  <c r="CH38"/>
  <c r="CC39"/>
  <c r="CE39"/>
  <c r="CF39"/>
  <c r="CG39"/>
  <c r="CH39"/>
  <c r="CC40"/>
  <c r="CE40"/>
  <c r="CF40"/>
  <c r="CG40"/>
  <c r="CH40"/>
  <c r="CC41"/>
  <c r="CE41"/>
  <c r="CF41"/>
  <c r="CG41"/>
  <c r="CH41"/>
  <c r="CC42"/>
  <c r="CE42"/>
  <c r="CF42"/>
  <c r="CG42"/>
  <c r="CH42"/>
  <c r="CC43"/>
  <c r="CE43"/>
  <c r="CF43"/>
  <c r="CG43"/>
  <c r="CH43"/>
  <c r="CC44"/>
  <c r="CE44"/>
  <c r="CF44"/>
  <c r="CG44"/>
  <c r="CH44"/>
  <c r="CC45"/>
  <c r="CE45"/>
  <c r="CF45"/>
  <c r="CG45"/>
  <c r="CH45"/>
  <c r="CC46"/>
  <c r="CE46"/>
  <c r="CF46"/>
  <c r="CG46"/>
  <c r="CH46"/>
  <c r="CC47"/>
  <c r="CE47"/>
  <c r="CF47"/>
  <c r="CG47"/>
  <c r="CH47"/>
  <c r="CC48"/>
  <c r="CE48"/>
  <c r="CF48"/>
  <c r="CG48"/>
  <c r="CH48"/>
  <c r="CC49"/>
  <c r="CE49"/>
  <c r="CF49"/>
  <c r="CG49"/>
  <c r="CH49"/>
  <c r="CC50"/>
  <c r="CE50"/>
  <c r="CF50"/>
  <c r="CG50"/>
  <c r="CH50"/>
  <c r="CC51"/>
  <c r="CE51"/>
  <c r="CF51"/>
  <c r="CG51"/>
  <c r="CH51"/>
  <c r="CC52"/>
  <c r="CE52"/>
  <c r="CF52"/>
  <c r="CG52"/>
  <c r="CH52"/>
  <c r="CC53"/>
  <c r="CE53"/>
  <c r="CF53"/>
  <c r="CG53"/>
  <c r="CH53"/>
  <c r="CC54"/>
  <c r="CE54"/>
  <c r="CF54"/>
  <c r="CG54"/>
  <c r="CH54"/>
  <c r="CC55"/>
  <c r="CE55"/>
  <c r="CF55"/>
  <c r="CG55"/>
  <c r="CH55"/>
  <c r="CC56"/>
  <c r="CE56"/>
  <c r="CF56"/>
  <c r="CG56"/>
  <c r="CH56"/>
  <c r="CC57"/>
  <c r="CE57"/>
  <c r="CF57"/>
  <c r="CG57"/>
  <c r="CH57"/>
  <c r="CC58"/>
  <c r="CE58"/>
  <c r="CF58"/>
  <c r="CG58"/>
  <c r="CH58"/>
  <c r="CC59"/>
  <c r="CE59"/>
  <c r="CF59"/>
  <c r="CG59"/>
  <c r="CH59"/>
  <c r="CC60"/>
  <c r="CE60"/>
  <c r="CF60"/>
  <c r="CG60"/>
  <c r="CH60"/>
  <c r="CC61"/>
  <c r="CE61"/>
  <c r="CF61"/>
  <c r="CG61"/>
  <c r="CH61"/>
  <c r="CC62"/>
  <c r="CE62"/>
  <c r="CF62"/>
  <c r="CG62"/>
  <c r="CH62"/>
  <c r="CC63"/>
  <c r="CE63"/>
  <c r="CF63"/>
  <c r="CG63"/>
  <c r="CH63"/>
  <c r="CC64"/>
  <c r="CE64"/>
  <c r="CF64"/>
  <c r="CG64"/>
  <c r="CH64"/>
  <c r="CC65"/>
  <c r="CE65"/>
  <c r="CF65"/>
  <c r="CG65"/>
  <c r="CH65"/>
  <c r="CC66"/>
  <c r="CE66"/>
  <c r="CF66"/>
  <c r="CG66"/>
  <c r="CH66"/>
  <c r="CC67"/>
  <c r="CE67"/>
  <c r="CF67"/>
  <c r="CG67"/>
  <c r="CH67"/>
  <c r="CC68"/>
  <c r="CE68"/>
  <c r="CF68"/>
  <c r="CG68"/>
  <c r="CH68"/>
  <c r="CC69"/>
  <c r="CE69"/>
  <c r="CF69"/>
  <c r="CG69"/>
  <c r="CH69"/>
  <c r="CC70"/>
  <c r="CE70"/>
  <c r="CF70"/>
  <c r="CG70"/>
  <c r="CH70"/>
  <c r="CC71"/>
  <c r="CE71"/>
  <c r="CF71"/>
  <c r="CG71"/>
  <c r="CH71"/>
  <c r="CC72"/>
  <c r="CE72"/>
  <c r="CF72"/>
  <c r="CG72"/>
  <c r="CH72"/>
  <c r="CC73"/>
  <c r="CE73"/>
  <c r="CF73"/>
  <c r="CG73"/>
  <c r="CH73"/>
  <c r="CC74"/>
  <c r="CE74"/>
  <c r="CF74"/>
  <c r="CG74"/>
  <c r="CH74"/>
  <c r="CC75"/>
  <c r="CE75"/>
  <c r="CF75"/>
  <c r="CG75"/>
  <c r="CH75"/>
  <c r="CC76"/>
  <c r="CE76"/>
  <c r="CF76"/>
  <c r="CG76"/>
  <c r="CH76"/>
  <c r="CC77"/>
  <c r="CE77"/>
  <c r="CF77"/>
  <c r="CG77"/>
  <c r="CH77"/>
  <c r="CC78"/>
  <c r="CE78"/>
  <c r="CF78"/>
  <c r="CG78"/>
  <c r="CH78"/>
  <c r="CC79"/>
  <c r="CE79"/>
  <c r="CF79"/>
  <c r="CG79"/>
  <c r="CH79"/>
  <c r="CC80"/>
  <c r="CE80"/>
  <c r="CF80"/>
  <c r="CG80"/>
  <c r="CH80"/>
  <c r="CC81"/>
  <c r="CE81"/>
  <c r="CF81"/>
  <c r="CG81"/>
  <c r="CH81"/>
  <c r="CC82"/>
  <c r="CE82"/>
  <c r="CF82"/>
  <c r="CG82"/>
  <c r="CH82"/>
  <c r="CC83"/>
  <c r="CE83"/>
  <c r="CF83"/>
  <c r="CG83"/>
  <c r="CH83"/>
  <c r="CC84"/>
  <c r="CE84"/>
  <c r="CF84"/>
  <c r="CG84"/>
  <c r="CH84"/>
  <c r="CC85"/>
  <c r="CE85"/>
  <c r="CF85"/>
  <c r="CG85"/>
  <c r="CH85"/>
  <c r="CC86"/>
  <c r="CE86"/>
  <c r="CF86"/>
  <c r="CG86"/>
  <c r="CH86"/>
  <c r="CC87"/>
  <c r="CE87"/>
  <c r="CF87"/>
  <c r="CG87"/>
  <c r="CH87"/>
  <c r="CC88"/>
  <c r="CE88"/>
  <c r="CF88"/>
  <c r="CG88"/>
  <c r="CH88"/>
  <c r="CC89"/>
  <c r="CE89"/>
  <c r="CF89"/>
  <c r="CG89"/>
  <c r="CH89"/>
  <c r="CC90"/>
  <c r="CE90"/>
  <c r="CF90"/>
  <c r="CG90"/>
  <c r="CH90"/>
  <c r="CC91"/>
  <c r="CE91"/>
  <c r="CF91"/>
  <c r="CG91"/>
  <c r="CH91"/>
  <c r="CC92"/>
  <c r="CE92"/>
  <c r="CF92"/>
  <c r="CG92"/>
  <c r="CH92"/>
  <c r="CC93"/>
  <c r="CE93"/>
  <c r="CF93"/>
  <c r="CG93"/>
  <c r="CH93"/>
  <c r="CC94"/>
  <c r="CE94"/>
  <c r="CF94"/>
  <c r="CG94"/>
  <c r="CH94"/>
  <c r="CC95"/>
  <c r="CE95"/>
  <c r="CF95"/>
  <c r="CG95"/>
  <c r="CH95"/>
  <c r="CC96"/>
  <c r="CE96"/>
  <c r="CF96"/>
  <c r="CG96"/>
  <c r="CH96"/>
  <c r="CC97"/>
  <c r="CE97"/>
  <c r="CF97"/>
  <c r="CG97"/>
  <c r="CH97"/>
  <c r="CC98"/>
  <c r="CE98"/>
  <c r="CF98"/>
  <c r="CG98"/>
  <c r="CH98"/>
  <c r="CC99"/>
  <c r="CE99"/>
  <c r="CF99"/>
  <c r="CG99"/>
  <c r="CH99"/>
  <c r="CC100"/>
  <c r="CE100"/>
  <c r="CF100"/>
  <c r="CG100"/>
  <c r="CH100"/>
  <c r="CC101"/>
  <c r="CE101"/>
  <c r="CF101"/>
  <c r="CG101"/>
  <c r="CH101"/>
  <c r="CC102"/>
  <c r="CE102"/>
  <c r="CF102"/>
  <c r="CG102"/>
  <c r="CH102"/>
  <c r="CC103"/>
  <c r="CE103"/>
  <c r="CF103"/>
  <c r="CG103"/>
  <c r="CH103"/>
  <c r="CC104"/>
  <c r="CE104"/>
  <c r="CF104"/>
  <c r="CG104"/>
  <c r="CH104"/>
  <c r="CC105"/>
  <c r="CE105"/>
  <c r="CF105"/>
  <c r="CG105"/>
  <c r="CH105"/>
  <c r="CC106"/>
  <c r="CE106"/>
  <c r="CF106"/>
  <c r="CG106"/>
  <c r="CH106"/>
  <c r="CC107"/>
  <c r="CE107"/>
  <c r="CF107"/>
  <c r="CG107"/>
  <c r="CH107"/>
  <c r="CC108"/>
  <c r="CE108"/>
  <c r="CF108"/>
  <c r="CG108"/>
  <c r="CH108"/>
  <c r="CC109"/>
  <c r="CE109"/>
  <c r="CF109"/>
  <c r="CG109"/>
  <c r="CH109"/>
  <c r="CC110"/>
  <c r="CE110"/>
  <c r="CF110"/>
  <c r="CG110"/>
  <c r="CH110"/>
  <c r="CC111"/>
  <c r="CE111"/>
  <c r="CF111"/>
  <c r="CG111"/>
  <c r="CH111"/>
  <c r="CC112"/>
  <c r="CE112"/>
  <c r="CF112"/>
  <c r="CG112"/>
  <c r="CH112"/>
  <c r="CC113"/>
  <c r="CE113"/>
  <c r="CF113"/>
  <c r="CG113"/>
  <c r="CH113"/>
  <c r="CC114"/>
  <c r="CE114"/>
  <c r="CF114"/>
  <c r="CG114"/>
  <c r="CH114"/>
  <c r="CC115"/>
  <c r="CE115"/>
  <c r="CF115"/>
  <c r="CG115"/>
  <c r="CH115"/>
  <c r="CC116"/>
  <c r="CE116"/>
  <c r="CF116"/>
  <c r="CG116"/>
  <c r="CH116"/>
  <c r="CC117"/>
  <c r="CE117"/>
  <c r="CF117"/>
  <c r="CG117"/>
  <c r="CH117"/>
  <c r="CC118"/>
  <c r="CE118"/>
  <c r="CF118"/>
  <c r="CG118"/>
  <c r="CH118"/>
  <c r="CC119"/>
  <c r="CE119"/>
  <c r="CF119"/>
  <c r="CG119"/>
  <c r="CH119"/>
  <c r="CC120"/>
  <c r="CE120"/>
  <c r="CF120"/>
  <c r="CG120"/>
  <c r="CH120"/>
  <c r="CC121"/>
  <c r="CE121"/>
  <c r="CF121"/>
  <c r="CG121"/>
  <c r="CH121"/>
  <c r="CC122"/>
  <c r="CE122"/>
  <c r="CF122"/>
  <c r="CG122"/>
  <c r="CH122"/>
  <c r="CC123"/>
  <c r="CE123"/>
  <c r="CF123"/>
  <c r="CG123"/>
  <c r="CH123"/>
  <c r="CC124"/>
  <c r="CE124"/>
  <c r="CF124"/>
  <c r="CG124"/>
  <c r="CH124"/>
  <c r="CC125"/>
  <c r="CE125"/>
  <c r="CF125"/>
  <c r="CG125"/>
  <c r="CH125"/>
  <c r="CC126"/>
  <c r="CE126"/>
  <c r="CF126"/>
  <c r="CG126"/>
  <c r="CH126"/>
  <c r="CC127"/>
  <c r="CE127"/>
  <c r="CF127"/>
  <c r="CG127"/>
  <c r="CH127"/>
  <c r="CC128"/>
  <c r="CE128"/>
  <c r="CF128"/>
  <c r="CG128"/>
  <c r="CH128"/>
  <c r="CC129"/>
  <c r="CE129"/>
  <c r="CF129"/>
  <c r="CG129"/>
  <c r="CH129"/>
  <c r="CC130"/>
  <c r="CE130"/>
  <c r="CF130"/>
  <c r="CG130"/>
  <c r="CH130"/>
  <c r="CC131"/>
  <c r="CE131"/>
  <c r="CF131"/>
  <c r="CG131"/>
  <c r="CH131"/>
  <c r="CC132"/>
  <c r="CE132"/>
  <c r="CF132"/>
  <c r="CG132"/>
  <c r="CH132"/>
  <c r="CC133"/>
  <c r="CE133"/>
  <c r="CF133"/>
  <c r="CG133"/>
  <c r="CH133"/>
  <c r="CC134"/>
  <c r="CE134"/>
  <c r="CF134"/>
  <c r="CG134"/>
  <c r="CH134"/>
  <c r="CC135"/>
  <c r="CE135"/>
  <c r="CF135"/>
  <c r="CG135"/>
  <c r="CH135"/>
  <c r="CC136"/>
  <c r="CE136"/>
  <c r="CF136"/>
  <c r="CG136"/>
  <c r="CH136"/>
  <c r="CC137"/>
  <c r="CE137"/>
  <c r="CF137"/>
  <c r="CG137"/>
  <c r="CH137"/>
  <c r="CC138"/>
  <c r="CE138"/>
  <c r="CF138"/>
  <c r="CG138"/>
  <c r="CH138"/>
  <c r="CC139"/>
  <c r="CE139"/>
  <c r="CF139"/>
  <c r="CG139"/>
  <c r="CH139"/>
  <c r="CC140"/>
  <c r="CE140"/>
  <c r="CF140"/>
  <c r="CG140"/>
  <c r="CH140"/>
  <c r="CC141"/>
  <c r="CE141"/>
  <c r="CF141"/>
  <c r="CG141"/>
  <c r="CH141"/>
  <c r="CC142"/>
  <c r="CE142"/>
  <c r="CF142"/>
  <c r="CG142"/>
  <c r="CH142"/>
  <c r="CC143"/>
  <c r="CE143"/>
  <c r="CF143"/>
  <c r="CG143"/>
  <c r="CH143"/>
  <c r="CC144"/>
  <c r="CE144"/>
  <c r="CF144"/>
  <c r="CG144"/>
  <c r="CH144"/>
  <c r="CC145"/>
  <c r="CE145"/>
  <c r="CF145"/>
  <c r="CG145"/>
  <c r="CH145"/>
  <c r="CC146"/>
  <c r="CE146"/>
  <c r="CF146"/>
  <c r="CG146"/>
  <c r="CH146"/>
  <c r="CC147"/>
  <c r="CE147"/>
  <c r="CF147"/>
  <c r="CG147"/>
  <c r="CH147"/>
  <c r="CH10"/>
  <c r="CG10"/>
  <c r="CF10"/>
  <c r="CE10"/>
  <c r="CC10"/>
  <c r="CH148" i="5"/>
  <c r="CG148"/>
  <c r="CF148"/>
  <c r="CE148"/>
  <c r="CC148"/>
  <c r="CH147"/>
  <c r="CG147"/>
  <c r="CF147"/>
  <c r="CE147"/>
  <c r="CC147"/>
  <c r="CH146"/>
  <c r="CG146"/>
  <c r="CF146"/>
  <c r="CE146"/>
  <c r="CC146"/>
  <c r="CH145"/>
  <c r="CG145"/>
  <c r="CF145"/>
  <c r="CE145"/>
  <c r="CC145"/>
  <c r="CH144"/>
  <c r="CG144"/>
  <c r="CF144"/>
  <c r="CE144"/>
  <c r="CC144"/>
  <c r="CH143"/>
  <c r="CG143"/>
  <c r="CF143"/>
  <c r="CE143"/>
  <c r="CC143"/>
  <c r="CH142"/>
  <c r="CG142"/>
  <c r="CF142"/>
  <c r="CE142"/>
  <c r="CC142"/>
  <c r="CH141"/>
  <c r="CG141"/>
  <c r="CF141"/>
  <c r="CE141"/>
  <c r="CC141"/>
  <c r="CH140"/>
  <c r="CG140"/>
  <c r="CF140"/>
  <c r="CE140"/>
  <c r="CC140"/>
  <c r="CH139"/>
  <c r="CG139"/>
  <c r="CF139"/>
  <c r="CE139"/>
  <c r="CC139"/>
  <c r="CH138"/>
  <c r="CG138"/>
  <c r="CF138"/>
  <c r="CE138"/>
  <c r="CC138"/>
  <c r="CH137"/>
  <c r="CG137"/>
  <c r="CF137"/>
  <c r="CE137"/>
  <c r="CC137"/>
  <c r="CH136"/>
  <c r="CG136"/>
  <c r="CF136"/>
  <c r="CE136"/>
  <c r="CC136"/>
  <c r="CH135"/>
  <c r="CG135"/>
  <c r="CF135"/>
  <c r="CE135"/>
  <c r="CC135"/>
  <c r="CH134"/>
  <c r="CG134"/>
  <c r="CF134"/>
  <c r="CE134"/>
  <c r="CC134"/>
  <c r="CH133"/>
  <c r="CG133"/>
  <c r="CF133"/>
  <c r="CE133"/>
  <c r="CC133"/>
  <c r="CH132"/>
  <c r="CG132"/>
  <c r="CF132"/>
  <c r="CE132"/>
  <c r="CC132"/>
  <c r="CH131"/>
  <c r="CG131"/>
  <c r="CF131"/>
  <c r="CE131"/>
  <c r="CC131"/>
  <c r="CH130"/>
  <c r="CG130"/>
  <c r="CF130"/>
  <c r="CE130"/>
  <c r="CC130"/>
  <c r="CH129"/>
  <c r="CG129"/>
  <c r="CF129"/>
  <c r="CE129"/>
  <c r="CC129"/>
  <c r="CH128"/>
  <c r="CG128"/>
  <c r="CF128"/>
  <c r="CE128"/>
  <c r="CC128"/>
  <c r="CH127"/>
  <c r="CG127"/>
  <c r="CF127"/>
  <c r="CE127"/>
  <c r="CC127"/>
  <c r="CH126"/>
  <c r="CG126"/>
  <c r="CF126"/>
  <c r="CE126"/>
  <c r="CC126"/>
  <c r="CH125"/>
  <c r="CG125"/>
  <c r="CF125"/>
  <c r="CE125"/>
  <c r="CC125"/>
  <c r="CH124"/>
  <c r="CG124"/>
  <c r="CF124"/>
  <c r="CE124"/>
  <c r="CC124"/>
  <c r="CH123"/>
  <c r="CG123"/>
  <c r="CF123"/>
  <c r="CE123"/>
  <c r="CC123"/>
  <c r="CH122"/>
  <c r="CG122"/>
  <c r="CF122"/>
  <c r="CE122"/>
  <c r="CC122"/>
  <c r="CH121"/>
  <c r="CG121"/>
  <c r="CF121"/>
  <c r="CE121"/>
  <c r="CC121"/>
  <c r="CH120"/>
  <c r="CG120"/>
  <c r="CF120"/>
  <c r="CE120"/>
  <c r="CC120"/>
  <c r="CH119"/>
  <c r="CG119"/>
  <c r="CF119"/>
  <c r="CE119"/>
  <c r="CC119"/>
  <c r="CH118"/>
  <c r="CG118"/>
  <c r="CF118"/>
  <c r="CE118"/>
  <c r="CC118"/>
  <c r="CH117"/>
  <c r="CG117"/>
  <c r="CF117"/>
  <c r="CE117"/>
  <c r="CC117"/>
  <c r="CH116"/>
  <c r="CG116"/>
  <c r="CF116"/>
  <c r="CE116"/>
  <c r="CC116"/>
  <c r="CH115"/>
  <c r="CG115"/>
  <c r="CF115"/>
  <c r="CE115"/>
  <c r="CC115"/>
  <c r="CH114"/>
  <c r="CG114"/>
  <c r="CF114"/>
  <c r="CE114"/>
  <c r="CC114"/>
  <c r="CH113"/>
  <c r="CG113"/>
  <c r="CF113"/>
  <c r="CE113"/>
  <c r="CC113"/>
  <c r="CH112"/>
  <c r="CG112"/>
  <c r="CF112"/>
  <c r="CE112"/>
  <c r="CC112"/>
  <c r="CH111"/>
  <c r="CG111"/>
  <c r="CF111"/>
  <c r="CE111"/>
  <c r="CC111"/>
  <c r="CH110"/>
  <c r="CG110"/>
  <c r="CF110"/>
  <c r="CE110"/>
  <c r="CC110"/>
  <c r="CH109"/>
  <c r="CG109"/>
  <c r="CF109"/>
  <c r="CE109"/>
  <c r="CC109"/>
  <c r="CH108"/>
  <c r="CG108"/>
  <c r="CF108"/>
  <c r="CE108"/>
  <c r="CC108"/>
  <c r="CH107"/>
  <c r="CG107"/>
  <c r="CF107"/>
  <c r="CE107"/>
  <c r="CC107"/>
  <c r="CH106"/>
  <c r="CG106"/>
  <c r="CF106"/>
  <c r="CE106"/>
  <c r="CC106"/>
  <c r="CH105"/>
  <c r="CG105"/>
  <c r="CF105"/>
  <c r="CE105"/>
  <c r="CC105"/>
  <c r="CH104"/>
  <c r="CG104"/>
  <c r="CF104"/>
  <c r="CE104"/>
  <c r="CC104"/>
  <c r="CH103"/>
  <c r="CG103"/>
  <c r="CF103"/>
  <c r="CE103"/>
  <c r="CC103"/>
  <c r="CH102"/>
  <c r="CG102"/>
  <c r="CF102"/>
  <c r="CE102"/>
  <c r="CC102"/>
  <c r="CH101"/>
  <c r="CG101"/>
  <c r="CF101"/>
  <c r="CE101"/>
  <c r="CC101"/>
  <c r="CH100"/>
  <c r="CG100"/>
  <c r="CF100"/>
  <c r="CE100"/>
  <c r="CC100"/>
  <c r="CH99"/>
  <c r="CG99"/>
  <c r="CF99"/>
  <c r="CE99"/>
  <c r="CC99"/>
  <c r="CH98"/>
  <c r="CG98"/>
  <c r="CF98"/>
  <c r="CE98"/>
  <c r="CC98"/>
  <c r="CH97"/>
  <c r="CG97"/>
  <c r="CF97"/>
  <c r="CE97"/>
  <c r="CC97"/>
  <c r="CH96"/>
  <c r="CG96"/>
  <c r="CF96"/>
  <c r="CE96"/>
  <c r="CC96"/>
  <c r="CH95"/>
  <c r="CG95"/>
  <c r="CF95"/>
  <c r="CE95"/>
  <c r="CC95"/>
  <c r="CH94"/>
  <c r="CG94"/>
  <c r="CF94"/>
  <c r="CE94"/>
  <c r="CC94"/>
  <c r="CH93"/>
  <c r="CG93"/>
  <c r="CF93"/>
  <c r="CE93"/>
  <c r="CC93"/>
  <c r="CH92"/>
  <c r="CG92"/>
  <c r="CF92"/>
  <c r="CE92"/>
  <c r="CC92"/>
  <c r="CH91"/>
  <c r="CG91"/>
  <c r="CF91"/>
  <c r="CE91"/>
  <c r="CC91"/>
  <c r="CH90"/>
  <c r="CG90"/>
  <c r="CF90"/>
  <c r="CE90"/>
  <c r="CC90"/>
  <c r="CH89"/>
  <c r="CG89"/>
  <c r="CF89"/>
  <c r="CE89"/>
  <c r="CC89"/>
  <c r="CH88"/>
  <c r="CG88"/>
  <c r="CF88"/>
  <c r="CE88"/>
  <c r="CC88"/>
  <c r="CH87"/>
  <c r="CG87"/>
  <c r="CF87"/>
  <c r="CE87"/>
  <c r="CC87"/>
  <c r="CH86"/>
  <c r="CG86"/>
  <c r="CF86"/>
  <c r="CE86"/>
  <c r="CC86"/>
  <c r="CH85"/>
  <c r="CG85"/>
  <c r="CF85"/>
  <c r="CE85"/>
  <c r="CC85"/>
  <c r="CH84"/>
  <c r="CG84"/>
  <c r="CF84"/>
  <c r="CE84"/>
  <c r="CC84"/>
  <c r="CH83"/>
  <c r="CG83"/>
  <c r="CF83"/>
  <c r="CE83"/>
  <c r="CC83"/>
  <c r="CH82"/>
  <c r="CG82"/>
  <c r="CF82"/>
  <c r="CE82"/>
  <c r="CC82"/>
  <c r="CH81"/>
  <c r="CG81"/>
  <c r="CF81"/>
  <c r="CE81"/>
  <c r="CC81"/>
  <c r="CH80"/>
  <c r="CG80"/>
  <c r="CF80"/>
  <c r="CE80"/>
  <c r="CC80"/>
  <c r="CH79"/>
  <c r="CG79"/>
  <c r="CF79"/>
  <c r="CE79"/>
  <c r="CC79"/>
  <c r="CH78"/>
  <c r="CG78"/>
  <c r="CF78"/>
  <c r="CE78"/>
  <c r="CC78"/>
  <c r="CH77"/>
  <c r="CG77"/>
  <c r="CF77"/>
  <c r="CE77"/>
  <c r="CC77"/>
  <c r="CH76"/>
  <c r="CG76"/>
  <c r="CF76"/>
  <c r="CE76"/>
  <c r="CC76"/>
  <c r="CH75"/>
  <c r="CG75"/>
  <c r="CF75"/>
  <c r="CE75"/>
  <c r="CC75"/>
  <c r="CH74"/>
  <c r="CG74"/>
  <c r="CF74"/>
  <c r="CE74"/>
  <c r="CC74"/>
  <c r="CH73"/>
  <c r="CG73"/>
  <c r="CF73"/>
  <c r="CE73"/>
  <c r="CC73"/>
  <c r="CH72"/>
  <c r="CG72"/>
  <c r="CF72"/>
  <c r="CE72"/>
  <c r="CC72"/>
  <c r="CH71"/>
  <c r="CG71"/>
  <c r="CF71"/>
  <c r="CE71"/>
  <c r="CC71"/>
  <c r="CH70"/>
  <c r="CG70"/>
  <c r="CF70"/>
  <c r="CE70"/>
  <c r="CC70"/>
  <c r="CH69"/>
  <c r="CG69"/>
  <c r="CF69"/>
  <c r="CE69"/>
  <c r="CC69"/>
  <c r="CH68"/>
  <c r="CG68"/>
  <c r="CF68"/>
  <c r="CE68"/>
  <c r="CC68"/>
  <c r="CH67"/>
  <c r="CG67"/>
  <c r="CF67"/>
  <c r="CE67"/>
  <c r="CC67"/>
  <c r="CH66"/>
  <c r="CG66"/>
  <c r="CF66"/>
  <c r="CE66"/>
  <c r="CC66"/>
  <c r="CH65"/>
  <c r="CG65"/>
  <c r="CF65"/>
  <c r="CE65"/>
  <c r="CC65"/>
  <c r="CH64"/>
  <c r="CG64"/>
  <c r="CF64"/>
  <c r="CE64"/>
  <c r="CC64"/>
  <c r="CH63"/>
  <c r="CG63"/>
  <c r="CF63"/>
  <c r="CE63"/>
  <c r="CC63"/>
  <c r="CH62"/>
  <c r="CG62"/>
  <c r="CF62"/>
  <c r="CE62"/>
  <c r="CC62"/>
  <c r="CH61"/>
  <c r="CG61"/>
  <c r="CF61"/>
  <c r="CE61"/>
  <c r="CC61"/>
  <c r="CH60"/>
  <c r="CG60"/>
  <c r="CF60"/>
  <c r="CE60"/>
  <c r="CC60"/>
  <c r="CH59"/>
  <c r="CG59"/>
  <c r="CF59"/>
  <c r="CE59"/>
  <c r="CC59"/>
  <c r="CH58"/>
  <c r="CG58"/>
  <c r="CF58"/>
  <c r="CE58"/>
  <c r="CC58"/>
  <c r="CH57"/>
  <c r="CG57"/>
  <c r="CF57"/>
  <c r="CE57"/>
  <c r="CC57"/>
  <c r="CH56"/>
  <c r="CG56"/>
  <c r="CF56"/>
  <c r="CE56"/>
  <c r="CC56"/>
  <c r="CH55"/>
  <c r="CG55"/>
  <c r="CF55"/>
  <c r="CE55"/>
  <c r="CC55"/>
  <c r="CH54"/>
  <c r="CG54"/>
  <c r="CF54"/>
  <c r="CE54"/>
  <c r="CC54"/>
  <c r="CH53"/>
  <c r="CG53"/>
  <c r="CF53"/>
  <c r="CE53"/>
  <c r="CC53"/>
  <c r="CH52"/>
  <c r="CG52"/>
  <c r="CF52"/>
  <c r="CE52"/>
  <c r="CC52"/>
  <c r="CH51"/>
  <c r="CG51"/>
  <c r="CF51"/>
  <c r="CE51"/>
  <c r="CC51"/>
  <c r="CH50"/>
  <c r="CG50"/>
  <c r="CF50"/>
  <c r="CE50"/>
  <c r="CC50"/>
  <c r="CH49"/>
  <c r="CG49"/>
  <c r="CF49"/>
  <c r="CE49"/>
  <c r="CC49"/>
  <c r="CH48"/>
  <c r="CG48"/>
  <c r="CF48"/>
  <c r="CE48"/>
  <c r="CC48"/>
  <c r="CH47"/>
  <c r="CG47"/>
  <c r="CF47"/>
  <c r="CE47"/>
  <c r="CC47"/>
  <c r="CH46"/>
  <c r="CG46"/>
  <c r="CF46"/>
  <c r="CE46"/>
  <c r="CC46"/>
  <c r="CH45"/>
  <c r="CG45"/>
  <c r="CF45"/>
  <c r="CE45"/>
  <c r="CC45"/>
  <c r="CH44"/>
  <c r="CG44"/>
  <c r="CF44"/>
  <c r="CE44"/>
  <c r="CC44"/>
  <c r="CH43"/>
  <c r="CG43"/>
  <c r="CF43"/>
  <c r="CE43"/>
  <c r="CC43"/>
  <c r="CH42"/>
  <c r="CG42"/>
  <c r="CF42"/>
  <c r="CE42"/>
  <c r="CC42"/>
  <c r="CH41"/>
  <c r="CG41"/>
  <c r="CF41"/>
  <c r="CE41"/>
  <c r="CC41"/>
  <c r="CH40"/>
  <c r="CG40"/>
  <c r="CF40"/>
  <c r="CE40"/>
  <c r="CC40"/>
  <c r="CH39"/>
  <c r="CG39"/>
  <c r="CF39"/>
  <c r="CE39"/>
  <c r="CC39"/>
  <c r="CH38"/>
  <c r="CG38"/>
  <c r="CF38"/>
  <c r="CE38"/>
  <c r="CC38"/>
  <c r="CH37"/>
  <c r="CG37"/>
  <c r="CF37"/>
  <c r="CE37"/>
  <c r="CC37"/>
  <c r="CH36"/>
  <c r="CG36"/>
  <c r="CF36"/>
  <c r="CE36"/>
  <c r="CC36"/>
  <c r="CH35"/>
  <c r="CG35"/>
  <c r="CF35"/>
  <c r="CE35"/>
  <c r="CC35"/>
  <c r="CH34"/>
  <c r="CG34"/>
  <c r="CF34"/>
  <c r="CE34"/>
  <c r="CC34"/>
  <c r="CH33"/>
  <c r="CG33"/>
  <c r="CF33"/>
  <c r="CE33"/>
  <c r="CC33"/>
  <c r="CH32"/>
  <c r="CG32"/>
  <c r="CF32"/>
  <c r="CE32"/>
  <c r="CC32"/>
  <c r="CH31"/>
  <c r="CG31"/>
  <c r="CF31"/>
  <c r="CE31"/>
  <c r="CC31"/>
  <c r="CH30"/>
  <c r="CG30"/>
  <c r="CF30"/>
  <c r="CE30"/>
  <c r="CC30"/>
  <c r="CH29"/>
  <c r="CG29"/>
  <c r="CF29"/>
  <c r="CE29"/>
  <c r="CC29"/>
  <c r="CH28"/>
  <c r="CG28"/>
  <c r="CF28"/>
  <c r="CE28"/>
  <c r="CC28"/>
  <c r="CH27"/>
  <c r="CG27"/>
  <c r="CF27"/>
  <c r="CE27"/>
  <c r="CC27"/>
  <c r="CH26"/>
  <c r="CG26"/>
  <c r="CF26"/>
  <c r="CE26"/>
  <c r="CC26"/>
  <c r="CH25"/>
  <c r="CG25"/>
  <c r="CF25"/>
  <c r="CE25"/>
  <c r="CC25"/>
  <c r="CH24"/>
  <c r="CG24"/>
  <c r="CF24"/>
  <c r="CE24"/>
  <c r="CC24"/>
  <c r="CH23"/>
  <c r="CG23"/>
  <c r="CF23"/>
  <c r="CE23"/>
  <c r="CC23"/>
  <c r="CH22"/>
  <c r="CG22"/>
  <c r="CF22"/>
  <c r="CE22"/>
  <c r="CC22"/>
  <c r="CH21"/>
  <c r="CG21"/>
  <c r="CF21"/>
  <c r="CE21"/>
  <c r="CC21"/>
  <c r="CH20"/>
  <c r="CG20"/>
  <c r="CF20"/>
  <c r="CE20"/>
  <c r="CC20"/>
  <c r="CH19"/>
  <c r="CG19"/>
  <c r="CF19"/>
  <c r="CE19"/>
  <c r="CC19"/>
  <c r="CH18"/>
  <c r="CG18"/>
  <c r="CF18"/>
  <c r="CE18"/>
  <c r="CC18"/>
  <c r="CH17"/>
  <c r="CG17"/>
  <c r="CF17"/>
  <c r="CE17"/>
  <c r="CC17"/>
  <c r="CH16"/>
  <c r="CG16"/>
  <c r="CF16"/>
  <c r="CE16"/>
  <c r="CC16"/>
  <c r="CH15"/>
  <c r="CG15"/>
  <c r="CF15"/>
  <c r="CE15"/>
  <c r="CC15"/>
  <c r="CH14"/>
  <c r="CG14"/>
  <c r="CF14"/>
  <c r="CE14"/>
  <c r="CC14"/>
  <c r="CH13"/>
  <c r="CG13"/>
  <c r="CF13"/>
  <c r="CE13"/>
  <c r="CC13"/>
  <c r="CH12"/>
  <c r="CG12"/>
  <c r="CF12"/>
  <c r="CE12"/>
  <c r="CC12"/>
  <c r="CH11"/>
  <c r="CG11"/>
  <c r="CF11"/>
  <c r="CE11"/>
  <c r="CC11"/>
  <c r="CH10"/>
  <c r="CG10"/>
  <c r="CF10"/>
  <c r="CE10"/>
  <c r="CC10"/>
  <c r="CA8" i="8"/>
  <c r="AY8"/>
  <c r="H6" i="9" s="1"/>
  <c r="CB7" i="8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H24" i="9" s="1"/>
  <c r="BG5" i="8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A8" i="7"/>
  <c r="AY8"/>
  <c r="G6" i="9" s="1"/>
  <c r="CB7" i="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G24" i="9" s="1"/>
  <c r="BG5" i="7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A8" i="5"/>
  <c r="AY8"/>
  <c r="F6" i="9" s="1"/>
  <c r="J6" s="1"/>
  <c r="CB7" i="5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F24" i="9" s="1"/>
  <c r="BG5" i="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H11" i="4"/>
  <c r="CH12"/>
  <c r="CH13"/>
  <c r="CH14"/>
  <c r="CH15"/>
  <c r="CH16"/>
  <c r="CH17"/>
  <c r="CH18"/>
  <c r="CH19"/>
  <c r="CH20"/>
  <c r="CH21"/>
  <c r="CH22"/>
  <c r="CH23"/>
  <c r="CH24"/>
  <c r="CH25"/>
  <c r="CH26"/>
  <c r="CH27"/>
  <c r="CH28"/>
  <c r="CH29"/>
  <c r="CH30"/>
  <c r="CH31"/>
  <c r="CH32"/>
  <c r="CH33"/>
  <c r="CH34"/>
  <c r="CH35"/>
  <c r="CH36"/>
  <c r="CH37"/>
  <c r="CH38"/>
  <c r="CH39"/>
  <c r="CH40"/>
  <c r="CH41"/>
  <c r="CH42"/>
  <c r="CH43"/>
  <c r="CH44"/>
  <c r="CH45"/>
  <c r="CH46"/>
  <c r="CH47"/>
  <c r="CH48"/>
  <c r="CH49"/>
  <c r="CH50"/>
  <c r="CH51"/>
  <c r="CH52"/>
  <c r="CH53"/>
  <c r="CH54"/>
  <c r="CH55"/>
  <c r="CH56"/>
  <c r="CH57"/>
  <c r="CH58"/>
  <c r="CH59"/>
  <c r="CH60"/>
  <c r="CH61"/>
  <c r="CH62"/>
  <c r="CH63"/>
  <c r="CH64"/>
  <c r="CH65"/>
  <c r="CH66"/>
  <c r="CH67"/>
  <c r="CH68"/>
  <c r="CH69"/>
  <c r="CH70"/>
  <c r="CH71"/>
  <c r="CH72"/>
  <c r="CH73"/>
  <c r="CH74"/>
  <c r="CH75"/>
  <c r="CH76"/>
  <c r="CH77"/>
  <c r="CH78"/>
  <c r="CH79"/>
  <c r="CH80"/>
  <c r="CH81"/>
  <c r="CH82"/>
  <c r="CH83"/>
  <c r="CH84"/>
  <c r="CH85"/>
  <c r="CH86"/>
  <c r="CH87"/>
  <c r="CH88"/>
  <c r="CH89"/>
  <c r="CH90"/>
  <c r="CH91"/>
  <c r="CH92"/>
  <c r="CH93"/>
  <c r="CH94"/>
  <c r="CH95"/>
  <c r="CH96"/>
  <c r="CH97"/>
  <c r="CH98"/>
  <c r="CH99"/>
  <c r="CH100"/>
  <c r="CH101"/>
  <c r="CH102"/>
  <c r="CH103"/>
  <c r="CH104"/>
  <c r="CH105"/>
  <c r="CH106"/>
  <c r="CH107"/>
  <c r="CH108"/>
  <c r="CH109"/>
  <c r="CH110"/>
  <c r="CH111"/>
  <c r="CH112"/>
  <c r="CH113"/>
  <c r="CH114"/>
  <c r="CH115"/>
  <c r="CH116"/>
  <c r="CH117"/>
  <c r="CH118"/>
  <c r="CH119"/>
  <c r="CH120"/>
  <c r="CH121"/>
  <c r="CH122"/>
  <c r="CH123"/>
  <c r="CH124"/>
  <c r="CH125"/>
  <c r="CH126"/>
  <c r="CH127"/>
  <c r="CH128"/>
  <c r="CH129"/>
  <c r="CH130"/>
  <c r="CH131"/>
  <c r="CH132"/>
  <c r="CH133"/>
  <c r="CH134"/>
  <c r="CH135"/>
  <c r="CH136"/>
  <c r="CH137"/>
  <c r="CH138"/>
  <c r="CH139"/>
  <c r="CH140"/>
  <c r="CH141"/>
  <c r="CH142"/>
  <c r="CH143"/>
  <c r="CH10"/>
  <c r="CG11"/>
  <c r="CG12"/>
  <c r="CG13"/>
  <c r="CG14"/>
  <c r="CG15"/>
  <c r="CG16"/>
  <c r="CG17"/>
  <c r="CG18"/>
  <c r="CG19"/>
  <c r="CG20"/>
  <c r="CG21"/>
  <c r="CG22"/>
  <c r="CG23"/>
  <c r="CG24"/>
  <c r="CG25"/>
  <c r="CG26"/>
  <c r="CG27"/>
  <c r="CG28"/>
  <c r="CG29"/>
  <c r="CG30"/>
  <c r="CG31"/>
  <c r="CG32"/>
  <c r="CG33"/>
  <c r="CG34"/>
  <c r="CG35"/>
  <c r="CG36"/>
  <c r="CG37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74"/>
  <c r="CG75"/>
  <c r="CG76"/>
  <c r="CG77"/>
  <c r="CG78"/>
  <c r="CG79"/>
  <c r="CG80"/>
  <c r="CG81"/>
  <c r="CG82"/>
  <c r="CG83"/>
  <c r="CG84"/>
  <c r="CG85"/>
  <c r="CG86"/>
  <c r="CG87"/>
  <c r="CG88"/>
  <c r="CG89"/>
  <c r="CG90"/>
  <c r="CG91"/>
  <c r="CG92"/>
  <c r="CG93"/>
  <c r="CG94"/>
  <c r="CG95"/>
  <c r="CG96"/>
  <c r="CG97"/>
  <c r="CG98"/>
  <c r="CG99"/>
  <c r="CG100"/>
  <c r="CG101"/>
  <c r="CG102"/>
  <c r="CG103"/>
  <c r="CG104"/>
  <c r="CG105"/>
  <c r="CG106"/>
  <c r="CG107"/>
  <c r="CG108"/>
  <c r="CG109"/>
  <c r="CG110"/>
  <c r="CG111"/>
  <c r="CG112"/>
  <c r="CG113"/>
  <c r="CG114"/>
  <c r="CG115"/>
  <c r="CG116"/>
  <c r="CG117"/>
  <c r="CG118"/>
  <c r="CG119"/>
  <c r="CG120"/>
  <c r="CG121"/>
  <c r="CG122"/>
  <c r="CG123"/>
  <c r="CG124"/>
  <c r="CG125"/>
  <c r="CG126"/>
  <c r="CG127"/>
  <c r="CG128"/>
  <c r="CG129"/>
  <c r="CG130"/>
  <c r="CG131"/>
  <c r="CG132"/>
  <c r="CG133"/>
  <c r="CG134"/>
  <c r="CG135"/>
  <c r="CG136"/>
  <c r="CG137"/>
  <c r="CG138"/>
  <c r="CG139"/>
  <c r="CG140"/>
  <c r="CG141"/>
  <c r="CG142"/>
  <c r="CG143"/>
  <c r="CG10"/>
  <c r="CF6" i="8" l="1"/>
  <c r="CF7"/>
  <c r="CC7" i="7"/>
  <c r="CF8" i="8"/>
  <c r="CC7"/>
  <c r="CC5"/>
  <c r="CH7"/>
  <c r="CC6" i="7"/>
  <c r="CH7"/>
  <c r="CH8"/>
  <c r="G20" i="9" s="1"/>
  <c r="CE8" i="5"/>
  <c r="CK5" s="1"/>
  <c r="F13" i="9" s="1"/>
  <c r="CG6" i="5"/>
  <c r="CC5"/>
  <c r="CH5"/>
  <c r="F12" i="9" s="1"/>
  <c r="CF7" i="5"/>
  <c r="CC8"/>
  <c r="F7" i="9" s="1"/>
  <c r="CG7" i="5"/>
  <c r="CE7"/>
  <c r="CH8"/>
  <c r="F20" i="9" s="1"/>
  <c r="CF6" i="5"/>
  <c r="CE6" i="8"/>
  <c r="CH8"/>
  <c r="CC8"/>
  <c r="H7" i="9" s="1"/>
  <c r="CE7" i="8"/>
  <c r="CH5"/>
  <c r="H12" i="9" s="1"/>
  <c r="CG8" i="8"/>
  <c r="H19" i="9" s="1"/>
  <c r="CF5" i="8"/>
  <c r="H10" i="9" s="1"/>
  <c r="CG7" i="8"/>
  <c r="CF6" i="7"/>
  <c r="CG7"/>
  <c r="CG5"/>
  <c r="G11" i="9" s="1"/>
  <c r="CG6" i="7"/>
  <c r="CH6"/>
  <c r="CC8"/>
  <c r="G7" i="9" s="1"/>
  <c r="CF5" i="5"/>
  <c r="F10" i="9" s="1"/>
  <c r="CE6" i="5"/>
  <c r="CC7"/>
  <c r="CH7"/>
  <c r="CG8"/>
  <c r="CC6" i="8"/>
  <c r="CH6"/>
  <c r="CG5"/>
  <c r="H11" i="9" s="1"/>
  <c r="CG6" i="8"/>
  <c r="CE8"/>
  <c r="H17" i="9" s="1"/>
  <c r="CE5" i="8"/>
  <c r="H9" i="9" s="1"/>
  <c r="CF7" i="7"/>
  <c r="CH5"/>
  <c r="G12" i="9" s="1"/>
  <c r="CG8" i="7"/>
  <c r="G19" i="9" s="1"/>
  <c r="CC5" i="7"/>
  <c r="CE6"/>
  <c r="CE8"/>
  <c r="CE5"/>
  <c r="G9" i="9" s="1"/>
  <c r="CE7" i="7"/>
  <c r="CF8"/>
  <c r="CF5"/>
  <c r="G10" i="9" s="1"/>
  <c r="CE5" i="5"/>
  <c r="F9" i="9" s="1"/>
  <c r="J9" s="1"/>
  <c r="CC6" i="5"/>
  <c r="CH6"/>
  <c r="CF8"/>
  <c r="CI5" s="1"/>
  <c r="CG5"/>
  <c r="F11" i="9" s="1"/>
  <c r="CF11" i="4"/>
  <c r="CF12"/>
  <c r="CF13"/>
  <c r="CF14"/>
  <c r="CF15"/>
  <c r="CF16"/>
  <c r="CF17"/>
  <c r="CF18"/>
  <c r="CF19"/>
  <c r="CF20"/>
  <c r="CF21"/>
  <c r="CF22"/>
  <c r="CF23"/>
  <c r="CF24"/>
  <c r="CF25"/>
  <c r="CF26"/>
  <c r="CF27"/>
  <c r="CF28"/>
  <c r="CF29"/>
  <c r="CF30"/>
  <c r="CF31"/>
  <c r="CF32"/>
  <c r="CF33"/>
  <c r="CF34"/>
  <c r="CF35"/>
  <c r="CF36"/>
  <c r="CF37"/>
  <c r="CF38"/>
  <c r="CF39"/>
  <c r="CF40"/>
  <c r="CF41"/>
  <c r="CF42"/>
  <c r="CF43"/>
  <c r="CF44"/>
  <c r="CF45"/>
  <c r="CF46"/>
  <c r="CF47"/>
  <c r="CF48"/>
  <c r="CF49"/>
  <c r="CF50"/>
  <c r="CF51"/>
  <c r="CF52"/>
  <c r="CF53"/>
  <c r="CF54"/>
  <c r="CF55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74"/>
  <c r="CF75"/>
  <c r="CF76"/>
  <c r="CF77"/>
  <c r="CF78"/>
  <c r="CF79"/>
  <c r="CF80"/>
  <c r="CF81"/>
  <c r="CF82"/>
  <c r="CF83"/>
  <c r="CF84"/>
  <c r="CF85"/>
  <c r="CF86"/>
  <c r="CF87"/>
  <c r="CF88"/>
  <c r="CF89"/>
  <c r="CF90"/>
  <c r="CF91"/>
  <c r="CF92"/>
  <c r="CF93"/>
  <c r="CF94"/>
  <c r="CF95"/>
  <c r="CF96"/>
  <c r="CF97"/>
  <c r="CF98"/>
  <c r="CF99"/>
  <c r="CF100"/>
  <c r="CF101"/>
  <c r="CF102"/>
  <c r="CF103"/>
  <c r="CF104"/>
  <c r="CF105"/>
  <c r="CF106"/>
  <c r="CF107"/>
  <c r="CF108"/>
  <c r="CF109"/>
  <c r="CF110"/>
  <c r="CF111"/>
  <c r="CF112"/>
  <c r="CF113"/>
  <c r="CF114"/>
  <c r="CF115"/>
  <c r="CF116"/>
  <c r="CF117"/>
  <c r="CF118"/>
  <c r="CF119"/>
  <c r="CF120"/>
  <c r="CF121"/>
  <c r="CF122"/>
  <c r="CF123"/>
  <c r="CF124"/>
  <c r="CF125"/>
  <c r="CF126"/>
  <c r="CF127"/>
  <c r="CF128"/>
  <c r="CF129"/>
  <c r="CF130"/>
  <c r="CF131"/>
  <c r="CF132"/>
  <c r="CF133"/>
  <c r="CF134"/>
  <c r="CF135"/>
  <c r="CF136"/>
  <c r="CF137"/>
  <c r="CF138"/>
  <c r="CF139"/>
  <c r="CF140"/>
  <c r="CF141"/>
  <c r="CF142"/>
  <c r="CF143"/>
  <c r="CF10"/>
  <c r="CE11"/>
  <c r="CE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74"/>
  <c r="CE75"/>
  <c r="CE76"/>
  <c r="CE77"/>
  <c r="CE78"/>
  <c r="CE79"/>
  <c r="CE80"/>
  <c r="CE81"/>
  <c r="CE82"/>
  <c r="CE83"/>
  <c r="CE84"/>
  <c r="CE85"/>
  <c r="CE86"/>
  <c r="CE87"/>
  <c r="CE88"/>
  <c r="CE89"/>
  <c r="CE90"/>
  <c r="CE91"/>
  <c r="CE92"/>
  <c r="CE93"/>
  <c r="CE94"/>
  <c r="CE95"/>
  <c r="CE96"/>
  <c r="CE97"/>
  <c r="CE98"/>
  <c r="CE99"/>
  <c r="CE100"/>
  <c r="CE101"/>
  <c r="CE102"/>
  <c r="CE103"/>
  <c r="CE104"/>
  <c r="CE105"/>
  <c r="CE106"/>
  <c r="CE107"/>
  <c r="CE108"/>
  <c r="CE109"/>
  <c r="CE110"/>
  <c r="CE111"/>
  <c r="CE112"/>
  <c r="CE113"/>
  <c r="CE114"/>
  <c r="CE115"/>
  <c r="CE116"/>
  <c r="CE117"/>
  <c r="CE118"/>
  <c r="CE119"/>
  <c r="CE120"/>
  <c r="CE121"/>
  <c r="CE122"/>
  <c r="CE123"/>
  <c r="CE124"/>
  <c r="CE125"/>
  <c r="CE126"/>
  <c r="CE127"/>
  <c r="CE128"/>
  <c r="CE129"/>
  <c r="CE130"/>
  <c r="CE131"/>
  <c r="CE132"/>
  <c r="CE133"/>
  <c r="CE134"/>
  <c r="CE135"/>
  <c r="CE136"/>
  <c r="CE137"/>
  <c r="CE138"/>
  <c r="CE139"/>
  <c r="CE140"/>
  <c r="CE141"/>
  <c r="CE142"/>
  <c r="CE143"/>
  <c r="CE10"/>
  <c r="CC11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C56"/>
  <c r="CC57"/>
  <c r="CC58"/>
  <c r="CC59"/>
  <c r="CC60"/>
  <c r="CC61"/>
  <c r="CC62"/>
  <c r="CC63"/>
  <c r="CC64"/>
  <c r="CC65"/>
  <c r="CC66"/>
  <c r="CC67"/>
  <c r="CC68"/>
  <c r="CC69"/>
  <c r="CC70"/>
  <c r="CC71"/>
  <c r="CC72"/>
  <c r="CC73"/>
  <c r="CC74"/>
  <c r="CC75"/>
  <c r="CC76"/>
  <c r="CC77"/>
  <c r="CC78"/>
  <c r="CC79"/>
  <c r="CC80"/>
  <c r="CC81"/>
  <c r="CC82"/>
  <c r="CC83"/>
  <c r="CC84"/>
  <c r="CC85"/>
  <c r="CC86"/>
  <c r="CC87"/>
  <c r="CC88"/>
  <c r="CC89"/>
  <c r="CC90"/>
  <c r="CC91"/>
  <c r="CC92"/>
  <c r="CC93"/>
  <c r="CC94"/>
  <c r="CC95"/>
  <c r="CC96"/>
  <c r="CC97"/>
  <c r="CC98"/>
  <c r="CC99"/>
  <c r="CC100"/>
  <c r="CC101"/>
  <c r="CC102"/>
  <c r="CC103"/>
  <c r="CC104"/>
  <c r="CC105"/>
  <c r="CC106"/>
  <c r="CC107"/>
  <c r="CC108"/>
  <c r="CC109"/>
  <c r="CC110"/>
  <c r="CC111"/>
  <c r="CC112"/>
  <c r="CC113"/>
  <c r="CC114"/>
  <c r="CC115"/>
  <c r="CC116"/>
  <c r="CC117"/>
  <c r="CC118"/>
  <c r="CC119"/>
  <c r="CC120"/>
  <c r="CC121"/>
  <c r="CC122"/>
  <c r="CC123"/>
  <c r="CC124"/>
  <c r="CC125"/>
  <c r="CC126"/>
  <c r="CC127"/>
  <c r="CC128"/>
  <c r="CC129"/>
  <c r="CC130"/>
  <c r="CC131"/>
  <c r="CC132"/>
  <c r="CC133"/>
  <c r="CC134"/>
  <c r="CC135"/>
  <c r="CC136"/>
  <c r="CC137"/>
  <c r="CC138"/>
  <c r="CC139"/>
  <c r="CC140"/>
  <c r="CC141"/>
  <c r="CC142"/>
  <c r="CC143"/>
  <c r="CC10"/>
  <c r="CI5" i="8" l="1"/>
  <c r="CI5" i="7"/>
  <c r="G21" i="9" s="1"/>
  <c r="CL5" i="8"/>
  <c r="H14" i="9" s="1"/>
  <c r="H21"/>
  <c r="J7"/>
  <c r="F17"/>
  <c r="CN5" i="5"/>
  <c r="F16" i="9" s="1"/>
  <c r="J10"/>
  <c r="J20"/>
  <c r="J12"/>
  <c r="CO5" i="8"/>
  <c r="H22" i="9" s="1"/>
  <c r="F21"/>
  <c r="H18"/>
  <c r="CC9" i="8"/>
  <c r="H8" i="9" s="1"/>
  <c r="CN5" i="7"/>
  <c r="G16" i="9" s="1"/>
  <c r="F18"/>
  <c r="CC9" i="5"/>
  <c r="F8" i="9" s="1"/>
  <c r="G18"/>
  <c r="CK5" i="8"/>
  <c r="H13" i="9" s="1"/>
  <c r="CM5" i="8"/>
  <c r="H15" i="9" s="1"/>
  <c r="CI8" i="8"/>
  <c r="H23" i="9" s="1"/>
  <c r="CN5" i="8"/>
  <c r="H16" i="9" s="1"/>
  <c r="H20"/>
  <c r="I20" s="1"/>
  <c r="CM5" i="7"/>
  <c r="G15" i="9" s="1"/>
  <c r="CC9" i="7"/>
  <c r="G8" i="9" s="1"/>
  <c r="CK5" i="7"/>
  <c r="G13" i="9" s="1"/>
  <c r="G17"/>
  <c r="I17" s="1"/>
  <c r="CL5" i="5"/>
  <c r="F14" i="9" s="1"/>
  <c r="CM5" i="5"/>
  <c r="F15" i="9" s="1"/>
  <c r="F19"/>
  <c r="CL5" i="7"/>
  <c r="G14" i="9" s="1"/>
  <c r="CO5" i="7"/>
  <c r="G22" i="9" s="1"/>
  <c r="CI8" i="7"/>
  <c r="G23" i="9" s="1"/>
  <c r="CO5" i="5"/>
  <c r="F22" i="9" s="1"/>
  <c r="CI8" i="5"/>
  <c r="F23" i="9" s="1"/>
  <c r="CC7" i="4"/>
  <c r="CC5"/>
  <c r="CC6"/>
  <c r="BX7"/>
  <c r="BX6"/>
  <c r="BX5"/>
  <c r="AY8"/>
  <c r="E6" i="9" s="1"/>
  <c r="J14" l="1"/>
  <c r="J13"/>
  <c r="J16"/>
  <c r="J17"/>
  <c r="J18"/>
  <c r="J8"/>
  <c r="I18"/>
  <c r="CC8" i="4"/>
  <c r="CB6"/>
  <c r="CA6"/>
  <c r="BV7"/>
  <c r="BU7"/>
  <c r="BV6"/>
  <c r="BU6"/>
  <c r="BV5"/>
  <c r="BU5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BT5"/>
  <c r="BS5"/>
  <c r="BR5"/>
  <c r="BQ5"/>
  <c r="BP5"/>
  <c r="BO5"/>
  <c r="BN5"/>
  <c r="BM5"/>
  <c r="BL5"/>
  <c r="BK5"/>
  <c r="BJ5"/>
  <c r="BI5"/>
  <c r="BH5"/>
  <c r="E24" i="9" s="1"/>
  <c r="BG5" i="4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7"/>
  <c r="C6"/>
  <c r="C5"/>
  <c r="CC9" l="1"/>
  <c r="E8" i="9" s="1"/>
  <c r="E7"/>
  <c r="CF5" i="4"/>
  <c r="E10" i="9" s="1"/>
  <c r="CF7" i="4"/>
  <c r="CF8"/>
  <c r="CF6"/>
  <c r="CG8"/>
  <c r="CG7"/>
  <c r="CG6"/>
  <c r="CG5"/>
  <c r="E11" i="9" s="1"/>
  <c r="CE7" i="4"/>
  <c r="CE5"/>
  <c r="E9" i="9" s="1"/>
  <c r="CE6" i="4"/>
  <c r="CE8"/>
  <c r="CH5"/>
  <c r="E12" i="9" s="1"/>
  <c r="CH8" i="4"/>
  <c r="CH7"/>
  <c r="CH6"/>
  <c r="CB7"/>
  <c r="CA5"/>
  <c r="CA8"/>
  <c r="BY7"/>
  <c r="CB5"/>
  <c r="CA7"/>
  <c r="BZ7"/>
  <c r="BZ6"/>
  <c r="BZ5"/>
  <c r="BY6"/>
  <c r="BY5"/>
  <c r="CI5" l="1"/>
  <c r="E20" i="9"/>
  <c r="CN5" i="4"/>
  <c r="E16" i="9" s="1"/>
  <c r="CM5" i="4"/>
  <c r="E15" i="9" s="1"/>
  <c r="E19"/>
  <c r="E17"/>
  <c r="CK5" i="4"/>
  <c r="E13" i="9" s="1"/>
  <c r="E18"/>
  <c r="E21"/>
  <c r="CL5" i="4"/>
  <c r="E14" i="9" s="1"/>
  <c r="CO5" i="4"/>
  <c r="CI8"/>
  <c r="E23" i="9" s="1"/>
  <c r="E5" l="1"/>
  <c r="G5"/>
  <c r="H5"/>
  <c r="BW5" i="4" l="1"/>
  <c r="BW6"/>
  <c r="BW7"/>
  <c r="I10" i="9"/>
  <c r="I12"/>
  <c r="I9"/>
  <c r="F5"/>
  <c r="I24"/>
  <c r="E22"/>
  <c r="I6"/>
  <c r="I5" l="1"/>
  <c r="J5"/>
  <c r="I7"/>
  <c r="I16"/>
  <c r="I13"/>
  <c r="I14" l="1"/>
  <c r="I8" l="1"/>
</calcChain>
</file>

<file path=xl/sharedStrings.xml><?xml version="1.0" encoding="utf-8"?>
<sst xmlns="http://schemas.openxmlformats.org/spreadsheetml/2006/main" count="6696" uniqueCount="455">
  <si>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</si>
  <si>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</si>
  <si>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</si>
  <si>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</si>
  <si>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</si>
  <si>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</si>
  <si>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</si>
  <si>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</si>
  <si>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</si>
  <si>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</si>
  <si>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</si>
  <si>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</si>
  <si>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</si>
  <si>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</si>
  <si>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</si>
  <si>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</si>
  <si>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</si>
  <si>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</si>
  <si>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</si>
  <si>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</si>
  <si>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</si>
  <si>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</si>
  <si>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</si>
  <si>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</si>
  <si>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</si>
  <si>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</si>
  <si>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</si>
  <si>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</si>
  <si>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</si>
  <si>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</si>
  <si>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</si>
  <si>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</si>
  <si>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</si>
  <si>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</si>
  <si>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</si>
  <si>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</si>
  <si>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</si>
  <si>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</si>
  <si>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</si>
  <si>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</si>
  <si>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</si>
  <si>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</si>
  <si>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</si>
  <si>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</si>
  <si>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</si>
  <si>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</si>
  <si>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</si>
  <si>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</si>
  <si>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</si>
  <si>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</si>
  <si>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</si>
  <si>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</si>
  <si>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</si>
  <si>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</si>
  <si>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</si>
  <si>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</si>
  <si>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</si>
  <si>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</si>
  <si>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</si>
  <si>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</si>
  <si>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</si>
  <si>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</si>
  <si>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</si>
  <si>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</si>
  <si>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</si>
  <si>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</si>
  <si>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</si>
  <si>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</si>
  <si>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</si>
  <si>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</si>
  <si>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</si>
  <si>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</si>
  <si>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</si>
  <si>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</si>
  <si>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</si>
  <si>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</si>
  <si>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</si>
  <si>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</si>
  <si>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</si>
  <si>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</si>
  <si>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</si>
  <si>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</si>
  <si>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</si>
  <si>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</si>
  <si>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</si>
  <si>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</si>
  <si>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</si>
  <si>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</si>
  <si>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</si>
  <si>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</si>
  <si>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</si>
  <si>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</si>
  <si>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</si>
  <si>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</si>
  <si>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</si>
  <si>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</si>
  <si>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</si>
  <si>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</si>
  <si>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</si>
  <si>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</si>
  <si>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</si>
  <si>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</si>
  <si>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</si>
  <si>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</si>
  <si>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</si>
  <si>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</si>
  <si>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</si>
  <si>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</si>
  <si>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</si>
  <si>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</si>
  <si>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</si>
  <si>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</si>
  <si>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</si>
  <si>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</si>
  <si>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</si>
  <si>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</si>
  <si>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</si>
  <si>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</si>
  <si>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</si>
  <si>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</si>
  <si>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</si>
  <si>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</si>
  <si>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</si>
  <si>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</si>
  <si>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</si>
  <si>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</si>
  <si>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</si>
  <si>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</si>
  <si>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</si>
  <si>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</si>
  <si>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</si>
  <si>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</si>
  <si>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</si>
  <si>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</si>
  <si>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</si>
  <si>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</si>
  <si>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</si>
  <si>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</si>
  <si>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</si>
  <si>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</si>
  <si>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</si>
  <si>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</si>
  <si>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</si>
  <si>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</si>
  <si>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</si>
  <si>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</si>
  <si>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</si>
  <si>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</si>
  <si>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</si>
  <si>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</si>
  <si>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</si>
  <si>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</si>
  <si>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</si>
  <si>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</si>
  <si>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</si>
  <si>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</si>
  <si>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</si>
  <si>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</si>
  <si>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</si>
  <si>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</si>
  <si>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</si>
  <si>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</si>
  <si>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</si>
  <si>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</si>
  <si>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</si>
  <si>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</si>
  <si>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</si>
  <si>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</si>
  <si>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</si>
  <si>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</si>
  <si>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</si>
  <si>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</si>
  <si>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</si>
  <si>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</si>
  <si>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</si>
  <si>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</si>
  <si>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</si>
  <si>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</si>
  <si>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</si>
  <si>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</si>
  <si>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</si>
  <si>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</si>
  <si>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</si>
  <si>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</si>
  <si>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</si>
  <si>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</si>
  <si>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</si>
  <si>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</si>
  <si>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</si>
  <si>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</si>
  <si>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</si>
  <si>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</si>
  <si>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(CO+THC+NO)</t>
  </si>
  <si>
    <t>Average of laps 2,3 &amp; 4</t>
  </si>
  <si>
    <t>AMBII Hexane</t>
  </si>
  <si>
    <t>Wet C6H14</t>
  </si>
  <si>
    <t>Gas Path</t>
  </si>
  <si>
    <t>Auto-Zero Active</t>
  </si>
  <si>
    <t>Instantaneous Fuel Specific C6H14</t>
  </si>
  <si>
    <t>iSIGCO_CO</t>
  </si>
  <si>
    <t>iAMBII_HC</t>
  </si>
  <si>
    <t>iC6H14zw</t>
  </si>
  <si>
    <t>sSTATUS_PATH</t>
  </si>
  <si>
    <t>sAUTOZERO_ACTIVE</t>
  </si>
  <si>
    <t>iCALCRT_C6H14fs</t>
  </si>
  <si>
    <t>ppmC6</t>
  </si>
  <si>
    <t>0/1</t>
  </si>
  <si>
    <t>SAMPLE</t>
  </si>
  <si>
    <t>(total grams)</t>
  </si>
  <si>
    <t>Nox</t>
  </si>
  <si>
    <t>[grams]</t>
  </si>
  <si>
    <t>Total emission (CO+THC+NOx)</t>
  </si>
  <si>
    <t>NOx</t>
  </si>
  <si>
    <t>0xd364a004</t>
  </si>
  <si>
    <t>0xd360a004</t>
  </si>
  <si>
    <t>0x53648004</t>
  </si>
  <si>
    <t>0x52648004</t>
  </si>
  <si>
    <t>0xd2648004</t>
  </si>
  <si>
    <t>0xd3648004</t>
  </si>
  <si>
    <t>0xc364a004</t>
  </si>
  <si>
    <t>0xc264a004</t>
  </si>
  <si>
    <t>0xc2648004</t>
  </si>
  <si>
    <t>0xd264a004</t>
  </si>
  <si>
    <t>0xd3602004</t>
  </si>
  <si>
    <t>0xd3642004</t>
  </si>
  <si>
    <t>0x42648004</t>
  </si>
  <si>
    <t>0xc3648004</t>
  </si>
  <si>
    <t>0x5264a004</t>
  </si>
  <si>
    <t>Std Dev of laps 2,3, &amp; 4</t>
  </si>
  <si>
    <t>AMBIENT AIR</t>
  </si>
  <si>
    <t>0xd340a004</t>
  </si>
  <si>
    <t>0xd3402004</t>
  </si>
  <si>
    <t>0xd204a004</t>
  </si>
  <si>
    <t>0xd0040004</t>
  </si>
  <si>
    <t>0xd2400004</t>
  </si>
  <si>
    <t>0xd2440004</t>
  </si>
  <si>
    <t>0xd2442004</t>
  </si>
  <si>
    <t>0xd224a004</t>
  </si>
  <si>
    <t>Summary Information:</t>
  </si>
  <si>
    <t>Post Processor DLL Version</t>
  </si>
  <si>
    <t>Status:</t>
  </si>
  <si>
    <t>MD5 digest is valid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</si>
  <si>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</si>
  <si>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</si>
  <si>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</si>
  <si>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</si>
  <si>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</si>
  <si>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</si>
  <si>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</si>
  <si>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</si>
  <si>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</si>
  <si>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</si>
  <si>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</si>
  <si>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 xml:space="preserve"> 2.018 170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</si>
  <si>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</si>
  <si>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</si>
  <si>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</si>
  <si>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</si>
  <si>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</si>
  <si>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</si>
  <si>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</si>
  <si>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</si>
  <si>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</si>
  <si>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</si>
  <si>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</si>
  <si>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</si>
  <si>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</si>
  <si>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</si>
  <si>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</si>
  <si>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</si>
  <si>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</si>
  <si>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</si>
  <si>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</si>
  <si>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 10000  Bottle(ppmC) = 9090</t>
  </si>
  <si>
    <t xml:space="preserve">Range(ppmC)4                 </t>
  </si>
  <si>
    <t xml:space="preserve"> 40000  Bottle(ppmC) = 0000000</t>
  </si>
  <si>
    <t>Vehicle Description:</t>
  </si>
  <si>
    <t>License Plate</t>
  </si>
  <si>
    <t>UMD 2016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</si>
  <si>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</si>
  <si>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</si>
  <si>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</si>
  <si>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</si>
  <si>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</si>
  <si>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</si>
  <si>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</si>
  <si>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</si>
  <si>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</si>
  <si>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</si>
  <si>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EXH_FLOW</t>
  </si>
  <si>
    <t>Method I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</si>
  <si>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</si>
  <si>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</si>
  <si>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</si>
  <si>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</si>
  <si>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</si>
  <si>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</si>
  <si>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</si>
  <si>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</si>
  <si>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</si>
  <si>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</si>
  <si>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</si>
  <si>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</si>
  <si>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</si>
  <si>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</si>
  <si>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</si>
  <si>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</si>
  <si>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</si>
  <si>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</si>
  <si>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</si>
  <si>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</si>
  <si>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</si>
  <si>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</si>
  <si>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</si>
  <si>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</si>
  <si>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</si>
  <si>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</si>
  <si>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</si>
  <si>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</si>
  <si>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</si>
  <si>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</si>
  <si>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</si>
  <si>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</si>
  <si>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</si>
  <si>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</si>
  <si>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</si>
  <si>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</si>
  <si>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</si>
  <si>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</si>
  <si>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</si>
  <si>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</si>
  <si>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</si>
  <si>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</si>
  <si>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</si>
  <si>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</si>
  <si>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</si>
  <si>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</si>
  <si>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</si>
  <si>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</si>
  <si>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</si>
  <si>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</si>
  <si>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</si>
  <si>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</si>
  <si>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</si>
  <si>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</si>
  <si>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</si>
  <si>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</si>
  <si>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</si>
  <si>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</si>
  <si>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</si>
  <si>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</si>
  <si>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</si>
  <si>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</si>
  <si>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</si>
  <si>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</si>
  <si>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</si>
  <si>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</si>
  <si>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</si>
  <si>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</si>
  <si>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</si>
  <si>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</si>
  <si>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</si>
  <si>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</si>
  <si>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</si>
  <si>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</si>
  <si>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</si>
  <si>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</si>
  <si>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</si>
  <si>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</si>
  <si>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</si>
  <si>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</si>
  <si>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</si>
  <si>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</si>
  <si>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16CSCEt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</si>
  <si>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</si>
  <si>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</si>
  <si>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</si>
  <si>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</si>
  <si>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</si>
  <si>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</si>
  <si>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</si>
  <si>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</si>
  <si>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</si>
  <si>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</si>
  <si>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</si>
  <si>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</si>
  <si>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0X0000 - 03/10/2016 13:50:52.775 - None Found</t>
  </si>
  <si>
    <t>0X0000 - 03/10/2016 13:54:04.155 - None Found</t>
  </si>
  <si>
    <t>0X0000 - 03/10/2016 14:01:59.082 - None Found</t>
  </si>
  <si>
    <t>FAULT</t>
  </si>
  <si>
    <t>0xD101 - 03/10/2016 14:13:31.975 - Supply voltage too low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</si>
  <si>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</si>
  <si>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</si>
  <si>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</si>
  <si>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</si>
  <si>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</si>
  <si>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</si>
  <si>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</si>
  <si>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</si>
  <si>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</si>
  <si>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</si>
  <si>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</si>
  <si>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</si>
  <si>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</si>
  <si>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</si>
  <si>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</si>
  <si>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</si>
  <si>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</si>
  <si>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</si>
  <si>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</si>
  <si>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</si>
  <si>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</si>
  <si>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</si>
  <si>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</si>
  <si>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</si>
  <si>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</si>
  <si>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</si>
  <si>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</si>
  <si>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</si>
  <si>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</si>
  <si>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</si>
  <si>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</si>
  <si>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</si>
  <si>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</si>
  <si>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</si>
  <si>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</si>
  <si>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</si>
  <si>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Zero</t>
  </si>
  <si>
    <t>InfoVer</t>
  </si>
  <si>
    <t>Date</t>
  </si>
  <si>
    <t>Purge Delay</t>
  </si>
  <si>
    <t>Ambient Air</t>
  </si>
  <si>
    <t>Gas</t>
  </si>
  <si>
    <t>Previous</t>
  </si>
  <si>
    <t>Current</t>
  </si>
  <si>
    <t>Difference</t>
  </si>
  <si>
    <t>CO(ppm)</t>
  </si>
  <si>
    <t>CO2(%)</t>
  </si>
  <si>
    <t>HC(ppmC3)</t>
  </si>
  <si>
    <t>NO(ppm)</t>
  </si>
  <si>
    <t>NO2(ppm)</t>
  </si>
  <si>
    <t>THC(ppmC)</t>
  </si>
  <si>
    <t>Span</t>
  </si>
  <si>
    <t>HC</t>
  </si>
  <si>
    <t>CH4</t>
  </si>
  <si>
    <t>LoCO</t>
  </si>
  <si>
    <t>Bottle Values</t>
  </si>
  <si>
    <t>Test Information:</t>
  </si>
  <si>
    <t>SEMTECH_DATA_FILE</t>
  </si>
  <si>
    <t>[RELEASE_VER=2.018 BUILD=170 BDATE=12/22/2011 IP=10.10.1.55]</t>
  </si>
  <si>
    <t>No Information Available</t>
  </si>
  <si>
    <t>Cells 82 - 230</t>
  </si>
  <si>
    <t>Cells 230 - 372</t>
  </si>
  <si>
    <t>Cells 372 - 515</t>
  </si>
  <si>
    <t>Cells 515 - 658</t>
  </si>
</sst>
</file>

<file path=xl/styles.xml><?xml version="1.0" encoding="utf-8"?>
<styleSheet xmlns="http://schemas.openxmlformats.org/spreadsheetml/2006/main">
  <numFmts count="4">
    <numFmt numFmtId="164" formatCode="[$-F400]h:mm:ss\ AM/PM"/>
    <numFmt numFmtId="165" formatCode="mm:ss.0;@"/>
    <numFmt numFmtId="166" formatCode="0.000"/>
    <numFmt numFmtId="167" formatCode="hh:mm:ss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41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18" fillId="0" borderId="0" xfId="42"/>
    <xf numFmtId="1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18" fillId="0" borderId="0" xfId="42" applyFont="1"/>
    <xf numFmtId="2" fontId="18" fillId="0" borderId="10" xfId="42" applyNumberFormat="1" applyFon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0" fillId="0" borderId="10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0" fontId="0" fillId="0" borderId="0" xfId="0" applyNumberFormat="1" applyBorder="1" applyAlignment="1">
      <alignment horizontal="center"/>
    </xf>
    <xf numFmtId="2" fontId="0" fillId="34" borderId="0" xfId="0" applyNumberFormat="1" applyFill="1" applyAlignment="1">
      <alignment horizontal="center"/>
    </xf>
    <xf numFmtId="2" fontId="1" fillId="33" borderId="10" xfId="43" applyNumberFormat="1" applyFill="1" applyBorder="1" applyAlignment="1">
      <alignment horizontal="center"/>
    </xf>
    <xf numFmtId="2" fontId="0" fillId="0" borderId="0" xfId="43" applyNumberFormat="1" applyFont="1" applyFill="1" applyAlignment="1">
      <alignment horizontal="center"/>
    </xf>
    <xf numFmtId="2" fontId="1" fillId="0" borderId="10" xfId="43" applyNumberFormat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165" fontId="0" fillId="0" borderId="0" xfId="0" applyNumberFormat="1"/>
    <xf numFmtId="2" fontId="18" fillId="35" borderId="10" xfId="42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166" fontId="18" fillId="35" borderId="10" xfId="42" applyNumberForma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Breaks'!$A$4:$A$200</c:f>
              <c:numCache>
                <c:formatCode>General</c:formatCode>
                <c:ptCount val="197"/>
                <c:pt idx="0">
                  <c:v>0.1</c:v>
                </c:pt>
                <c:pt idx="1">
                  <c:v>1.9</c:v>
                </c:pt>
                <c:pt idx="2">
                  <c:v>6.3</c:v>
                </c:pt>
                <c:pt idx="3">
                  <c:v>10.6</c:v>
                </c:pt>
                <c:pt idx="4">
                  <c:v>14</c:v>
                </c:pt>
                <c:pt idx="5">
                  <c:v>17.100000000000001</c:v>
                </c:pt>
                <c:pt idx="6">
                  <c:v>19.399999999999999</c:v>
                </c:pt>
                <c:pt idx="7">
                  <c:v>21.9</c:v>
                </c:pt>
                <c:pt idx="8">
                  <c:v>25</c:v>
                </c:pt>
                <c:pt idx="9">
                  <c:v>28.6</c:v>
                </c:pt>
                <c:pt idx="10">
                  <c:v>32.4</c:v>
                </c:pt>
                <c:pt idx="11">
                  <c:v>35.9</c:v>
                </c:pt>
                <c:pt idx="12">
                  <c:v>39.200000000000003</c:v>
                </c:pt>
                <c:pt idx="13">
                  <c:v>41.4</c:v>
                </c:pt>
                <c:pt idx="14">
                  <c:v>42.4</c:v>
                </c:pt>
                <c:pt idx="15">
                  <c:v>42.5</c:v>
                </c:pt>
                <c:pt idx="16">
                  <c:v>42.2</c:v>
                </c:pt>
                <c:pt idx="17">
                  <c:v>40.799999999999997</c:v>
                </c:pt>
                <c:pt idx="18">
                  <c:v>38.9</c:v>
                </c:pt>
                <c:pt idx="19">
                  <c:v>37.299999999999997</c:v>
                </c:pt>
                <c:pt idx="20">
                  <c:v>35.4</c:v>
                </c:pt>
                <c:pt idx="21">
                  <c:v>33.1</c:v>
                </c:pt>
                <c:pt idx="22">
                  <c:v>30.9</c:v>
                </c:pt>
                <c:pt idx="23">
                  <c:v>29.3</c:v>
                </c:pt>
                <c:pt idx="24">
                  <c:v>28.1</c:v>
                </c:pt>
                <c:pt idx="25">
                  <c:v>26.7</c:v>
                </c:pt>
                <c:pt idx="26">
                  <c:v>25.5</c:v>
                </c:pt>
                <c:pt idx="27">
                  <c:v>24.7</c:v>
                </c:pt>
                <c:pt idx="28">
                  <c:v>23.8</c:v>
                </c:pt>
                <c:pt idx="29">
                  <c:v>22.8</c:v>
                </c:pt>
                <c:pt idx="30">
                  <c:v>21.9</c:v>
                </c:pt>
                <c:pt idx="31">
                  <c:v>20.9</c:v>
                </c:pt>
                <c:pt idx="32">
                  <c:v>20.100000000000001</c:v>
                </c:pt>
                <c:pt idx="33">
                  <c:v>19.399999999999999</c:v>
                </c:pt>
                <c:pt idx="34">
                  <c:v>19</c:v>
                </c:pt>
                <c:pt idx="35">
                  <c:v>19.399999999999999</c:v>
                </c:pt>
                <c:pt idx="36">
                  <c:v>19.5</c:v>
                </c:pt>
                <c:pt idx="37">
                  <c:v>19.8</c:v>
                </c:pt>
                <c:pt idx="38">
                  <c:v>20.3</c:v>
                </c:pt>
                <c:pt idx="39">
                  <c:v>21.9</c:v>
                </c:pt>
                <c:pt idx="40">
                  <c:v>24.9</c:v>
                </c:pt>
                <c:pt idx="41">
                  <c:v>26.2</c:v>
                </c:pt>
                <c:pt idx="42">
                  <c:v>27</c:v>
                </c:pt>
                <c:pt idx="43">
                  <c:v>29.3</c:v>
                </c:pt>
                <c:pt idx="44">
                  <c:v>30.7</c:v>
                </c:pt>
                <c:pt idx="45">
                  <c:v>31.3</c:v>
                </c:pt>
                <c:pt idx="46">
                  <c:v>31.8</c:v>
                </c:pt>
                <c:pt idx="47">
                  <c:v>31.8</c:v>
                </c:pt>
                <c:pt idx="48">
                  <c:v>33.9</c:v>
                </c:pt>
                <c:pt idx="49">
                  <c:v>35.9</c:v>
                </c:pt>
                <c:pt idx="50">
                  <c:v>35.799999999999997</c:v>
                </c:pt>
                <c:pt idx="51">
                  <c:v>35.4</c:v>
                </c:pt>
                <c:pt idx="52">
                  <c:v>35.1</c:v>
                </c:pt>
                <c:pt idx="53">
                  <c:v>34.700000000000003</c:v>
                </c:pt>
                <c:pt idx="54">
                  <c:v>34.200000000000003</c:v>
                </c:pt>
                <c:pt idx="55">
                  <c:v>34.200000000000003</c:v>
                </c:pt>
                <c:pt idx="56">
                  <c:v>34.4</c:v>
                </c:pt>
                <c:pt idx="57">
                  <c:v>34.5</c:v>
                </c:pt>
                <c:pt idx="58">
                  <c:v>34.700000000000003</c:v>
                </c:pt>
                <c:pt idx="59">
                  <c:v>34.799999999999997</c:v>
                </c:pt>
                <c:pt idx="60">
                  <c:v>35.299999999999997</c:v>
                </c:pt>
                <c:pt idx="61">
                  <c:v>35.700000000000003</c:v>
                </c:pt>
                <c:pt idx="62">
                  <c:v>35.700000000000003</c:v>
                </c:pt>
                <c:pt idx="63">
                  <c:v>34.5</c:v>
                </c:pt>
                <c:pt idx="64">
                  <c:v>34</c:v>
                </c:pt>
                <c:pt idx="65">
                  <c:v>35.299999999999997</c:v>
                </c:pt>
                <c:pt idx="66">
                  <c:v>36.700000000000003</c:v>
                </c:pt>
                <c:pt idx="67">
                  <c:v>38.1</c:v>
                </c:pt>
                <c:pt idx="68">
                  <c:v>39.6</c:v>
                </c:pt>
                <c:pt idx="69">
                  <c:v>40.299999999999997</c:v>
                </c:pt>
                <c:pt idx="70">
                  <c:v>40.5</c:v>
                </c:pt>
                <c:pt idx="71">
                  <c:v>41</c:v>
                </c:pt>
                <c:pt idx="72">
                  <c:v>41.6</c:v>
                </c:pt>
                <c:pt idx="73">
                  <c:v>41.8</c:v>
                </c:pt>
                <c:pt idx="74">
                  <c:v>42.9</c:v>
                </c:pt>
                <c:pt idx="75">
                  <c:v>44</c:v>
                </c:pt>
                <c:pt idx="76">
                  <c:v>45.1</c:v>
                </c:pt>
                <c:pt idx="77">
                  <c:v>46.1</c:v>
                </c:pt>
                <c:pt idx="78">
                  <c:v>46.1</c:v>
                </c:pt>
                <c:pt idx="79">
                  <c:v>45.4</c:v>
                </c:pt>
                <c:pt idx="80">
                  <c:v>44.1</c:v>
                </c:pt>
                <c:pt idx="81">
                  <c:v>42.6</c:v>
                </c:pt>
                <c:pt idx="82">
                  <c:v>40.700000000000003</c:v>
                </c:pt>
                <c:pt idx="83">
                  <c:v>39.6</c:v>
                </c:pt>
                <c:pt idx="84">
                  <c:v>38.299999999999997</c:v>
                </c:pt>
                <c:pt idx="85">
                  <c:v>37.1</c:v>
                </c:pt>
                <c:pt idx="86">
                  <c:v>35.299999999999997</c:v>
                </c:pt>
                <c:pt idx="87">
                  <c:v>32.700000000000003</c:v>
                </c:pt>
                <c:pt idx="88">
                  <c:v>31.8</c:v>
                </c:pt>
                <c:pt idx="89">
                  <c:v>29.8</c:v>
                </c:pt>
                <c:pt idx="90">
                  <c:v>26.4</c:v>
                </c:pt>
                <c:pt idx="91">
                  <c:v>24.5</c:v>
                </c:pt>
                <c:pt idx="92">
                  <c:v>23.4</c:v>
                </c:pt>
                <c:pt idx="93">
                  <c:v>22.8</c:v>
                </c:pt>
                <c:pt idx="94">
                  <c:v>22.7</c:v>
                </c:pt>
                <c:pt idx="95">
                  <c:v>22.5</c:v>
                </c:pt>
                <c:pt idx="96">
                  <c:v>22</c:v>
                </c:pt>
                <c:pt idx="97">
                  <c:v>21.7</c:v>
                </c:pt>
                <c:pt idx="98">
                  <c:v>20.7</c:v>
                </c:pt>
                <c:pt idx="99">
                  <c:v>20.3</c:v>
                </c:pt>
                <c:pt idx="100">
                  <c:v>21.5</c:v>
                </c:pt>
                <c:pt idx="101">
                  <c:v>22.6</c:v>
                </c:pt>
                <c:pt idx="102">
                  <c:v>22.8</c:v>
                </c:pt>
                <c:pt idx="103">
                  <c:v>24</c:v>
                </c:pt>
                <c:pt idx="104">
                  <c:v>26</c:v>
                </c:pt>
                <c:pt idx="105">
                  <c:v>27.8</c:v>
                </c:pt>
                <c:pt idx="106">
                  <c:v>29.7</c:v>
                </c:pt>
                <c:pt idx="107">
                  <c:v>31</c:v>
                </c:pt>
                <c:pt idx="108">
                  <c:v>31.4</c:v>
                </c:pt>
                <c:pt idx="109">
                  <c:v>31.8</c:v>
                </c:pt>
                <c:pt idx="110">
                  <c:v>32.1</c:v>
                </c:pt>
                <c:pt idx="111">
                  <c:v>32</c:v>
                </c:pt>
                <c:pt idx="112">
                  <c:v>31.8</c:v>
                </c:pt>
                <c:pt idx="113">
                  <c:v>31.5</c:v>
                </c:pt>
                <c:pt idx="114">
                  <c:v>30.7</c:v>
                </c:pt>
                <c:pt idx="115">
                  <c:v>30.4</c:v>
                </c:pt>
                <c:pt idx="116">
                  <c:v>30.6</c:v>
                </c:pt>
                <c:pt idx="117">
                  <c:v>30.8</c:v>
                </c:pt>
                <c:pt idx="118">
                  <c:v>31.2</c:v>
                </c:pt>
                <c:pt idx="119">
                  <c:v>32.4</c:v>
                </c:pt>
                <c:pt idx="120">
                  <c:v>33.9</c:v>
                </c:pt>
                <c:pt idx="121">
                  <c:v>35</c:v>
                </c:pt>
                <c:pt idx="122">
                  <c:v>36.299999999999997</c:v>
                </c:pt>
                <c:pt idx="123">
                  <c:v>38.200000000000003</c:v>
                </c:pt>
                <c:pt idx="124">
                  <c:v>40.200000000000003</c:v>
                </c:pt>
                <c:pt idx="125">
                  <c:v>42.3</c:v>
                </c:pt>
                <c:pt idx="126">
                  <c:v>43.3</c:v>
                </c:pt>
                <c:pt idx="127">
                  <c:v>43.6</c:v>
                </c:pt>
                <c:pt idx="128">
                  <c:v>44</c:v>
                </c:pt>
                <c:pt idx="129">
                  <c:v>42.9</c:v>
                </c:pt>
                <c:pt idx="130">
                  <c:v>40.4</c:v>
                </c:pt>
                <c:pt idx="131">
                  <c:v>39.200000000000003</c:v>
                </c:pt>
                <c:pt idx="132">
                  <c:v>37.6</c:v>
                </c:pt>
                <c:pt idx="133">
                  <c:v>35.799999999999997</c:v>
                </c:pt>
                <c:pt idx="134">
                  <c:v>34.5</c:v>
                </c:pt>
                <c:pt idx="135">
                  <c:v>33.4</c:v>
                </c:pt>
                <c:pt idx="136">
                  <c:v>32</c:v>
                </c:pt>
                <c:pt idx="137">
                  <c:v>30.2</c:v>
                </c:pt>
                <c:pt idx="138">
                  <c:v>29.2</c:v>
                </c:pt>
                <c:pt idx="139">
                  <c:v>28.8</c:v>
                </c:pt>
                <c:pt idx="140">
                  <c:v>28.3</c:v>
                </c:pt>
                <c:pt idx="141">
                  <c:v>27.8</c:v>
                </c:pt>
                <c:pt idx="142">
                  <c:v>27.8</c:v>
                </c:pt>
                <c:pt idx="143">
                  <c:v>31.1</c:v>
                </c:pt>
                <c:pt idx="144">
                  <c:v>34.200000000000003</c:v>
                </c:pt>
                <c:pt idx="145">
                  <c:v>34.5</c:v>
                </c:pt>
                <c:pt idx="146">
                  <c:v>34.799999999999997</c:v>
                </c:pt>
                <c:pt idx="147">
                  <c:v>34.700000000000003</c:v>
                </c:pt>
                <c:pt idx="148">
                  <c:v>34.700000000000003</c:v>
                </c:pt>
              </c:numCache>
            </c:numRef>
          </c:val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Breaks'!$B$4:$B$200</c:f>
              <c:numCache>
                <c:formatCode>General</c:formatCode>
                <c:ptCount val="197"/>
                <c:pt idx="0">
                  <c:v>34.700000000000003</c:v>
                </c:pt>
                <c:pt idx="1">
                  <c:v>34.9</c:v>
                </c:pt>
                <c:pt idx="2">
                  <c:v>35</c:v>
                </c:pt>
                <c:pt idx="3">
                  <c:v>35.5</c:v>
                </c:pt>
                <c:pt idx="4">
                  <c:v>36.6</c:v>
                </c:pt>
                <c:pt idx="5">
                  <c:v>37.6</c:v>
                </c:pt>
                <c:pt idx="6">
                  <c:v>38.700000000000003</c:v>
                </c:pt>
                <c:pt idx="7">
                  <c:v>40.200000000000003</c:v>
                </c:pt>
                <c:pt idx="8">
                  <c:v>41.4</c:v>
                </c:pt>
                <c:pt idx="9">
                  <c:v>42.3</c:v>
                </c:pt>
                <c:pt idx="10">
                  <c:v>43.2</c:v>
                </c:pt>
                <c:pt idx="11">
                  <c:v>43.4</c:v>
                </c:pt>
                <c:pt idx="12">
                  <c:v>43.5</c:v>
                </c:pt>
                <c:pt idx="13">
                  <c:v>43.7</c:v>
                </c:pt>
                <c:pt idx="14">
                  <c:v>41.8</c:v>
                </c:pt>
                <c:pt idx="15">
                  <c:v>39.200000000000003</c:v>
                </c:pt>
                <c:pt idx="16">
                  <c:v>37.1</c:v>
                </c:pt>
                <c:pt idx="17">
                  <c:v>34.5</c:v>
                </c:pt>
                <c:pt idx="18">
                  <c:v>32</c:v>
                </c:pt>
                <c:pt idx="19">
                  <c:v>29.7</c:v>
                </c:pt>
                <c:pt idx="20">
                  <c:v>28</c:v>
                </c:pt>
                <c:pt idx="21">
                  <c:v>26.8</c:v>
                </c:pt>
                <c:pt idx="22">
                  <c:v>25.8</c:v>
                </c:pt>
                <c:pt idx="23">
                  <c:v>24.8</c:v>
                </c:pt>
                <c:pt idx="24">
                  <c:v>24.1</c:v>
                </c:pt>
                <c:pt idx="25">
                  <c:v>23.4</c:v>
                </c:pt>
                <c:pt idx="26">
                  <c:v>22.2</c:v>
                </c:pt>
                <c:pt idx="27">
                  <c:v>21.4</c:v>
                </c:pt>
                <c:pt idx="28">
                  <c:v>20.5</c:v>
                </c:pt>
                <c:pt idx="29">
                  <c:v>20.3</c:v>
                </c:pt>
                <c:pt idx="30">
                  <c:v>20.9</c:v>
                </c:pt>
                <c:pt idx="31">
                  <c:v>21.3</c:v>
                </c:pt>
                <c:pt idx="32">
                  <c:v>22</c:v>
                </c:pt>
                <c:pt idx="33">
                  <c:v>22.8</c:v>
                </c:pt>
                <c:pt idx="34">
                  <c:v>24.2</c:v>
                </c:pt>
                <c:pt idx="35">
                  <c:v>25</c:v>
                </c:pt>
                <c:pt idx="36">
                  <c:v>25.4</c:v>
                </c:pt>
                <c:pt idx="37">
                  <c:v>25.8</c:v>
                </c:pt>
                <c:pt idx="38">
                  <c:v>27.4</c:v>
                </c:pt>
                <c:pt idx="39">
                  <c:v>29</c:v>
                </c:pt>
                <c:pt idx="40">
                  <c:v>30.2</c:v>
                </c:pt>
                <c:pt idx="41">
                  <c:v>31.3</c:v>
                </c:pt>
                <c:pt idx="42">
                  <c:v>31.9</c:v>
                </c:pt>
                <c:pt idx="43">
                  <c:v>32.5</c:v>
                </c:pt>
                <c:pt idx="44">
                  <c:v>32.5</c:v>
                </c:pt>
                <c:pt idx="45">
                  <c:v>33.5</c:v>
                </c:pt>
                <c:pt idx="46">
                  <c:v>34.5</c:v>
                </c:pt>
                <c:pt idx="47">
                  <c:v>34.799999999999997</c:v>
                </c:pt>
                <c:pt idx="48">
                  <c:v>35.4</c:v>
                </c:pt>
                <c:pt idx="49">
                  <c:v>36.1</c:v>
                </c:pt>
                <c:pt idx="50">
                  <c:v>36.6</c:v>
                </c:pt>
                <c:pt idx="51">
                  <c:v>36.5</c:v>
                </c:pt>
                <c:pt idx="52">
                  <c:v>36.1</c:v>
                </c:pt>
                <c:pt idx="53">
                  <c:v>35.4</c:v>
                </c:pt>
                <c:pt idx="54">
                  <c:v>35</c:v>
                </c:pt>
                <c:pt idx="55">
                  <c:v>34.9</c:v>
                </c:pt>
                <c:pt idx="56">
                  <c:v>34.799999999999997</c:v>
                </c:pt>
                <c:pt idx="57">
                  <c:v>35</c:v>
                </c:pt>
                <c:pt idx="58">
                  <c:v>35.9</c:v>
                </c:pt>
                <c:pt idx="59">
                  <c:v>37.1</c:v>
                </c:pt>
                <c:pt idx="60">
                  <c:v>38.299999999999997</c:v>
                </c:pt>
                <c:pt idx="61">
                  <c:v>39.5</c:v>
                </c:pt>
                <c:pt idx="62">
                  <c:v>40.6</c:v>
                </c:pt>
                <c:pt idx="63">
                  <c:v>40.9</c:v>
                </c:pt>
                <c:pt idx="64">
                  <c:v>41.1</c:v>
                </c:pt>
                <c:pt idx="65">
                  <c:v>41.9</c:v>
                </c:pt>
                <c:pt idx="66">
                  <c:v>42.7</c:v>
                </c:pt>
                <c:pt idx="67">
                  <c:v>43.4</c:v>
                </c:pt>
                <c:pt idx="68">
                  <c:v>44.4</c:v>
                </c:pt>
                <c:pt idx="69">
                  <c:v>45</c:v>
                </c:pt>
                <c:pt idx="70">
                  <c:v>45.3</c:v>
                </c:pt>
                <c:pt idx="71">
                  <c:v>45.4</c:v>
                </c:pt>
                <c:pt idx="72">
                  <c:v>44.6</c:v>
                </c:pt>
                <c:pt idx="73">
                  <c:v>42.5</c:v>
                </c:pt>
                <c:pt idx="74">
                  <c:v>39.799999999999997</c:v>
                </c:pt>
                <c:pt idx="75">
                  <c:v>37.299999999999997</c:v>
                </c:pt>
                <c:pt idx="76">
                  <c:v>35.1</c:v>
                </c:pt>
                <c:pt idx="77">
                  <c:v>34.1</c:v>
                </c:pt>
                <c:pt idx="78">
                  <c:v>33.6</c:v>
                </c:pt>
                <c:pt idx="79">
                  <c:v>32.299999999999997</c:v>
                </c:pt>
                <c:pt idx="80">
                  <c:v>30.5</c:v>
                </c:pt>
                <c:pt idx="81">
                  <c:v>29</c:v>
                </c:pt>
                <c:pt idx="82">
                  <c:v>27.8</c:v>
                </c:pt>
                <c:pt idx="83">
                  <c:v>26.6</c:v>
                </c:pt>
                <c:pt idx="84">
                  <c:v>25.5</c:v>
                </c:pt>
                <c:pt idx="85">
                  <c:v>24.2</c:v>
                </c:pt>
                <c:pt idx="86">
                  <c:v>22.8</c:v>
                </c:pt>
                <c:pt idx="87">
                  <c:v>21.5</c:v>
                </c:pt>
                <c:pt idx="88">
                  <c:v>20.8</c:v>
                </c:pt>
                <c:pt idx="89">
                  <c:v>20.7</c:v>
                </c:pt>
                <c:pt idx="90">
                  <c:v>20.2</c:v>
                </c:pt>
                <c:pt idx="91">
                  <c:v>19.600000000000001</c:v>
                </c:pt>
                <c:pt idx="92">
                  <c:v>19.399999999999999</c:v>
                </c:pt>
                <c:pt idx="93">
                  <c:v>19.2</c:v>
                </c:pt>
                <c:pt idx="94">
                  <c:v>20.8</c:v>
                </c:pt>
                <c:pt idx="95">
                  <c:v>22.9</c:v>
                </c:pt>
                <c:pt idx="96">
                  <c:v>23.5</c:v>
                </c:pt>
                <c:pt idx="97">
                  <c:v>24.7</c:v>
                </c:pt>
                <c:pt idx="98">
                  <c:v>26.6</c:v>
                </c:pt>
                <c:pt idx="99">
                  <c:v>27.5</c:v>
                </c:pt>
                <c:pt idx="100">
                  <c:v>27.7</c:v>
                </c:pt>
                <c:pt idx="101">
                  <c:v>28.3</c:v>
                </c:pt>
                <c:pt idx="102">
                  <c:v>29.7</c:v>
                </c:pt>
                <c:pt idx="103">
                  <c:v>30.4</c:v>
                </c:pt>
                <c:pt idx="104">
                  <c:v>30.6</c:v>
                </c:pt>
                <c:pt idx="105">
                  <c:v>30.9</c:v>
                </c:pt>
                <c:pt idx="106">
                  <c:v>31.2</c:v>
                </c:pt>
                <c:pt idx="107">
                  <c:v>31.1</c:v>
                </c:pt>
                <c:pt idx="108">
                  <c:v>31.3</c:v>
                </c:pt>
                <c:pt idx="109">
                  <c:v>31.3</c:v>
                </c:pt>
                <c:pt idx="110">
                  <c:v>31.5</c:v>
                </c:pt>
                <c:pt idx="111">
                  <c:v>31.8</c:v>
                </c:pt>
                <c:pt idx="112">
                  <c:v>32.6</c:v>
                </c:pt>
                <c:pt idx="113">
                  <c:v>33.6</c:v>
                </c:pt>
                <c:pt idx="114">
                  <c:v>34.6</c:v>
                </c:pt>
                <c:pt idx="115">
                  <c:v>35.299999999999997</c:v>
                </c:pt>
                <c:pt idx="116">
                  <c:v>35.9</c:v>
                </c:pt>
                <c:pt idx="117">
                  <c:v>37.4</c:v>
                </c:pt>
                <c:pt idx="118">
                  <c:v>39.5</c:v>
                </c:pt>
                <c:pt idx="119">
                  <c:v>41.4</c:v>
                </c:pt>
                <c:pt idx="120">
                  <c:v>42.2</c:v>
                </c:pt>
                <c:pt idx="121">
                  <c:v>43.5</c:v>
                </c:pt>
                <c:pt idx="122">
                  <c:v>44.8</c:v>
                </c:pt>
                <c:pt idx="123">
                  <c:v>45.2</c:v>
                </c:pt>
                <c:pt idx="124">
                  <c:v>43.6</c:v>
                </c:pt>
                <c:pt idx="125">
                  <c:v>41.7</c:v>
                </c:pt>
                <c:pt idx="126">
                  <c:v>39.4</c:v>
                </c:pt>
                <c:pt idx="127">
                  <c:v>35.4</c:v>
                </c:pt>
                <c:pt idx="128">
                  <c:v>32.9</c:v>
                </c:pt>
                <c:pt idx="129">
                  <c:v>31.1</c:v>
                </c:pt>
                <c:pt idx="130">
                  <c:v>29.9</c:v>
                </c:pt>
                <c:pt idx="131">
                  <c:v>29.4</c:v>
                </c:pt>
                <c:pt idx="132">
                  <c:v>29.6</c:v>
                </c:pt>
                <c:pt idx="133">
                  <c:v>30.3</c:v>
                </c:pt>
                <c:pt idx="134">
                  <c:v>31.1</c:v>
                </c:pt>
                <c:pt idx="135">
                  <c:v>31.5</c:v>
                </c:pt>
                <c:pt idx="136">
                  <c:v>31.5</c:v>
                </c:pt>
                <c:pt idx="137">
                  <c:v>33.200000000000003</c:v>
                </c:pt>
                <c:pt idx="138">
                  <c:v>34.9</c:v>
                </c:pt>
                <c:pt idx="139">
                  <c:v>35.799999999999997</c:v>
                </c:pt>
                <c:pt idx="140">
                  <c:v>36</c:v>
                </c:pt>
                <c:pt idx="141">
                  <c:v>35.299999999999997</c:v>
                </c:pt>
                <c:pt idx="142">
                  <c:v>35.799999999999997</c:v>
                </c:pt>
              </c:numCache>
            </c:numRef>
          </c:val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Breaks'!$C$4:$C$200</c:f>
              <c:numCache>
                <c:formatCode>General</c:formatCode>
                <c:ptCount val="197"/>
                <c:pt idx="0">
                  <c:v>35.799999999999997</c:v>
                </c:pt>
                <c:pt idx="1">
                  <c:v>36</c:v>
                </c:pt>
                <c:pt idx="2">
                  <c:v>35.5</c:v>
                </c:pt>
                <c:pt idx="3">
                  <c:v>36.1</c:v>
                </c:pt>
                <c:pt idx="4">
                  <c:v>37.1</c:v>
                </c:pt>
                <c:pt idx="5">
                  <c:v>37.9</c:v>
                </c:pt>
                <c:pt idx="6">
                  <c:v>39</c:v>
                </c:pt>
                <c:pt idx="7">
                  <c:v>40.1</c:v>
                </c:pt>
                <c:pt idx="8">
                  <c:v>41</c:v>
                </c:pt>
                <c:pt idx="9">
                  <c:v>41.8</c:v>
                </c:pt>
                <c:pt idx="10">
                  <c:v>43.2</c:v>
                </c:pt>
                <c:pt idx="11">
                  <c:v>43.9</c:v>
                </c:pt>
                <c:pt idx="12">
                  <c:v>44</c:v>
                </c:pt>
                <c:pt idx="13">
                  <c:v>44</c:v>
                </c:pt>
                <c:pt idx="14">
                  <c:v>42.2</c:v>
                </c:pt>
                <c:pt idx="15">
                  <c:v>38.6</c:v>
                </c:pt>
                <c:pt idx="16">
                  <c:v>35.299999999999997</c:v>
                </c:pt>
                <c:pt idx="17">
                  <c:v>33</c:v>
                </c:pt>
                <c:pt idx="18">
                  <c:v>31.2</c:v>
                </c:pt>
                <c:pt idx="19">
                  <c:v>30</c:v>
                </c:pt>
                <c:pt idx="20">
                  <c:v>28.6</c:v>
                </c:pt>
                <c:pt idx="21">
                  <c:v>26.9</c:v>
                </c:pt>
                <c:pt idx="22">
                  <c:v>25.6</c:v>
                </c:pt>
                <c:pt idx="23">
                  <c:v>24.2</c:v>
                </c:pt>
                <c:pt idx="24">
                  <c:v>22.8</c:v>
                </c:pt>
                <c:pt idx="25">
                  <c:v>21.9</c:v>
                </c:pt>
                <c:pt idx="26">
                  <c:v>21.2</c:v>
                </c:pt>
                <c:pt idx="27">
                  <c:v>20.8</c:v>
                </c:pt>
                <c:pt idx="28">
                  <c:v>21.1</c:v>
                </c:pt>
                <c:pt idx="29">
                  <c:v>21.3</c:v>
                </c:pt>
                <c:pt idx="30">
                  <c:v>21.9</c:v>
                </c:pt>
                <c:pt idx="31">
                  <c:v>23.3</c:v>
                </c:pt>
                <c:pt idx="32">
                  <c:v>24.1</c:v>
                </c:pt>
                <c:pt idx="33">
                  <c:v>25.3</c:v>
                </c:pt>
                <c:pt idx="34">
                  <c:v>26.5</c:v>
                </c:pt>
                <c:pt idx="35">
                  <c:v>26.5</c:v>
                </c:pt>
                <c:pt idx="36">
                  <c:v>27.9</c:v>
                </c:pt>
                <c:pt idx="37">
                  <c:v>29.2</c:v>
                </c:pt>
                <c:pt idx="38">
                  <c:v>30.4</c:v>
                </c:pt>
                <c:pt idx="39">
                  <c:v>32.4</c:v>
                </c:pt>
                <c:pt idx="40">
                  <c:v>33.1</c:v>
                </c:pt>
                <c:pt idx="41">
                  <c:v>33.4</c:v>
                </c:pt>
                <c:pt idx="42">
                  <c:v>34.299999999999997</c:v>
                </c:pt>
                <c:pt idx="43">
                  <c:v>34.799999999999997</c:v>
                </c:pt>
                <c:pt idx="44">
                  <c:v>34.6</c:v>
                </c:pt>
                <c:pt idx="45">
                  <c:v>34.5</c:v>
                </c:pt>
                <c:pt idx="46">
                  <c:v>33.6</c:v>
                </c:pt>
                <c:pt idx="47">
                  <c:v>32.799999999999997</c:v>
                </c:pt>
                <c:pt idx="48">
                  <c:v>32.799999999999997</c:v>
                </c:pt>
                <c:pt idx="49">
                  <c:v>33.200000000000003</c:v>
                </c:pt>
                <c:pt idx="50">
                  <c:v>34</c:v>
                </c:pt>
                <c:pt idx="51">
                  <c:v>34.4</c:v>
                </c:pt>
                <c:pt idx="52">
                  <c:v>34.4</c:v>
                </c:pt>
                <c:pt idx="53">
                  <c:v>34.4</c:v>
                </c:pt>
                <c:pt idx="54">
                  <c:v>34.4</c:v>
                </c:pt>
                <c:pt idx="55">
                  <c:v>34.299999999999997</c:v>
                </c:pt>
                <c:pt idx="56">
                  <c:v>34.299999999999997</c:v>
                </c:pt>
                <c:pt idx="57">
                  <c:v>35.200000000000003</c:v>
                </c:pt>
                <c:pt idx="58">
                  <c:v>37.5</c:v>
                </c:pt>
                <c:pt idx="59">
                  <c:v>39</c:v>
                </c:pt>
                <c:pt idx="60">
                  <c:v>39.799999999999997</c:v>
                </c:pt>
                <c:pt idx="61">
                  <c:v>40.799999999999997</c:v>
                </c:pt>
                <c:pt idx="62">
                  <c:v>41.2</c:v>
                </c:pt>
                <c:pt idx="63">
                  <c:v>41.1</c:v>
                </c:pt>
                <c:pt idx="64">
                  <c:v>41.7</c:v>
                </c:pt>
                <c:pt idx="65">
                  <c:v>42.8</c:v>
                </c:pt>
                <c:pt idx="66">
                  <c:v>43.5</c:v>
                </c:pt>
                <c:pt idx="67">
                  <c:v>43.5</c:v>
                </c:pt>
                <c:pt idx="68">
                  <c:v>43.9</c:v>
                </c:pt>
                <c:pt idx="69">
                  <c:v>44.3</c:v>
                </c:pt>
                <c:pt idx="70">
                  <c:v>45</c:v>
                </c:pt>
                <c:pt idx="71">
                  <c:v>44.9</c:v>
                </c:pt>
                <c:pt idx="72">
                  <c:v>43</c:v>
                </c:pt>
                <c:pt idx="73">
                  <c:v>40.4</c:v>
                </c:pt>
                <c:pt idx="74">
                  <c:v>38.200000000000003</c:v>
                </c:pt>
                <c:pt idx="75">
                  <c:v>36.700000000000003</c:v>
                </c:pt>
                <c:pt idx="76">
                  <c:v>35.6</c:v>
                </c:pt>
                <c:pt idx="77">
                  <c:v>34.5</c:v>
                </c:pt>
                <c:pt idx="78">
                  <c:v>33</c:v>
                </c:pt>
                <c:pt idx="79">
                  <c:v>31.7</c:v>
                </c:pt>
                <c:pt idx="80">
                  <c:v>30.4</c:v>
                </c:pt>
                <c:pt idx="81">
                  <c:v>28.7</c:v>
                </c:pt>
                <c:pt idx="82">
                  <c:v>26.9</c:v>
                </c:pt>
                <c:pt idx="83">
                  <c:v>25.3</c:v>
                </c:pt>
                <c:pt idx="84">
                  <c:v>24</c:v>
                </c:pt>
                <c:pt idx="85">
                  <c:v>22.9</c:v>
                </c:pt>
                <c:pt idx="86">
                  <c:v>22.1</c:v>
                </c:pt>
                <c:pt idx="87">
                  <c:v>21</c:v>
                </c:pt>
                <c:pt idx="88">
                  <c:v>20</c:v>
                </c:pt>
                <c:pt idx="89">
                  <c:v>20.2</c:v>
                </c:pt>
                <c:pt idx="90">
                  <c:v>20.3</c:v>
                </c:pt>
                <c:pt idx="91">
                  <c:v>20.3</c:v>
                </c:pt>
                <c:pt idx="92">
                  <c:v>20.5</c:v>
                </c:pt>
                <c:pt idx="93">
                  <c:v>20.7</c:v>
                </c:pt>
                <c:pt idx="94">
                  <c:v>20.5</c:v>
                </c:pt>
                <c:pt idx="95">
                  <c:v>21.9</c:v>
                </c:pt>
                <c:pt idx="96">
                  <c:v>24.5</c:v>
                </c:pt>
                <c:pt idx="97">
                  <c:v>25.5</c:v>
                </c:pt>
                <c:pt idx="98">
                  <c:v>25.5</c:v>
                </c:pt>
                <c:pt idx="99">
                  <c:v>26.4</c:v>
                </c:pt>
                <c:pt idx="100">
                  <c:v>27.1</c:v>
                </c:pt>
                <c:pt idx="101">
                  <c:v>27.5</c:v>
                </c:pt>
                <c:pt idx="102">
                  <c:v>28.5</c:v>
                </c:pt>
                <c:pt idx="103">
                  <c:v>29.3</c:v>
                </c:pt>
                <c:pt idx="104">
                  <c:v>29.8</c:v>
                </c:pt>
                <c:pt idx="105">
                  <c:v>30</c:v>
                </c:pt>
                <c:pt idx="106">
                  <c:v>29.8</c:v>
                </c:pt>
                <c:pt idx="107">
                  <c:v>29.6</c:v>
                </c:pt>
                <c:pt idx="108">
                  <c:v>29.7</c:v>
                </c:pt>
                <c:pt idx="109">
                  <c:v>29.6</c:v>
                </c:pt>
                <c:pt idx="110">
                  <c:v>29.6</c:v>
                </c:pt>
                <c:pt idx="111">
                  <c:v>30</c:v>
                </c:pt>
                <c:pt idx="112">
                  <c:v>31.1</c:v>
                </c:pt>
                <c:pt idx="113">
                  <c:v>32</c:v>
                </c:pt>
                <c:pt idx="114">
                  <c:v>32.1</c:v>
                </c:pt>
                <c:pt idx="115">
                  <c:v>32.6</c:v>
                </c:pt>
                <c:pt idx="116">
                  <c:v>33.799999999999997</c:v>
                </c:pt>
                <c:pt idx="117">
                  <c:v>35.1</c:v>
                </c:pt>
                <c:pt idx="118">
                  <c:v>36.799999999999997</c:v>
                </c:pt>
                <c:pt idx="119">
                  <c:v>38.6</c:v>
                </c:pt>
                <c:pt idx="120">
                  <c:v>39.5</c:v>
                </c:pt>
                <c:pt idx="121">
                  <c:v>40.4</c:v>
                </c:pt>
                <c:pt idx="122">
                  <c:v>41.2</c:v>
                </c:pt>
                <c:pt idx="123">
                  <c:v>43.5</c:v>
                </c:pt>
                <c:pt idx="124">
                  <c:v>44.9</c:v>
                </c:pt>
                <c:pt idx="125">
                  <c:v>44.1</c:v>
                </c:pt>
                <c:pt idx="126">
                  <c:v>40.5</c:v>
                </c:pt>
                <c:pt idx="127">
                  <c:v>35.6</c:v>
                </c:pt>
                <c:pt idx="128">
                  <c:v>34.1</c:v>
                </c:pt>
                <c:pt idx="129">
                  <c:v>32.200000000000003</c:v>
                </c:pt>
                <c:pt idx="130">
                  <c:v>30</c:v>
                </c:pt>
                <c:pt idx="131">
                  <c:v>29.6</c:v>
                </c:pt>
                <c:pt idx="132">
                  <c:v>29.6</c:v>
                </c:pt>
                <c:pt idx="133">
                  <c:v>29.6</c:v>
                </c:pt>
                <c:pt idx="134">
                  <c:v>29.3</c:v>
                </c:pt>
                <c:pt idx="135">
                  <c:v>29</c:v>
                </c:pt>
                <c:pt idx="136">
                  <c:v>28.7</c:v>
                </c:pt>
                <c:pt idx="137">
                  <c:v>28.2</c:v>
                </c:pt>
                <c:pt idx="138">
                  <c:v>28.1</c:v>
                </c:pt>
                <c:pt idx="139">
                  <c:v>31.7</c:v>
                </c:pt>
                <c:pt idx="140">
                  <c:v>34.299999999999997</c:v>
                </c:pt>
                <c:pt idx="141">
                  <c:v>33.6</c:v>
                </c:pt>
                <c:pt idx="142">
                  <c:v>34.299999999999997</c:v>
                </c:pt>
                <c:pt idx="143">
                  <c:v>35</c:v>
                </c:pt>
              </c:numCache>
            </c:numRef>
          </c:val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Breaks'!$D$4:$D$200</c:f>
              <c:numCache>
                <c:formatCode>General</c:formatCode>
                <c:ptCount val="197"/>
                <c:pt idx="0">
                  <c:v>35</c:v>
                </c:pt>
                <c:pt idx="1">
                  <c:v>34.9</c:v>
                </c:pt>
                <c:pt idx="2">
                  <c:v>35.1</c:v>
                </c:pt>
                <c:pt idx="3">
                  <c:v>35.299999999999997</c:v>
                </c:pt>
                <c:pt idx="4">
                  <c:v>35.9</c:v>
                </c:pt>
                <c:pt idx="5">
                  <c:v>36.4</c:v>
                </c:pt>
                <c:pt idx="6">
                  <c:v>38.200000000000003</c:v>
                </c:pt>
                <c:pt idx="7">
                  <c:v>39.700000000000003</c:v>
                </c:pt>
                <c:pt idx="8">
                  <c:v>39.9</c:v>
                </c:pt>
                <c:pt idx="9">
                  <c:v>41</c:v>
                </c:pt>
                <c:pt idx="10">
                  <c:v>41.9</c:v>
                </c:pt>
                <c:pt idx="11">
                  <c:v>42.9</c:v>
                </c:pt>
                <c:pt idx="12">
                  <c:v>43.9</c:v>
                </c:pt>
                <c:pt idx="13">
                  <c:v>44.2</c:v>
                </c:pt>
                <c:pt idx="14">
                  <c:v>43.5</c:v>
                </c:pt>
                <c:pt idx="15">
                  <c:v>42.1</c:v>
                </c:pt>
                <c:pt idx="16">
                  <c:v>39</c:v>
                </c:pt>
                <c:pt idx="17">
                  <c:v>34.4</c:v>
                </c:pt>
                <c:pt idx="18">
                  <c:v>31.3</c:v>
                </c:pt>
                <c:pt idx="19">
                  <c:v>29.4</c:v>
                </c:pt>
                <c:pt idx="20">
                  <c:v>27.8</c:v>
                </c:pt>
                <c:pt idx="21">
                  <c:v>26.8</c:v>
                </c:pt>
                <c:pt idx="22">
                  <c:v>26.2</c:v>
                </c:pt>
                <c:pt idx="23">
                  <c:v>25.5</c:v>
                </c:pt>
                <c:pt idx="24">
                  <c:v>24.7</c:v>
                </c:pt>
                <c:pt idx="25">
                  <c:v>23.9</c:v>
                </c:pt>
                <c:pt idx="26">
                  <c:v>23.1</c:v>
                </c:pt>
                <c:pt idx="27">
                  <c:v>22.6</c:v>
                </c:pt>
                <c:pt idx="28">
                  <c:v>22.4</c:v>
                </c:pt>
                <c:pt idx="29">
                  <c:v>22.7</c:v>
                </c:pt>
                <c:pt idx="30">
                  <c:v>22.8</c:v>
                </c:pt>
                <c:pt idx="31">
                  <c:v>22.7</c:v>
                </c:pt>
                <c:pt idx="32">
                  <c:v>22.6</c:v>
                </c:pt>
                <c:pt idx="33">
                  <c:v>23.5</c:v>
                </c:pt>
                <c:pt idx="34">
                  <c:v>24.7</c:v>
                </c:pt>
                <c:pt idx="35">
                  <c:v>24.5</c:v>
                </c:pt>
                <c:pt idx="36">
                  <c:v>24.2</c:v>
                </c:pt>
                <c:pt idx="37">
                  <c:v>24.6</c:v>
                </c:pt>
                <c:pt idx="38">
                  <c:v>25.5</c:v>
                </c:pt>
                <c:pt idx="39">
                  <c:v>25.9</c:v>
                </c:pt>
                <c:pt idx="40">
                  <c:v>26.6</c:v>
                </c:pt>
                <c:pt idx="41">
                  <c:v>27.8</c:v>
                </c:pt>
                <c:pt idx="42">
                  <c:v>28.2</c:v>
                </c:pt>
                <c:pt idx="43">
                  <c:v>29.9</c:v>
                </c:pt>
                <c:pt idx="44">
                  <c:v>31.6</c:v>
                </c:pt>
                <c:pt idx="45">
                  <c:v>31.9</c:v>
                </c:pt>
                <c:pt idx="46">
                  <c:v>32.799999999999997</c:v>
                </c:pt>
                <c:pt idx="47">
                  <c:v>33.5</c:v>
                </c:pt>
                <c:pt idx="48">
                  <c:v>33.6</c:v>
                </c:pt>
                <c:pt idx="49">
                  <c:v>33.5</c:v>
                </c:pt>
                <c:pt idx="50">
                  <c:v>33.700000000000003</c:v>
                </c:pt>
                <c:pt idx="51">
                  <c:v>33.9</c:v>
                </c:pt>
                <c:pt idx="52">
                  <c:v>34.4</c:v>
                </c:pt>
                <c:pt idx="53">
                  <c:v>34.700000000000003</c:v>
                </c:pt>
                <c:pt idx="54">
                  <c:v>34.5</c:v>
                </c:pt>
                <c:pt idx="55">
                  <c:v>34.4</c:v>
                </c:pt>
                <c:pt idx="56">
                  <c:v>34.5</c:v>
                </c:pt>
                <c:pt idx="57">
                  <c:v>35</c:v>
                </c:pt>
                <c:pt idx="58">
                  <c:v>34.9</c:v>
                </c:pt>
                <c:pt idx="59">
                  <c:v>34.5</c:v>
                </c:pt>
                <c:pt idx="60">
                  <c:v>35.5</c:v>
                </c:pt>
                <c:pt idx="61">
                  <c:v>37.4</c:v>
                </c:pt>
                <c:pt idx="62">
                  <c:v>38.6</c:v>
                </c:pt>
                <c:pt idx="63">
                  <c:v>39.200000000000003</c:v>
                </c:pt>
                <c:pt idx="64">
                  <c:v>39.6</c:v>
                </c:pt>
                <c:pt idx="65">
                  <c:v>40.1</c:v>
                </c:pt>
                <c:pt idx="66">
                  <c:v>40.5</c:v>
                </c:pt>
                <c:pt idx="67">
                  <c:v>41.7</c:v>
                </c:pt>
                <c:pt idx="68">
                  <c:v>42.8</c:v>
                </c:pt>
                <c:pt idx="69">
                  <c:v>43.1</c:v>
                </c:pt>
                <c:pt idx="70">
                  <c:v>43.5</c:v>
                </c:pt>
                <c:pt idx="71">
                  <c:v>44.6</c:v>
                </c:pt>
                <c:pt idx="72">
                  <c:v>45.6</c:v>
                </c:pt>
                <c:pt idx="73">
                  <c:v>45.2</c:v>
                </c:pt>
                <c:pt idx="74">
                  <c:v>43.5</c:v>
                </c:pt>
                <c:pt idx="75">
                  <c:v>41</c:v>
                </c:pt>
                <c:pt idx="76">
                  <c:v>38.9</c:v>
                </c:pt>
                <c:pt idx="77">
                  <c:v>37</c:v>
                </c:pt>
                <c:pt idx="78">
                  <c:v>34.9</c:v>
                </c:pt>
                <c:pt idx="79">
                  <c:v>33.200000000000003</c:v>
                </c:pt>
                <c:pt idx="80">
                  <c:v>31.9</c:v>
                </c:pt>
                <c:pt idx="81">
                  <c:v>30.6</c:v>
                </c:pt>
                <c:pt idx="82">
                  <c:v>29.5</c:v>
                </c:pt>
                <c:pt idx="83">
                  <c:v>28.7</c:v>
                </c:pt>
                <c:pt idx="84">
                  <c:v>27.9</c:v>
                </c:pt>
                <c:pt idx="85">
                  <c:v>26.6</c:v>
                </c:pt>
                <c:pt idx="86">
                  <c:v>25</c:v>
                </c:pt>
                <c:pt idx="87">
                  <c:v>24.4</c:v>
                </c:pt>
                <c:pt idx="88">
                  <c:v>24</c:v>
                </c:pt>
                <c:pt idx="89">
                  <c:v>23.9</c:v>
                </c:pt>
                <c:pt idx="90">
                  <c:v>23.9</c:v>
                </c:pt>
                <c:pt idx="91">
                  <c:v>23.7</c:v>
                </c:pt>
                <c:pt idx="92">
                  <c:v>23.7</c:v>
                </c:pt>
                <c:pt idx="93">
                  <c:v>23.7</c:v>
                </c:pt>
                <c:pt idx="94">
                  <c:v>23.3</c:v>
                </c:pt>
                <c:pt idx="95">
                  <c:v>22.9</c:v>
                </c:pt>
                <c:pt idx="96">
                  <c:v>22.4</c:v>
                </c:pt>
                <c:pt idx="97">
                  <c:v>21.5</c:v>
                </c:pt>
                <c:pt idx="98">
                  <c:v>21.5</c:v>
                </c:pt>
                <c:pt idx="99">
                  <c:v>22.9</c:v>
                </c:pt>
                <c:pt idx="100">
                  <c:v>24.7</c:v>
                </c:pt>
                <c:pt idx="101">
                  <c:v>26.1</c:v>
                </c:pt>
                <c:pt idx="102">
                  <c:v>27</c:v>
                </c:pt>
                <c:pt idx="103">
                  <c:v>27.9</c:v>
                </c:pt>
                <c:pt idx="104">
                  <c:v>28.9</c:v>
                </c:pt>
                <c:pt idx="105">
                  <c:v>29.4</c:v>
                </c:pt>
                <c:pt idx="106">
                  <c:v>29.6</c:v>
                </c:pt>
                <c:pt idx="107">
                  <c:v>29.8</c:v>
                </c:pt>
                <c:pt idx="108">
                  <c:v>29.8</c:v>
                </c:pt>
                <c:pt idx="109">
                  <c:v>29.8</c:v>
                </c:pt>
                <c:pt idx="110">
                  <c:v>30.2</c:v>
                </c:pt>
                <c:pt idx="111">
                  <c:v>30.5</c:v>
                </c:pt>
                <c:pt idx="112">
                  <c:v>30.4</c:v>
                </c:pt>
                <c:pt idx="113">
                  <c:v>31.7</c:v>
                </c:pt>
                <c:pt idx="114">
                  <c:v>33.299999999999997</c:v>
                </c:pt>
                <c:pt idx="115">
                  <c:v>33.9</c:v>
                </c:pt>
                <c:pt idx="116">
                  <c:v>33.4</c:v>
                </c:pt>
                <c:pt idx="117">
                  <c:v>34.4</c:v>
                </c:pt>
                <c:pt idx="118">
                  <c:v>36.700000000000003</c:v>
                </c:pt>
                <c:pt idx="119">
                  <c:v>38.299999999999997</c:v>
                </c:pt>
                <c:pt idx="120">
                  <c:v>39.9</c:v>
                </c:pt>
                <c:pt idx="121">
                  <c:v>41.7</c:v>
                </c:pt>
                <c:pt idx="122">
                  <c:v>42.6</c:v>
                </c:pt>
                <c:pt idx="123">
                  <c:v>43.5</c:v>
                </c:pt>
                <c:pt idx="124">
                  <c:v>44.7</c:v>
                </c:pt>
                <c:pt idx="125">
                  <c:v>44.7</c:v>
                </c:pt>
                <c:pt idx="126">
                  <c:v>44.4</c:v>
                </c:pt>
                <c:pt idx="127">
                  <c:v>41.5</c:v>
                </c:pt>
                <c:pt idx="128">
                  <c:v>38.6</c:v>
                </c:pt>
                <c:pt idx="129">
                  <c:v>38.6</c:v>
                </c:pt>
                <c:pt idx="130">
                  <c:v>35.9</c:v>
                </c:pt>
                <c:pt idx="131">
                  <c:v>31.1</c:v>
                </c:pt>
                <c:pt idx="132">
                  <c:v>29.1</c:v>
                </c:pt>
                <c:pt idx="133">
                  <c:v>29.1</c:v>
                </c:pt>
                <c:pt idx="134">
                  <c:v>29.2</c:v>
                </c:pt>
                <c:pt idx="135">
                  <c:v>29.8</c:v>
                </c:pt>
                <c:pt idx="136">
                  <c:v>30.4</c:v>
                </c:pt>
                <c:pt idx="137">
                  <c:v>31.3</c:v>
                </c:pt>
                <c:pt idx="138">
                  <c:v>32.200000000000003</c:v>
                </c:pt>
                <c:pt idx="139">
                  <c:v>34.200000000000003</c:v>
                </c:pt>
                <c:pt idx="140">
                  <c:v>35.6</c:v>
                </c:pt>
                <c:pt idx="141">
                  <c:v>34.9</c:v>
                </c:pt>
                <c:pt idx="142">
                  <c:v>34.4</c:v>
                </c:pt>
                <c:pt idx="143">
                  <c:v>34</c:v>
                </c:pt>
              </c:numCache>
            </c:numRef>
          </c:val>
        </c:ser>
        <c:marker val="1"/>
        <c:axId val="134922240"/>
        <c:axId val="134923776"/>
      </c:lineChart>
      <c:catAx>
        <c:axId val="134922240"/>
        <c:scaling>
          <c:orientation val="minMax"/>
        </c:scaling>
        <c:axPos val="b"/>
        <c:tickLblPos val="nextTo"/>
        <c:crossAx val="134923776"/>
        <c:crosses val="autoZero"/>
        <c:auto val="1"/>
        <c:lblAlgn val="ctr"/>
        <c:lblOffset val="100"/>
      </c:catAx>
      <c:valAx>
        <c:axId val="134923776"/>
        <c:scaling>
          <c:orientation val="minMax"/>
        </c:scaling>
        <c:axPos val="l"/>
        <c:majorGridlines/>
        <c:numFmt formatCode="General" sourceLinked="1"/>
        <c:tickLblPos val="nextTo"/>
        <c:crossAx val="13492224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data'!$AV$10:$AV$489</c:f>
              <c:numCache>
                <c:formatCode>General</c:formatCode>
                <c:ptCount val="480"/>
                <c:pt idx="0">
                  <c:v>47.159332999999997</c:v>
                </c:pt>
                <c:pt idx="1">
                  <c:v>47.159334999999999</c:v>
                </c:pt>
                <c:pt idx="2">
                  <c:v>47.159325000000003</c:v>
                </c:pt>
                <c:pt idx="3">
                  <c:v>47.159312999999997</c:v>
                </c:pt>
                <c:pt idx="4">
                  <c:v>47.159264</c:v>
                </c:pt>
                <c:pt idx="5">
                  <c:v>47.159191999999997</c:v>
                </c:pt>
                <c:pt idx="6">
                  <c:v>47.159142000000003</c:v>
                </c:pt>
                <c:pt idx="7">
                  <c:v>47.159087</c:v>
                </c:pt>
                <c:pt idx="8">
                  <c:v>47.159030000000001</c:v>
                </c:pt>
                <c:pt idx="9">
                  <c:v>47.158979000000002</c:v>
                </c:pt>
                <c:pt idx="10">
                  <c:v>47.158937999999999</c:v>
                </c:pt>
                <c:pt idx="11">
                  <c:v>47.158909999999999</c:v>
                </c:pt>
                <c:pt idx="12">
                  <c:v>47.158900000000003</c:v>
                </c:pt>
                <c:pt idx="13">
                  <c:v>47.158898999999998</c:v>
                </c:pt>
                <c:pt idx="14">
                  <c:v>47.158897000000003</c:v>
                </c:pt>
                <c:pt idx="15">
                  <c:v>47.158898999999998</c:v>
                </c:pt>
                <c:pt idx="16">
                  <c:v>47.158901999999998</c:v>
                </c:pt>
                <c:pt idx="17">
                  <c:v>47.158901</c:v>
                </c:pt>
                <c:pt idx="18">
                  <c:v>47.158898000000001</c:v>
                </c:pt>
                <c:pt idx="19">
                  <c:v>47.158886000000003</c:v>
                </c:pt>
                <c:pt idx="20">
                  <c:v>47.158858000000002</c:v>
                </c:pt>
                <c:pt idx="21">
                  <c:v>47.158816999999999</c:v>
                </c:pt>
                <c:pt idx="22">
                  <c:v>47.158769999999997</c:v>
                </c:pt>
                <c:pt idx="23">
                  <c:v>47.158721999999997</c:v>
                </c:pt>
                <c:pt idx="24">
                  <c:v>47.158679999999997</c:v>
                </c:pt>
                <c:pt idx="25">
                  <c:v>47.158642999999998</c:v>
                </c:pt>
                <c:pt idx="26">
                  <c:v>47.158608000000001</c:v>
                </c:pt>
                <c:pt idx="27">
                  <c:v>47.158575999999996</c:v>
                </c:pt>
                <c:pt idx="28">
                  <c:v>47.158549000000001</c:v>
                </c:pt>
                <c:pt idx="29">
                  <c:v>47.158531000000004</c:v>
                </c:pt>
                <c:pt idx="30">
                  <c:v>47.158521</c:v>
                </c:pt>
                <c:pt idx="31">
                  <c:v>47.158512999999999</c:v>
                </c:pt>
                <c:pt idx="32">
                  <c:v>47.158504999999998</c:v>
                </c:pt>
                <c:pt idx="33">
                  <c:v>47.158504000000001</c:v>
                </c:pt>
                <c:pt idx="34">
                  <c:v>47.158506000000003</c:v>
                </c:pt>
                <c:pt idx="35">
                  <c:v>47.158507</c:v>
                </c:pt>
                <c:pt idx="36">
                  <c:v>47.158557999999999</c:v>
                </c:pt>
                <c:pt idx="37">
                  <c:v>47.158607000000003</c:v>
                </c:pt>
                <c:pt idx="38">
                  <c:v>47.158642</c:v>
                </c:pt>
                <c:pt idx="39">
                  <c:v>47.158721999999997</c:v>
                </c:pt>
                <c:pt idx="40">
                  <c:v>47.158813000000002</c:v>
                </c:pt>
                <c:pt idx="41">
                  <c:v>47.158912000000001</c:v>
                </c:pt>
                <c:pt idx="42">
                  <c:v>47.159025999999997</c:v>
                </c:pt>
                <c:pt idx="43">
                  <c:v>47.159149999999997</c:v>
                </c:pt>
                <c:pt idx="44">
                  <c:v>47.159280000000003</c:v>
                </c:pt>
                <c:pt idx="45">
                  <c:v>47.159413999999998</c:v>
                </c:pt>
                <c:pt idx="46">
                  <c:v>47.159545000000001</c:v>
                </c:pt>
                <c:pt idx="47">
                  <c:v>47.159672</c:v>
                </c:pt>
                <c:pt idx="48">
                  <c:v>47.159821000000001</c:v>
                </c:pt>
                <c:pt idx="49">
                  <c:v>47.159986000000004</c:v>
                </c:pt>
                <c:pt idx="50">
                  <c:v>47.160139000000001</c:v>
                </c:pt>
                <c:pt idx="51">
                  <c:v>47.160282000000002</c:v>
                </c:pt>
                <c:pt idx="52">
                  <c:v>47.160423000000002</c:v>
                </c:pt>
                <c:pt idx="53">
                  <c:v>47.160561999999999</c:v>
                </c:pt>
                <c:pt idx="54">
                  <c:v>47.160696000000002</c:v>
                </c:pt>
                <c:pt idx="55">
                  <c:v>47.160899999999998</c:v>
                </c:pt>
                <c:pt idx="56">
                  <c:v>47.161107000000001</c:v>
                </c:pt>
                <c:pt idx="57">
                  <c:v>47.161248999999998</c:v>
                </c:pt>
                <c:pt idx="58">
                  <c:v>47.161318000000001</c:v>
                </c:pt>
                <c:pt idx="59">
                  <c:v>47.161391000000002</c:v>
                </c:pt>
                <c:pt idx="60">
                  <c:v>47.161535000000001</c:v>
                </c:pt>
                <c:pt idx="61">
                  <c:v>47.161676999999997</c:v>
                </c:pt>
                <c:pt idx="62">
                  <c:v>47.161819000000001</c:v>
                </c:pt>
                <c:pt idx="63">
                  <c:v>47.161954000000001</c:v>
                </c:pt>
                <c:pt idx="64">
                  <c:v>47.162084999999998</c:v>
                </c:pt>
                <c:pt idx="65">
                  <c:v>47.162221000000002</c:v>
                </c:pt>
                <c:pt idx="66">
                  <c:v>47.162365999999999</c:v>
                </c:pt>
                <c:pt idx="67">
                  <c:v>47.162602</c:v>
                </c:pt>
                <c:pt idx="68">
                  <c:v>47.162757999999997</c:v>
                </c:pt>
                <c:pt idx="69">
                  <c:v>47.162844</c:v>
                </c:pt>
                <c:pt idx="70">
                  <c:v>47.163089999999997</c:v>
                </c:pt>
                <c:pt idx="71">
                  <c:v>47.163248000000003</c:v>
                </c:pt>
                <c:pt idx="72">
                  <c:v>47.163398999999998</c:v>
                </c:pt>
                <c:pt idx="73">
                  <c:v>47.163544999999999</c:v>
                </c:pt>
                <c:pt idx="74">
                  <c:v>47.163618999999997</c:v>
                </c:pt>
                <c:pt idx="75">
                  <c:v>47.163760000000003</c:v>
                </c:pt>
                <c:pt idx="76">
                  <c:v>47.163950999999997</c:v>
                </c:pt>
                <c:pt idx="77">
                  <c:v>47.164071999999997</c:v>
                </c:pt>
                <c:pt idx="78">
                  <c:v>47.164121000000002</c:v>
                </c:pt>
                <c:pt idx="79">
                  <c:v>47.164208000000002</c:v>
                </c:pt>
                <c:pt idx="80">
                  <c:v>47.164313999999997</c:v>
                </c:pt>
                <c:pt idx="81">
                  <c:v>47.164388000000002</c:v>
                </c:pt>
                <c:pt idx="82">
                  <c:v>47.164397000000001</c:v>
                </c:pt>
                <c:pt idx="83">
                  <c:v>47.164400999999998</c:v>
                </c:pt>
                <c:pt idx="84">
                  <c:v>47.164406999999997</c:v>
                </c:pt>
                <c:pt idx="85">
                  <c:v>47.164403999999998</c:v>
                </c:pt>
                <c:pt idx="86">
                  <c:v>47.164380999999999</c:v>
                </c:pt>
                <c:pt idx="87">
                  <c:v>47.164337000000003</c:v>
                </c:pt>
                <c:pt idx="88">
                  <c:v>47.164313</c:v>
                </c:pt>
                <c:pt idx="89">
                  <c:v>47.164295000000003</c:v>
                </c:pt>
                <c:pt idx="90">
                  <c:v>47.164264000000003</c:v>
                </c:pt>
                <c:pt idx="91">
                  <c:v>47.164250000000003</c:v>
                </c:pt>
                <c:pt idx="92">
                  <c:v>47.164271999999997</c:v>
                </c:pt>
                <c:pt idx="93">
                  <c:v>47.164293000000001</c:v>
                </c:pt>
                <c:pt idx="94">
                  <c:v>47.164307999999998</c:v>
                </c:pt>
                <c:pt idx="95">
                  <c:v>47.164332999999999</c:v>
                </c:pt>
                <c:pt idx="96">
                  <c:v>47.164352000000001</c:v>
                </c:pt>
                <c:pt idx="97">
                  <c:v>47.164361999999997</c:v>
                </c:pt>
                <c:pt idx="98">
                  <c:v>47.164352000000001</c:v>
                </c:pt>
                <c:pt idx="99">
                  <c:v>47.164330999999997</c:v>
                </c:pt>
                <c:pt idx="100">
                  <c:v>47.164319999999996</c:v>
                </c:pt>
                <c:pt idx="101">
                  <c:v>47.164285</c:v>
                </c:pt>
                <c:pt idx="102">
                  <c:v>47.164234</c:v>
                </c:pt>
                <c:pt idx="103">
                  <c:v>47.164186000000001</c:v>
                </c:pt>
                <c:pt idx="104">
                  <c:v>47.164118000000002</c:v>
                </c:pt>
                <c:pt idx="105">
                  <c:v>47.164082000000001</c:v>
                </c:pt>
                <c:pt idx="106">
                  <c:v>47.164036000000003</c:v>
                </c:pt>
                <c:pt idx="107">
                  <c:v>47.163918000000002</c:v>
                </c:pt>
                <c:pt idx="108">
                  <c:v>47.163812999999998</c:v>
                </c:pt>
                <c:pt idx="109">
                  <c:v>47.163772000000002</c:v>
                </c:pt>
                <c:pt idx="110">
                  <c:v>47.163749000000003</c:v>
                </c:pt>
                <c:pt idx="111">
                  <c:v>47.163733000000001</c:v>
                </c:pt>
                <c:pt idx="112">
                  <c:v>47.163716000000001</c:v>
                </c:pt>
                <c:pt idx="113">
                  <c:v>47.163682999999999</c:v>
                </c:pt>
                <c:pt idx="114">
                  <c:v>47.163606000000001</c:v>
                </c:pt>
                <c:pt idx="115">
                  <c:v>47.163500999999997</c:v>
                </c:pt>
                <c:pt idx="116">
                  <c:v>47.163412999999998</c:v>
                </c:pt>
                <c:pt idx="117">
                  <c:v>47.163316000000002</c:v>
                </c:pt>
                <c:pt idx="118">
                  <c:v>47.163201999999998</c:v>
                </c:pt>
                <c:pt idx="119">
                  <c:v>47.163074999999999</c:v>
                </c:pt>
                <c:pt idx="120">
                  <c:v>47.162936999999999</c:v>
                </c:pt>
                <c:pt idx="121">
                  <c:v>47.162790999999999</c:v>
                </c:pt>
                <c:pt idx="122">
                  <c:v>47.162640000000003</c:v>
                </c:pt>
                <c:pt idx="123">
                  <c:v>47.162481999999997</c:v>
                </c:pt>
                <c:pt idx="124">
                  <c:v>47.162315</c:v>
                </c:pt>
                <c:pt idx="125">
                  <c:v>47.162140000000001</c:v>
                </c:pt>
                <c:pt idx="126">
                  <c:v>47.162053</c:v>
                </c:pt>
                <c:pt idx="127">
                  <c:v>47.161968000000002</c:v>
                </c:pt>
                <c:pt idx="128">
                  <c:v>47.161718</c:v>
                </c:pt>
                <c:pt idx="129">
                  <c:v>47.161482999999997</c:v>
                </c:pt>
                <c:pt idx="130">
                  <c:v>47.161351000000003</c:v>
                </c:pt>
                <c:pt idx="131">
                  <c:v>47.161231999999998</c:v>
                </c:pt>
                <c:pt idx="132">
                  <c:v>47.161104999999999</c:v>
                </c:pt>
                <c:pt idx="133">
                  <c:v>47.160971000000004</c:v>
                </c:pt>
                <c:pt idx="134">
                  <c:v>47.160905</c:v>
                </c:pt>
                <c:pt idx="135">
                  <c:v>47.160837999999998</c:v>
                </c:pt>
                <c:pt idx="136">
                  <c:v>47.160648000000002</c:v>
                </c:pt>
                <c:pt idx="137">
                  <c:v>47.160468000000002</c:v>
                </c:pt>
                <c:pt idx="138">
                  <c:v>47.160409999999999</c:v>
                </c:pt>
                <c:pt idx="139">
                  <c:v>47.160350000000001</c:v>
                </c:pt>
                <c:pt idx="140">
                  <c:v>47.160234000000003</c:v>
                </c:pt>
                <c:pt idx="141">
                  <c:v>47.160119000000002</c:v>
                </c:pt>
                <c:pt idx="142">
                  <c:v>47.160007</c:v>
                </c:pt>
                <c:pt idx="143">
                  <c:v>47.159846000000002</c:v>
                </c:pt>
                <c:pt idx="144">
                  <c:v>47.159688000000003</c:v>
                </c:pt>
                <c:pt idx="145">
                  <c:v>47.159585999999997</c:v>
                </c:pt>
                <c:pt idx="146">
                  <c:v>47.159492</c:v>
                </c:pt>
                <c:pt idx="147">
                  <c:v>47.159396999999998</c:v>
                </c:pt>
                <c:pt idx="148">
                  <c:v>47.159298</c:v>
                </c:pt>
              </c:numCache>
            </c:numRef>
          </c:xVal>
          <c:yVal>
            <c:numRef>
              <c:f>'Lap 1 data'!$AW$10:$AW$489</c:f>
              <c:numCache>
                <c:formatCode>General</c:formatCode>
                <c:ptCount val="480"/>
                <c:pt idx="0">
                  <c:v>-88.489727999999999</c:v>
                </c:pt>
                <c:pt idx="1">
                  <c:v>-88.489707999999993</c:v>
                </c:pt>
                <c:pt idx="2">
                  <c:v>-88.489667999999995</c:v>
                </c:pt>
                <c:pt idx="3">
                  <c:v>-88.489648000000003</c:v>
                </c:pt>
                <c:pt idx="4">
                  <c:v>-88.489571999999995</c:v>
                </c:pt>
                <c:pt idx="5">
                  <c:v>-88.489446000000001</c:v>
                </c:pt>
                <c:pt idx="6">
                  <c:v>-88.489339999999999</c:v>
                </c:pt>
                <c:pt idx="7">
                  <c:v>-88.489221000000001</c:v>
                </c:pt>
                <c:pt idx="8">
                  <c:v>-88.489076999999995</c:v>
                </c:pt>
                <c:pt idx="9">
                  <c:v>-88.488915000000006</c:v>
                </c:pt>
                <c:pt idx="10">
                  <c:v>-88.488732999999996</c:v>
                </c:pt>
                <c:pt idx="11">
                  <c:v>-88.488523999999998</c:v>
                </c:pt>
                <c:pt idx="12">
                  <c:v>-88.488282999999996</c:v>
                </c:pt>
                <c:pt idx="13">
                  <c:v>-88.488027000000002</c:v>
                </c:pt>
                <c:pt idx="14">
                  <c:v>-88.487774999999999</c:v>
                </c:pt>
                <c:pt idx="15">
                  <c:v>-88.487523999999993</c:v>
                </c:pt>
                <c:pt idx="16">
                  <c:v>-88.487273000000002</c:v>
                </c:pt>
                <c:pt idx="17">
                  <c:v>-88.487036000000003</c:v>
                </c:pt>
                <c:pt idx="18">
                  <c:v>-88.486813999999995</c:v>
                </c:pt>
                <c:pt idx="19">
                  <c:v>-88.486603000000002</c:v>
                </c:pt>
                <c:pt idx="20">
                  <c:v>-88.486407</c:v>
                </c:pt>
                <c:pt idx="21">
                  <c:v>-88.486231000000004</c:v>
                </c:pt>
                <c:pt idx="22">
                  <c:v>-88.486068000000003</c:v>
                </c:pt>
                <c:pt idx="23">
                  <c:v>-88.485912999999996</c:v>
                </c:pt>
                <c:pt idx="24">
                  <c:v>-88.485765999999998</c:v>
                </c:pt>
                <c:pt idx="25">
                  <c:v>-88.485624999999999</c:v>
                </c:pt>
                <c:pt idx="26">
                  <c:v>-88.485489000000001</c:v>
                </c:pt>
                <c:pt idx="27">
                  <c:v>-88.485354999999998</c:v>
                </c:pt>
                <c:pt idx="28">
                  <c:v>-88.485225</c:v>
                </c:pt>
                <c:pt idx="29">
                  <c:v>-88.485096999999996</c:v>
                </c:pt>
                <c:pt idx="30">
                  <c:v>-88.484972999999997</c:v>
                </c:pt>
                <c:pt idx="31">
                  <c:v>-88.484853999999999</c:v>
                </c:pt>
                <c:pt idx="32">
                  <c:v>-88.484739000000005</c:v>
                </c:pt>
                <c:pt idx="33">
                  <c:v>-88.484627000000003</c:v>
                </c:pt>
                <c:pt idx="34">
                  <c:v>-88.484515999999999</c:v>
                </c:pt>
                <c:pt idx="35">
                  <c:v>-88.484459999999999</c:v>
                </c:pt>
                <c:pt idx="36">
                  <c:v>-88.484369999999998</c:v>
                </c:pt>
                <c:pt idx="37">
                  <c:v>-88.484283000000005</c:v>
                </c:pt>
                <c:pt idx="38">
                  <c:v>-88.484246999999996</c:v>
                </c:pt>
                <c:pt idx="39">
                  <c:v>-88.484191999999993</c:v>
                </c:pt>
                <c:pt idx="40">
                  <c:v>-88.484150999999997</c:v>
                </c:pt>
                <c:pt idx="41">
                  <c:v>-88.484121999999999</c:v>
                </c:pt>
                <c:pt idx="42">
                  <c:v>-88.484105999999997</c:v>
                </c:pt>
                <c:pt idx="43">
                  <c:v>-88.484099999999998</c:v>
                </c:pt>
                <c:pt idx="44">
                  <c:v>-88.484110000000001</c:v>
                </c:pt>
                <c:pt idx="45">
                  <c:v>-88.484122999999997</c:v>
                </c:pt>
                <c:pt idx="46">
                  <c:v>-88.484132000000002</c:v>
                </c:pt>
                <c:pt idx="47">
                  <c:v>-88.484138999999999</c:v>
                </c:pt>
                <c:pt idx="48">
                  <c:v>-88.484144999999998</c:v>
                </c:pt>
                <c:pt idx="49">
                  <c:v>-88.484144999999998</c:v>
                </c:pt>
                <c:pt idx="50">
                  <c:v>-88.484144999999998</c:v>
                </c:pt>
                <c:pt idx="51">
                  <c:v>-88.484137000000004</c:v>
                </c:pt>
                <c:pt idx="52">
                  <c:v>-88.484121999999999</c:v>
                </c:pt>
                <c:pt idx="53">
                  <c:v>-88.484095999999994</c:v>
                </c:pt>
                <c:pt idx="54">
                  <c:v>-88.484039999999993</c:v>
                </c:pt>
                <c:pt idx="55">
                  <c:v>-88.483970999999997</c:v>
                </c:pt>
                <c:pt idx="56">
                  <c:v>-88.483931999999996</c:v>
                </c:pt>
                <c:pt idx="57">
                  <c:v>-88.483924999999999</c:v>
                </c:pt>
                <c:pt idx="58">
                  <c:v>-88.483923000000004</c:v>
                </c:pt>
                <c:pt idx="59">
                  <c:v>-88.483932999999993</c:v>
                </c:pt>
                <c:pt idx="60">
                  <c:v>-88.483957000000004</c:v>
                </c:pt>
                <c:pt idx="61">
                  <c:v>-88.483986000000002</c:v>
                </c:pt>
                <c:pt idx="62">
                  <c:v>-88.484014999999999</c:v>
                </c:pt>
                <c:pt idx="63">
                  <c:v>-88.484059000000002</c:v>
                </c:pt>
                <c:pt idx="64">
                  <c:v>-88.484110000000001</c:v>
                </c:pt>
                <c:pt idx="65">
                  <c:v>-88.484134999999995</c:v>
                </c:pt>
                <c:pt idx="66">
                  <c:v>-88.484127000000001</c:v>
                </c:pt>
                <c:pt idx="67">
                  <c:v>-88.484092000000004</c:v>
                </c:pt>
                <c:pt idx="68">
                  <c:v>-88.484067999999994</c:v>
                </c:pt>
                <c:pt idx="69">
                  <c:v>-88.484091000000006</c:v>
                </c:pt>
                <c:pt idx="70">
                  <c:v>-88.484178</c:v>
                </c:pt>
                <c:pt idx="71">
                  <c:v>-88.48424</c:v>
                </c:pt>
                <c:pt idx="72">
                  <c:v>-88.484359999999995</c:v>
                </c:pt>
                <c:pt idx="73">
                  <c:v>-88.484476999999998</c:v>
                </c:pt>
                <c:pt idx="74">
                  <c:v>-88.484555999999998</c:v>
                </c:pt>
                <c:pt idx="75">
                  <c:v>-88.484724</c:v>
                </c:pt>
                <c:pt idx="76">
                  <c:v>-88.485032000000004</c:v>
                </c:pt>
                <c:pt idx="77">
                  <c:v>-88.485245000000006</c:v>
                </c:pt>
                <c:pt idx="78">
                  <c:v>-88.485365999999999</c:v>
                </c:pt>
                <c:pt idx="79">
                  <c:v>-88.485602</c:v>
                </c:pt>
                <c:pt idx="80">
                  <c:v>-88.485956999999999</c:v>
                </c:pt>
                <c:pt idx="81">
                  <c:v>-88.486307999999994</c:v>
                </c:pt>
                <c:pt idx="82">
                  <c:v>-88.486423000000002</c:v>
                </c:pt>
                <c:pt idx="83">
                  <c:v>-88.486538999999993</c:v>
                </c:pt>
                <c:pt idx="84">
                  <c:v>-88.486879999999999</c:v>
                </c:pt>
                <c:pt idx="85">
                  <c:v>-88.487211000000002</c:v>
                </c:pt>
                <c:pt idx="86">
                  <c:v>-88.487415999999996</c:v>
                </c:pt>
                <c:pt idx="87">
                  <c:v>-88.487593000000004</c:v>
                </c:pt>
                <c:pt idx="88">
                  <c:v>-88.487673000000001</c:v>
                </c:pt>
                <c:pt idx="89">
                  <c:v>-88.487757000000002</c:v>
                </c:pt>
                <c:pt idx="90">
                  <c:v>-88.487982000000002</c:v>
                </c:pt>
                <c:pt idx="91">
                  <c:v>-88.488122000000004</c:v>
                </c:pt>
                <c:pt idx="92">
                  <c:v>-88.488257000000004</c:v>
                </c:pt>
                <c:pt idx="93">
                  <c:v>-88.488387000000003</c:v>
                </c:pt>
                <c:pt idx="94">
                  <c:v>-88.488450999999998</c:v>
                </c:pt>
                <c:pt idx="95">
                  <c:v>-88.488579000000001</c:v>
                </c:pt>
                <c:pt idx="96">
                  <c:v>-88.488707000000005</c:v>
                </c:pt>
                <c:pt idx="97">
                  <c:v>-88.488834999999995</c:v>
                </c:pt>
                <c:pt idx="98">
                  <c:v>-88.488956000000002</c:v>
                </c:pt>
                <c:pt idx="99">
                  <c:v>-88.489136999999999</c:v>
                </c:pt>
                <c:pt idx="100">
                  <c:v>-88.489258000000007</c:v>
                </c:pt>
                <c:pt idx="101">
                  <c:v>-88.489385999999996</c:v>
                </c:pt>
                <c:pt idx="102">
                  <c:v>-88.489571999999995</c:v>
                </c:pt>
                <c:pt idx="103">
                  <c:v>-88.489694999999998</c:v>
                </c:pt>
                <c:pt idx="104">
                  <c:v>-88.489817000000002</c:v>
                </c:pt>
                <c:pt idx="105">
                  <c:v>-88.489877000000007</c:v>
                </c:pt>
                <c:pt idx="106">
                  <c:v>-88.489945000000006</c:v>
                </c:pt>
                <c:pt idx="107">
                  <c:v>-88.490173999999996</c:v>
                </c:pt>
                <c:pt idx="108">
                  <c:v>-88.490413000000004</c:v>
                </c:pt>
                <c:pt idx="109">
                  <c:v>-88.490599000000003</c:v>
                </c:pt>
                <c:pt idx="110">
                  <c:v>-88.490799999999993</c:v>
                </c:pt>
                <c:pt idx="111">
                  <c:v>-88.490892000000002</c:v>
                </c:pt>
                <c:pt idx="112">
                  <c:v>-88.490983</c:v>
                </c:pt>
                <c:pt idx="113">
                  <c:v>-88.491163999999998</c:v>
                </c:pt>
                <c:pt idx="114">
                  <c:v>-88.491414000000006</c:v>
                </c:pt>
                <c:pt idx="115">
                  <c:v>-88.491637999999995</c:v>
                </c:pt>
                <c:pt idx="116">
                  <c:v>-88.491771999999997</c:v>
                </c:pt>
                <c:pt idx="117">
                  <c:v>-88.491889999999998</c:v>
                </c:pt>
                <c:pt idx="118">
                  <c:v>-88.491980999999996</c:v>
                </c:pt>
                <c:pt idx="119">
                  <c:v>-88.492044000000007</c:v>
                </c:pt>
                <c:pt idx="120">
                  <c:v>-88.492070999999996</c:v>
                </c:pt>
                <c:pt idx="121">
                  <c:v>-88.492058</c:v>
                </c:pt>
                <c:pt idx="122">
                  <c:v>-88.492024000000001</c:v>
                </c:pt>
                <c:pt idx="123">
                  <c:v>-88.491969999999995</c:v>
                </c:pt>
                <c:pt idx="124">
                  <c:v>-88.491894000000002</c:v>
                </c:pt>
                <c:pt idx="125">
                  <c:v>-88.491804999999999</c:v>
                </c:pt>
                <c:pt idx="126">
                  <c:v>-88.491758000000004</c:v>
                </c:pt>
                <c:pt idx="127">
                  <c:v>-88.491709</c:v>
                </c:pt>
                <c:pt idx="128">
                  <c:v>-88.491552999999996</c:v>
                </c:pt>
                <c:pt idx="129">
                  <c:v>-88.491376000000002</c:v>
                </c:pt>
                <c:pt idx="130">
                  <c:v>-88.491225</c:v>
                </c:pt>
                <c:pt idx="131">
                  <c:v>-88.491067000000001</c:v>
                </c:pt>
                <c:pt idx="132">
                  <c:v>-88.490943000000001</c:v>
                </c:pt>
                <c:pt idx="133">
                  <c:v>-88.490851000000006</c:v>
                </c:pt>
                <c:pt idx="134">
                  <c:v>-88.490808000000001</c:v>
                </c:pt>
                <c:pt idx="135">
                  <c:v>-88.490799999999993</c:v>
                </c:pt>
                <c:pt idx="136">
                  <c:v>-88.490787999999995</c:v>
                </c:pt>
                <c:pt idx="137">
                  <c:v>-88.490784000000005</c:v>
                </c:pt>
                <c:pt idx="138">
                  <c:v>-88.490785000000002</c:v>
                </c:pt>
                <c:pt idx="139">
                  <c:v>-88.490780999999998</c:v>
                </c:pt>
                <c:pt idx="140">
                  <c:v>-88.490769999999998</c:v>
                </c:pt>
                <c:pt idx="141">
                  <c:v>-88.490750000000006</c:v>
                </c:pt>
                <c:pt idx="142">
                  <c:v>-88.490725999999995</c:v>
                </c:pt>
                <c:pt idx="143">
                  <c:v>-88.490594999999999</c:v>
                </c:pt>
                <c:pt idx="144">
                  <c:v>-88.490414999999999</c:v>
                </c:pt>
                <c:pt idx="145">
                  <c:v>-88.490274999999997</c:v>
                </c:pt>
                <c:pt idx="146">
                  <c:v>-88.490116999999998</c:v>
                </c:pt>
                <c:pt idx="147">
                  <c:v>-88.489959999999996</c:v>
                </c:pt>
                <c:pt idx="148">
                  <c:v>-88.489807999999996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data'!$AV$10:$AV$495</c:f>
              <c:numCache>
                <c:formatCode>General</c:formatCode>
                <c:ptCount val="486"/>
                <c:pt idx="0">
                  <c:v>47.159298</c:v>
                </c:pt>
                <c:pt idx="1">
                  <c:v>47.159201000000003</c:v>
                </c:pt>
                <c:pt idx="2">
                  <c:v>47.159114000000002</c:v>
                </c:pt>
                <c:pt idx="3">
                  <c:v>47.159077000000003</c:v>
                </c:pt>
                <c:pt idx="4">
                  <c:v>47.159011</c:v>
                </c:pt>
                <c:pt idx="5">
                  <c:v>47.158923999999999</c:v>
                </c:pt>
                <c:pt idx="6">
                  <c:v>47.158887</c:v>
                </c:pt>
                <c:pt idx="7">
                  <c:v>47.158878000000001</c:v>
                </c:pt>
                <c:pt idx="8">
                  <c:v>47.158881000000001</c:v>
                </c:pt>
                <c:pt idx="9">
                  <c:v>47.158884999999998</c:v>
                </c:pt>
                <c:pt idx="10">
                  <c:v>47.15889</c:v>
                </c:pt>
                <c:pt idx="11">
                  <c:v>47.158892999999999</c:v>
                </c:pt>
                <c:pt idx="12">
                  <c:v>47.158890999999997</c:v>
                </c:pt>
                <c:pt idx="13">
                  <c:v>47.158889000000002</c:v>
                </c:pt>
                <c:pt idx="14">
                  <c:v>47.158878000000001</c:v>
                </c:pt>
                <c:pt idx="15">
                  <c:v>47.158853999999998</c:v>
                </c:pt>
                <c:pt idx="16">
                  <c:v>47.158816999999999</c:v>
                </c:pt>
                <c:pt idx="17">
                  <c:v>47.158766999999997</c:v>
                </c:pt>
                <c:pt idx="18">
                  <c:v>47.158710999999997</c:v>
                </c:pt>
                <c:pt idx="19">
                  <c:v>47.158659999999998</c:v>
                </c:pt>
                <c:pt idx="20">
                  <c:v>47.158622999999999</c:v>
                </c:pt>
                <c:pt idx="21">
                  <c:v>47.158596000000003</c:v>
                </c:pt>
                <c:pt idx="22">
                  <c:v>47.158571000000002</c:v>
                </c:pt>
                <c:pt idx="23">
                  <c:v>47.158549999999998</c:v>
                </c:pt>
                <c:pt idx="24">
                  <c:v>47.158535000000001</c:v>
                </c:pt>
                <c:pt idx="25">
                  <c:v>47.158524999999997</c:v>
                </c:pt>
                <c:pt idx="26">
                  <c:v>47.158524</c:v>
                </c:pt>
                <c:pt idx="27">
                  <c:v>47.158532000000001</c:v>
                </c:pt>
                <c:pt idx="28">
                  <c:v>47.158552999999998</c:v>
                </c:pt>
                <c:pt idx="29">
                  <c:v>47.158596000000003</c:v>
                </c:pt>
                <c:pt idx="30">
                  <c:v>47.158622999999999</c:v>
                </c:pt>
                <c:pt idx="31">
                  <c:v>47.158659999999998</c:v>
                </c:pt>
                <c:pt idx="32">
                  <c:v>47.158738999999997</c:v>
                </c:pt>
                <c:pt idx="33">
                  <c:v>47.158830000000002</c:v>
                </c:pt>
                <c:pt idx="34">
                  <c:v>47.158932999999998</c:v>
                </c:pt>
                <c:pt idx="35">
                  <c:v>47.159038000000002</c:v>
                </c:pt>
                <c:pt idx="36">
                  <c:v>47.159143999999998</c:v>
                </c:pt>
                <c:pt idx="37">
                  <c:v>47.159252000000002</c:v>
                </c:pt>
                <c:pt idx="38">
                  <c:v>47.159371</c:v>
                </c:pt>
                <c:pt idx="39">
                  <c:v>47.159497999999999</c:v>
                </c:pt>
                <c:pt idx="40">
                  <c:v>47.159624000000001</c:v>
                </c:pt>
                <c:pt idx="41">
                  <c:v>47.159754</c:v>
                </c:pt>
                <c:pt idx="42">
                  <c:v>47.159951</c:v>
                </c:pt>
                <c:pt idx="43">
                  <c:v>47.160080000000001</c:v>
                </c:pt>
                <c:pt idx="44">
                  <c:v>47.160147000000002</c:v>
                </c:pt>
                <c:pt idx="45">
                  <c:v>47.160291000000001</c:v>
                </c:pt>
                <c:pt idx="46">
                  <c:v>47.160438999999997</c:v>
                </c:pt>
                <c:pt idx="47">
                  <c:v>47.160578999999998</c:v>
                </c:pt>
                <c:pt idx="48">
                  <c:v>47.160789999999999</c:v>
                </c:pt>
                <c:pt idx="49">
                  <c:v>47.161003999999998</c:v>
                </c:pt>
                <c:pt idx="50">
                  <c:v>47.161155000000001</c:v>
                </c:pt>
                <c:pt idx="51">
                  <c:v>47.161304999999999</c:v>
                </c:pt>
                <c:pt idx="52">
                  <c:v>47.161377000000002</c:v>
                </c:pt>
                <c:pt idx="53">
                  <c:v>47.161450000000002</c:v>
                </c:pt>
                <c:pt idx="54">
                  <c:v>47.161589999999997</c:v>
                </c:pt>
                <c:pt idx="55">
                  <c:v>47.161794999999998</c:v>
                </c:pt>
                <c:pt idx="56">
                  <c:v>47.161997</c:v>
                </c:pt>
                <c:pt idx="57">
                  <c:v>47.162063000000003</c:v>
                </c:pt>
                <c:pt idx="58">
                  <c:v>47.162134999999999</c:v>
                </c:pt>
                <c:pt idx="59">
                  <c:v>47.162280000000003</c:v>
                </c:pt>
                <c:pt idx="60">
                  <c:v>47.162433</c:v>
                </c:pt>
                <c:pt idx="61">
                  <c:v>47.162678</c:v>
                </c:pt>
                <c:pt idx="62">
                  <c:v>47.162840000000003</c:v>
                </c:pt>
                <c:pt idx="63">
                  <c:v>47.163004999999998</c:v>
                </c:pt>
                <c:pt idx="64">
                  <c:v>47.163164999999999</c:v>
                </c:pt>
                <c:pt idx="65">
                  <c:v>47.163246000000001</c:v>
                </c:pt>
                <c:pt idx="66">
                  <c:v>47.163403000000002</c:v>
                </c:pt>
                <c:pt idx="67">
                  <c:v>47.163623000000001</c:v>
                </c:pt>
                <c:pt idx="68">
                  <c:v>47.163763000000003</c:v>
                </c:pt>
                <c:pt idx="69">
                  <c:v>47.163831999999999</c:v>
                </c:pt>
                <c:pt idx="70">
                  <c:v>47.163960000000003</c:v>
                </c:pt>
                <c:pt idx="71">
                  <c:v>47.164085</c:v>
                </c:pt>
                <c:pt idx="72">
                  <c:v>47.164223999999997</c:v>
                </c:pt>
                <c:pt idx="73">
                  <c:v>47.164323000000003</c:v>
                </c:pt>
                <c:pt idx="74">
                  <c:v>47.164346999999999</c:v>
                </c:pt>
                <c:pt idx="75">
                  <c:v>47.164382000000003</c:v>
                </c:pt>
                <c:pt idx="76">
                  <c:v>47.164419000000002</c:v>
                </c:pt>
                <c:pt idx="77">
                  <c:v>47.164422000000002</c:v>
                </c:pt>
                <c:pt idx="78">
                  <c:v>47.164419000000002</c:v>
                </c:pt>
                <c:pt idx="79">
                  <c:v>47.164406</c:v>
                </c:pt>
                <c:pt idx="80">
                  <c:v>47.164378999999997</c:v>
                </c:pt>
                <c:pt idx="81">
                  <c:v>47.164344999999997</c:v>
                </c:pt>
                <c:pt idx="82">
                  <c:v>47.164307999999998</c:v>
                </c:pt>
                <c:pt idx="83">
                  <c:v>47.164275000000004</c:v>
                </c:pt>
                <c:pt idx="84">
                  <c:v>47.164259999999999</c:v>
                </c:pt>
                <c:pt idx="85">
                  <c:v>47.164240999999997</c:v>
                </c:pt>
                <c:pt idx="86">
                  <c:v>47.164223</c:v>
                </c:pt>
                <c:pt idx="87">
                  <c:v>47.164239000000002</c:v>
                </c:pt>
                <c:pt idx="88">
                  <c:v>47.164254999999997</c:v>
                </c:pt>
                <c:pt idx="89">
                  <c:v>47.164271999999997</c:v>
                </c:pt>
                <c:pt idx="90">
                  <c:v>47.164295000000003</c:v>
                </c:pt>
                <c:pt idx="91">
                  <c:v>47.16431</c:v>
                </c:pt>
                <c:pt idx="92">
                  <c:v>47.164327999999998</c:v>
                </c:pt>
                <c:pt idx="93">
                  <c:v>47.164338000000001</c:v>
                </c:pt>
                <c:pt idx="94">
                  <c:v>47.164330999999997</c:v>
                </c:pt>
                <c:pt idx="95">
                  <c:v>47.164301999999999</c:v>
                </c:pt>
                <c:pt idx="96">
                  <c:v>47.164279999999998</c:v>
                </c:pt>
                <c:pt idx="97">
                  <c:v>47.164231000000001</c:v>
                </c:pt>
                <c:pt idx="98">
                  <c:v>47.164144999999998</c:v>
                </c:pt>
                <c:pt idx="99">
                  <c:v>47.164107999999999</c:v>
                </c:pt>
                <c:pt idx="100">
                  <c:v>47.164071999999997</c:v>
                </c:pt>
                <c:pt idx="101">
                  <c:v>47.163961</c:v>
                </c:pt>
                <c:pt idx="102">
                  <c:v>47.163853000000003</c:v>
                </c:pt>
                <c:pt idx="103">
                  <c:v>47.163800999999999</c:v>
                </c:pt>
                <c:pt idx="104">
                  <c:v>47.163781999999998</c:v>
                </c:pt>
                <c:pt idx="105">
                  <c:v>47.163746000000003</c:v>
                </c:pt>
                <c:pt idx="106">
                  <c:v>47.163696999999999</c:v>
                </c:pt>
                <c:pt idx="107">
                  <c:v>47.163670000000003</c:v>
                </c:pt>
                <c:pt idx="108">
                  <c:v>47.163657000000001</c:v>
                </c:pt>
                <c:pt idx="109">
                  <c:v>47.163598999999998</c:v>
                </c:pt>
                <c:pt idx="110">
                  <c:v>47.163504000000003</c:v>
                </c:pt>
                <c:pt idx="111">
                  <c:v>47.163420000000002</c:v>
                </c:pt>
                <c:pt idx="112">
                  <c:v>47.163317999999997</c:v>
                </c:pt>
                <c:pt idx="113">
                  <c:v>47.163198999999999</c:v>
                </c:pt>
                <c:pt idx="114">
                  <c:v>47.163055999999997</c:v>
                </c:pt>
                <c:pt idx="115">
                  <c:v>47.162903</c:v>
                </c:pt>
                <c:pt idx="116">
                  <c:v>47.162751</c:v>
                </c:pt>
                <c:pt idx="117">
                  <c:v>47.162593999999999</c:v>
                </c:pt>
                <c:pt idx="118">
                  <c:v>47.162429000000003</c:v>
                </c:pt>
                <c:pt idx="119">
                  <c:v>47.162256999999997</c:v>
                </c:pt>
                <c:pt idx="120">
                  <c:v>47.162171999999998</c:v>
                </c:pt>
                <c:pt idx="121">
                  <c:v>47.162083000000003</c:v>
                </c:pt>
                <c:pt idx="122">
                  <c:v>47.161911000000003</c:v>
                </c:pt>
                <c:pt idx="123">
                  <c:v>47.161651999999997</c:v>
                </c:pt>
                <c:pt idx="124">
                  <c:v>47.161481999999999</c:v>
                </c:pt>
                <c:pt idx="125">
                  <c:v>47.161409999999997</c:v>
                </c:pt>
                <c:pt idx="126">
                  <c:v>47.161211999999999</c:v>
                </c:pt>
                <c:pt idx="127">
                  <c:v>47.161026</c:v>
                </c:pt>
                <c:pt idx="128">
                  <c:v>47.160902999999998</c:v>
                </c:pt>
                <c:pt idx="129">
                  <c:v>47.160783000000002</c:v>
                </c:pt>
                <c:pt idx="130">
                  <c:v>47.160663999999997</c:v>
                </c:pt>
                <c:pt idx="131">
                  <c:v>47.160544999999999</c:v>
                </c:pt>
                <c:pt idx="132">
                  <c:v>47.160423999999999</c:v>
                </c:pt>
                <c:pt idx="133">
                  <c:v>47.160361999999999</c:v>
                </c:pt>
                <c:pt idx="134">
                  <c:v>47.160297</c:v>
                </c:pt>
                <c:pt idx="135">
                  <c:v>47.160170000000001</c:v>
                </c:pt>
                <c:pt idx="136">
                  <c:v>47.160043999999999</c:v>
                </c:pt>
                <c:pt idx="137">
                  <c:v>47.159920999999997</c:v>
                </c:pt>
                <c:pt idx="138">
                  <c:v>47.159748</c:v>
                </c:pt>
                <c:pt idx="139">
                  <c:v>47.159584000000002</c:v>
                </c:pt>
                <c:pt idx="140">
                  <c:v>47.159488000000003</c:v>
                </c:pt>
                <c:pt idx="141">
                  <c:v>47.159393000000001</c:v>
                </c:pt>
                <c:pt idx="142">
                  <c:v>47.159343</c:v>
                </c:pt>
              </c:numCache>
            </c:numRef>
          </c:xVal>
          <c:yVal>
            <c:numRef>
              <c:f>'Lap 2 data'!$AW$10:$AW$495</c:f>
              <c:numCache>
                <c:formatCode>General</c:formatCode>
                <c:ptCount val="486"/>
                <c:pt idx="0">
                  <c:v>-88.489807999999996</c:v>
                </c:pt>
                <c:pt idx="1">
                  <c:v>-88.489653000000004</c:v>
                </c:pt>
                <c:pt idx="2">
                  <c:v>-88.489483000000007</c:v>
                </c:pt>
                <c:pt idx="3">
                  <c:v>-88.489393000000007</c:v>
                </c:pt>
                <c:pt idx="4">
                  <c:v>-88.489183999999995</c:v>
                </c:pt>
                <c:pt idx="5">
                  <c:v>-88.488871000000003</c:v>
                </c:pt>
                <c:pt idx="6">
                  <c:v>-88.488642999999996</c:v>
                </c:pt>
                <c:pt idx="7">
                  <c:v>-88.488397000000006</c:v>
                </c:pt>
                <c:pt idx="8">
                  <c:v>-88.488140999999999</c:v>
                </c:pt>
                <c:pt idx="9">
                  <c:v>-88.487881999999999</c:v>
                </c:pt>
                <c:pt idx="10">
                  <c:v>-88.487616000000003</c:v>
                </c:pt>
                <c:pt idx="11">
                  <c:v>-88.487352000000001</c:v>
                </c:pt>
                <c:pt idx="12">
                  <c:v>-88.487088999999997</c:v>
                </c:pt>
                <c:pt idx="13">
                  <c:v>-88.486824999999996</c:v>
                </c:pt>
                <c:pt idx="14">
                  <c:v>-88.486575000000002</c:v>
                </c:pt>
                <c:pt idx="15">
                  <c:v>-88.486341999999993</c:v>
                </c:pt>
                <c:pt idx="16">
                  <c:v>-88.486126999999996</c:v>
                </c:pt>
                <c:pt idx="17">
                  <c:v>-88.485941999999994</c:v>
                </c:pt>
                <c:pt idx="18">
                  <c:v>-88.485782999999998</c:v>
                </c:pt>
                <c:pt idx="19">
                  <c:v>-88.485635000000002</c:v>
                </c:pt>
                <c:pt idx="20">
                  <c:v>-88.485484999999997</c:v>
                </c:pt>
                <c:pt idx="21">
                  <c:v>-88.485335000000006</c:v>
                </c:pt>
                <c:pt idx="22">
                  <c:v>-88.485187999999994</c:v>
                </c:pt>
                <c:pt idx="23">
                  <c:v>-88.485045999999997</c:v>
                </c:pt>
                <c:pt idx="24">
                  <c:v>-88.484904999999998</c:v>
                </c:pt>
                <c:pt idx="25">
                  <c:v>-88.484769</c:v>
                </c:pt>
                <c:pt idx="26">
                  <c:v>-88.484643000000005</c:v>
                </c:pt>
                <c:pt idx="27">
                  <c:v>-88.484520000000003</c:v>
                </c:pt>
                <c:pt idx="28">
                  <c:v>-88.484402000000003</c:v>
                </c:pt>
                <c:pt idx="29">
                  <c:v>-88.484298999999993</c:v>
                </c:pt>
                <c:pt idx="30">
                  <c:v>-88.484251999999998</c:v>
                </c:pt>
                <c:pt idx="31">
                  <c:v>-88.484212999999997</c:v>
                </c:pt>
                <c:pt idx="32">
                  <c:v>-88.484153000000006</c:v>
                </c:pt>
                <c:pt idx="33">
                  <c:v>-88.484117999999995</c:v>
                </c:pt>
                <c:pt idx="34">
                  <c:v>-88.484110000000001</c:v>
                </c:pt>
                <c:pt idx="35">
                  <c:v>-88.484110999999999</c:v>
                </c:pt>
                <c:pt idx="36">
                  <c:v>-88.484125000000006</c:v>
                </c:pt>
                <c:pt idx="37">
                  <c:v>-88.484146999999993</c:v>
                </c:pt>
                <c:pt idx="38">
                  <c:v>-88.484151999999995</c:v>
                </c:pt>
                <c:pt idx="39">
                  <c:v>-88.484159000000005</c:v>
                </c:pt>
                <c:pt idx="40">
                  <c:v>-88.484166999999999</c:v>
                </c:pt>
                <c:pt idx="41">
                  <c:v>-88.484171000000003</c:v>
                </c:pt>
                <c:pt idx="42">
                  <c:v>-88.484179999999995</c:v>
                </c:pt>
                <c:pt idx="43">
                  <c:v>-88.484187000000006</c:v>
                </c:pt>
                <c:pt idx="44">
                  <c:v>-88.484189999999998</c:v>
                </c:pt>
                <c:pt idx="45">
                  <c:v>-88.484178</c:v>
                </c:pt>
                <c:pt idx="46">
                  <c:v>-88.484154000000004</c:v>
                </c:pt>
                <c:pt idx="47">
                  <c:v>-88.484125000000006</c:v>
                </c:pt>
                <c:pt idx="48">
                  <c:v>-88.484064000000004</c:v>
                </c:pt>
                <c:pt idx="49">
                  <c:v>-88.484008000000003</c:v>
                </c:pt>
                <c:pt idx="50">
                  <c:v>-88.483987999999997</c:v>
                </c:pt>
                <c:pt idx="51">
                  <c:v>-88.483980000000003</c:v>
                </c:pt>
                <c:pt idx="52">
                  <c:v>-88.483977999999993</c:v>
                </c:pt>
                <c:pt idx="53">
                  <c:v>-88.483982999999995</c:v>
                </c:pt>
                <c:pt idx="54">
                  <c:v>-88.484016999999994</c:v>
                </c:pt>
                <c:pt idx="55">
                  <c:v>-88.484106999999995</c:v>
                </c:pt>
                <c:pt idx="56">
                  <c:v>-88.484198000000006</c:v>
                </c:pt>
                <c:pt idx="57">
                  <c:v>-88.484228000000002</c:v>
                </c:pt>
                <c:pt idx="58">
                  <c:v>-88.484239000000002</c:v>
                </c:pt>
                <c:pt idx="59">
                  <c:v>-88.484246999999996</c:v>
                </c:pt>
                <c:pt idx="60">
                  <c:v>-88.484224999999995</c:v>
                </c:pt>
                <c:pt idx="61">
                  <c:v>-88.484195999999997</c:v>
                </c:pt>
                <c:pt idx="62">
                  <c:v>-88.484188000000003</c:v>
                </c:pt>
                <c:pt idx="63">
                  <c:v>-88.484230999999994</c:v>
                </c:pt>
                <c:pt idx="64">
                  <c:v>-88.484273000000002</c:v>
                </c:pt>
                <c:pt idx="65">
                  <c:v>-88.484320999999994</c:v>
                </c:pt>
                <c:pt idx="66">
                  <c:v>-88.484435000000005</c:v>
                </c:pt>
                <c:pt idx="67">
                  <c:v>-88.484662</c:v>
                </c:pt>
                <c:pt idx="68">
                  <c:v>-88.484818000000004</c:v>
                </c:pt>
                <c:pt idx="69">
                  <c:v>-88.484909000000002</c:v>
                </c:pt>
                <c:pt idx="70">
                  <c:v>-88.485102999999995</c:v>
                </c:pt>
                <c:pt idx="71">
                  <c:v>-88.485303000000002</c:v>
                </c:pt>
                <c:pt idx="72">
                  <c:v>-88.485639000000006</c:v>
                </c:pt>
                <c:pt idx="73">
                  <c:v>-88.485983000000004</c:v>
                </c:pt>
                <c:pt idx="74">
                  <c:v>-88.486090000000004</c:v>
                </c:pt>
                <c:pt idx="75">
                  <c:v>-88.486295999999996</c:v>
                </c:pt>
                <c:pt idx="76">
                  <c:v>-88.486592999999999</c:v>
                </c:pt>
                <c:pt idx="77">
                  <c:v>-88.486688000000001</c:v>
                </c:pt>
                <c:pt idx="78">
                  <c:v>-88.486787000000007</c:v>
                </c:pt>
                <c:pt idx="79">
                  <c:v>-88.487070000000003</c:v>
                </c:pt>
                <c:pt idx="80">
                  <c:v>-88.487339000000006</c:v>
                </c:pt>
                <c:pt idx="81">
                  <c:v>-88.487499999999997</c:v>
                </c:pt>
                <c:pt idx="82">
                  <c:v>-88.487647999999993</c:v>
                </c:pt>
                <c:pt idx="83">
                  <c:v>-88.487790000000004</c:v>
                </c:pt>
                <c:pt idx="84">
                  <c:v>-88.487859999999998</c:v>
                </c:pt>
                <c:pt idx="85">
                  <c:v>-88.487998000000005</c:v>
                </c:pt>
                <c:pt idx="86">
                  <c:v>-88.488131999999993</c:v>
                </c:pt>
                <c:pt idx="87">
                  <c:v>-88.488253</c:v>
                </c:pt>
                <c:pt idx="88">
                  <c:v>-88.488370000000003</c:v>
                </c:pt>
                <c:pt idx="89">
                  <c:v>-88.488427999999999</c:v>
                </c:pt>
                <c:pt idx="90">
                  <c:v>-88.48854</c:v>
                </c:pt>
                <c:pt idx="91">
                  <c:v>-88.488651000000004</c:v>
                </c:pt>
                <c:pt idx="92">
                  <c:v>-88.488821000000002</c:v>
                </c:pt>
                <c:pt idx="93">
                  <c:v>-88.488932000000005</c:v>
                </c:pt>
                <c:pt idx="94">
                  <c:v>-88.488992999999994</c:v>
                </c:pt>
                <c:pt idx="95">
                  <c:v>-88.489188999999996</c:v>
                </c:pt>
                <c:pt idx="96">
                  <c:v>-88.489320000000006</c:v>
                </c:pt>
                <c:pt idx="97">
                  <c:v>-88.489456000000004</c:v>
                </c:pt>
                <c:pt idx="98">
                  <c:v>-88.489654999999999</c:v>
                </c:pt>
                <c:pt idx="99">
                  <c:v>-88.489720000000005</c:v>
                </c:pt>
                <c:pt idx="100">
                  <c:v>-88.489785999999995</c:v>
                </c:pt>
                <c:pt idx="101">
                  <c:v>-88.489986000000002</c:v>
                </c:pt>
                <c:pt idx="102">
                  <c:v>-88.490206000000001</c:v>
                </c:pt>
                <c:pt idx="103">
                  <c:v>-88.490381999999997</c:v>
                </c:pt>
                <c:pt idx="104">
                  <c:v>-88.490468000000007</c:v>
                </c:pt>
                <c:pt idx="105">
                  <c:v>-88.490650000000002</c:v>
                </c:pt>
                <c:pt idx="106">
                  <c:v>-88.490917999999994</c:v>
                </c:pt>
                <c:pt idx="107">
                  <c:v>-88.491097999999994</c:v>
                </c:pt>
                <c:pt idx="108">
                  <c:v>-88.491186999999996</c:v>
                </c:pt>
                <c:pt idx="109">
                  <c:v>-88.491358000000005</c:v>
                </c:pt>
                <c:pt idx="110">
                  <c:v>-88.491601000000003</c:v>
                </c:pt>
                <c:pt idx="111">
                  <c:v>-88.491746000000006</c:v>
                </c:pt>
                <c:pt idx="112">
                  <c:v>-88.491870000000006</c:v>
                </c:pt>
                <c:pt idx="113">
                  <c:v>-88.491969999999995</c:v>
                </c:pt>
                <c:pt idx="114">
                  <c:v>-88.492017000000004</c:v>
                </c:pt>
                <c:pt idx="115">
                  <c:v>-88.492016000000007</c:v>
                </c:pt>
                <c:pt idx="116">
                  <c:v>-88.491995000000003</c:v>
                </c:pt>
                <c:pt idx="117">
                  <c:v>-88.491934000000001</c:v>
                </c:pt>
                <c:pt idx="118">
                  <c:v>-88.491859000000005</c:v>
                </c:pt>
                <c:pt idx="119">
                  <c:v>-88.491786000000005</c:v>
                </c:pt>
                <c:pt idx="120">
                  <c:v>-88.491747000000004</c:v>
                </c:pt>
                <c:pt idx="121">
                  <c:v>-88.491703000000001</c:v>
                </c:pt>
                <c:pt idx="122">
                  <c:v>-88.491618000000003</c:v>
                </c:pt>
                <c:pt idx="123">
                  <c:v>-88.491472000000002</c:v>
                </c:pt>
                <c:pt idx="124">
                  <c:v>-88.491370000000003</c:v>
                </c:pt>
                <c:pt idx="125">
                  <c:v>-88.491298</c:v>
                </c:pt>
                <c:pt idx="126">
                  <c:v>-88.491097999999994</c:v>
                </c:pt>
                <c:pt idx="127">
                  <c:v>-88.490943999999999</c:v>
                </c:pt>
                <c:pt idx="128">
                  <c:v>-88.490881999999999</c:v>
                </c:pt>
                <c:pt idx="129">
                  <c:v>-88.490835000000004</c:v>
                </c:pt>
                <c:pt idx="130">
                  <c:v>-88.490825999999998</c:v>
                </c:pt>
                <c:pt idx="131">
                  <c:v>-88.490825999999998</c:v>
                </c:pt>
                <c:pt idx="132">
                  <c:v>-88.490823000000006</c:v>
                </c:pt>
                <c:pt idx="133">
                  <c:v>-88.490821999999994</c:v>
                </c:pt>
                <c:pt idx="134">
                  <c:v>-88.490812000000005</c:v>
                </c:pt>
                <c:pt idx="135">
                  <c:v>-88.490791999999999</c:v>
                </c:pt>
                <c:pt idx="136">
                  <c:v>-88.490774999999999</c:v>
                </c:pt>
                <c:pt idx="137">
                  <c:v>-88.490722000000005</c:v>
                </c:pt>
                <c:pt idx="138">
                  <c:v>-88.490545999999995</c:v>
                </c:pt>
                <c:pt idx="139">
                  <c:v>-88.490335000000002</c:v>
                </c:pt>
                <c:pt idx="140">
                  <c:v>-88.490171000000004</c:v>
                </c:pt>
                <c:pt idx="141">
                  <c:v>-88.490010999999996</c:v>
                </c:pt>
                <c:pt idx="142">
                  <c:v>-88.489935000000003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data'!$AV$10:$AV$494</c:f>
              <c:numCache>
                <c:formatCode>General</c:formatCode>
                <c:ptCount val="485"/>
                <c:pt idx="0">
                  <c:v>47.159343</c:v>
                </c:pt>
                <c:pt idx="1">
                  <c:v>47.159239999999997</c:v>
                </c:pt>
                <c:pt idx="2">
                  <c:v>47.159101999999997</c:v>
                </c:pt>
                <c:pt idx="3">
                  <c:v>47.159030000000001</c:v>
                </c:pt>
                <c:pt idx="4">
                  <c:v>47.158996999999999</c:v>
                </c:pt>
                <c:pt idx="5">
                  <c:v>47.158949999999997</c:v>
                </c:pt>
                <c:pt idx="6">
                  <c:v>47.158895999999999</c:v>
                </c:pt>
                <c:pt idx="7">
                  <c:v>47.158881000000001</c:v>
                </c:pt>
                <c:pt idx="8">
                  <c:v>47.158870999999998</c:v>
                </c:pt>
                <c:pt idx="9">
                  <c:v>47.158869000000003</c:v>
                </c:pt>
                <c:pt idx="10">
                  <c:v>47.158869000000003</c:v>
                </c:pt>
                <c:pt idx="11">
                  <c:v>47.158873</c:v>
                </c:pt>
                <c:pt idx="12">
                  <c:v>47.158881000000001</c:v>
                </c:pt>
                <c:pt idx="13">
                  <c:v>47.158884</c:v>
                </c:pt>
                <c:pt idx="14">
                  <c:v>47.158864000000001</c:v>
                </c:pt>
                <c:pt idx="15">
                  <c:v>47.158842999999997</c:v>
                </c:pt>
                <c:pt idx="16">
                  <c:v>47.158802000000001</c:v>
                </c:pt>
                <c:pt idx="17">
                  <c:v>47.158726999999999</c:v>
                </c:pt>
                <c:pt idx="18">
                  <c:v>47.158672000000003</c:v>
                </c:pt>
                <c:pt idx="19">
                  <c:v>47.158634999999997</c:v>
                </c:pt>
                <c:pt idx="20">
                  <c:v>47.158600999999997</c:v>
                </c:pt>
                <c:pt idx="21">
                  <c:v>47.158569999999997</c:v>
                </c:pt>
                <c:pt idx="22">
                  <c:v>47.158541</c:v>
                </c:pt>
                <c:pt idx="23">
                  <c:v>47.158520000000003</c:v>
                </c:pt>
                <c:pt idx="24">
                  <c:v>47.158512000000002</c:v>
                </c:pt>
                <c:pt idx="25">
                  <c:v>47.158507</c:v>
                </c:pt>
                <c:pt idx="26">
                  <c:v>47.158503000000003</c:v>
                </c:pt>
                <c:pt idx="27">
                  <c:v>47.158512000000002</c:v>
                </c:pt>
                <c:pt idx="28">
                  <c:v>47.158534000000003</c:v>
                </c:pt>
                <c:pt idx="29">
                  <c:v>47.158546999999999</c:v>
                </c:pt>
                <c:pt idx="30">
                  <c:v>47.158611000000001</c:v>
                </c:pt>
                <c:pt idx="31">
                  <c:v>47.158673</c:v>
                </c:pt>
                <c:pt idx="32">
                  <c:v>47.158721</c:v>
                </c:pt>
                <c:pt idx="33">
                  <c:v>47.158819000000001</c:v>
                </c:pt>
                <c:pt idx="34">
                  <c:v>47.158929999999998</c:v>
                </c:pt>
                <c:pt idx="35">
                  <c:v>47.159041999999999</c:v>
                </c:pt>
                <c:pt idx="36">
                  <c:v>47.159156000000003</c:v>
                </c:pt>
                <c:pt idx="37">
                  <c:v>47.159275000000001</c:v>
                </c:pt>
                <c:pt idx="38">
                  <c:v>47.159399000000001</c:v>
                </c:pt>
                <c:pt idx="39">
                  <c:v>47.159534999999998</c:v>
                </c:pt>
                <c:pt idx="40">
                  <c:v>47.159672999999998</c:v>
                </c:pt>
                <c:pt idx="41">
                  <c:v>47.15981</c:v>
                </c:pt>
                <c:pt idx="42">
                  <c:v>47.159951999999997</c:v>
                </c:pt>
                <c:pt idx="43">
                  <c:v>47.160093000000003</c:v>
                </c:pt>
                <c:pt idx="44">
                  <c:v>47.160305000000001</c:v>
                </c:pt>
                <c:pt idx="45">
                  <c:v>47.160443000000001</c:v>
                </c:pt>
                <c:pt idx="46">
                  <c:v>47.160513999999999</c:v>
                </c:pt>
                <c:pt idx="47">
                  <c:v>47.160645000000002</c:v>
                </c:pt>
                <c:pt idx="48">
                  <c:v>47.160839000000003</c:v>
                </c:pt>
                <c:pt idx="49">
                  <c:v>47.16104</c:v>
                </c:pt>
                <c:pt idx="50">
                  <c:v>47.161110000000001</c:v>
                </c:pt>
                <c:pt idx="51">
                  <c:v>47.161183999999999</c:v>
                </c:pt>
                <c:pt idx="52">
                  <c:v>47.161327999999997</c:v>
                </c:pt>
                <c:pt idx="53">
                  <c:v>47.161468999999997</c:v>
                </c:pt>
                <c:pt idx="54">
                  <c:v>47.161608999999999</c:v>
                </c:pt>
                <c:pt idx="55">
                  <c:v>47.161745000000003</c:v>
                </c:pt>
                <c:pt idx="56">
                  <c:v>47.161876999999997</c:v>
                </c:pt>
                <c:pt idx="57">
                  <c:v>47.162081000000001</c:v>
                </c:pt>
                <c:pt idx="58">
                  <c:v>47.162215000000003</c:v>
                </c:pt>
                <c:pt idx="59">
                  <c:v>47.162295</c:v>
                </c:pt>
                <c:pt idx="60">
                  <c:v>47.162455000000001</c:v>
                </c:pt>
                <c:pt idx="61">
                  <c:v>47.162708000000002</c:v>
                </c:pt>
                <c:pt idx="62">
                  <c:v>47.162875</c:v>
                </c:pt>
                <c:pt idx="63">
                  <c:v>47.163041</c:v>
                </c:pt>
                <c:pt idx="64">
                  <c:v>47.163283</c:v>
                </c:pt>
                <c:pt idx="65">
                  <c:v>47.163359999999997</c:v>
                </c:pt>
                <c:pt idx="66">
                  <c:v>47.163518000000003</c:v>
                </c:pt>
                <c:pt idx="67">
                  <c:v>47.163671999999998</c:v>
                </c:pt>
                <c:pt idx="68">
                  <c:v>47.163738000000002</c:v>
                </c:pt>
                <c:pt idx="69">
                  <c:v>47.163870000000003</c:v>
                </c:pt>
                <c:pt idx="70">
                  <c:v>47.163992999999998</c:v>
                </c:pt>
                <c:pt idx="71">
                  <c:v>47.164141000000001</c:v>
                </c:pt>
                <c:pt idx="72">
                  <c:v>47.164261000000003</c:v>
                </c:pt>
                <c:pt idx="73">
                  <c:v>47.164323000000003</c:v>
                </c:pt>
                <c:pt idx="74">
                  <c:v>47.164369000000001</c:v>
                </c:pt>
                <c:pt idx="75">
                  <c:v>47.164397000000001</c:v>
                </c:pt>
                <c:pt idx="76">
                  <c:v>47.164411999999999</c:v>
                </c:pt>
                <c:pt idx="77">
                  <c:v>47.164414000000001</c:v>
                </c:pt>
                <c:pt idx="78">
                  <c:v>47.164405000000002</c:v>
                </c:pt>
                <c:pt idx="79">
                  <c:v>47.164380999999999</c:v>
                </c:pt>
                <c:pt idx="80">
                  <c:v>47.164346000000002</c:v>
                </c:pt>
                <c:pt idx="81">
                  <c:v>47.164304999999999</c:v>
                </c:pt>
                <c:pt idx="82">
                  <c:v>47.164264000000003</c:v>
                </c:pt>
                <c:pt idx="83">
                  <c:v>47.164234</c:v>
                </c:pt>
                <c:pt idx="84">
                  <c:v>47.16422</c:v>
                </c:pt>
                <c:pt idx="85">
                  <c:v>47.164217000000001</c:v>
                </c:pt>
                <c:pt idx="86">
                  <c:v>47.164217000000001</c:v>
                </c:pt>
                <c:pt idx="87">
                  <c:v>47.164230000000003</c:v>
                </c:pt>
                <c:pt idx="88">
                  <c:v>47.164256999999999</c:v>
                </c:pt>
                <c:pt idx="89">
                  <c:v>47.164270000000002</c:v>
                </c:pt>
                <c:pt idx="90">
                  <c:v>47.164287000000002</c:v>
                </c:pt>
                <c:pt idx="91">
                  <c:v>47.164302999999997</c:v>
                </c:pt>
                <c:pt idx="92">
                  <c:v>47.164307999999998</c:v>
                </c:pt>
                <c:pt idx="93">
                  <c:v>47.164315000000002</c:v>
                </c:pt>
                <c:pt idx="94">
                  <c:v>47.164380000000001</c:v>
                </c:pt>
                <c:pt idx="95">
                  <c:v>47.164417</c:v>
                </c:pt>
                <c:pt idx="96">
                  <c:v>47.164366999999999</c:v>
                </c:pt>
                <c:pt idx="97">
                  <c:v>47.164315999999999</c:v>
                </c:pt>
                <c:pt idx="98">
                  <c:v>47.164293000000001</c:v>
                </c:pt>
                <c:pt idx="99">
                  <c:v>47.164254</c:v>
                </c:pt>
                <c:pt idx="100">
                  <c:v>47.164141999999998</c:v>
                </c:pt>
                <c:pt idx="101">
                  <c:v>47.164070000000002</c:v>
                </c:pt>
                <c:pt idx="102">
                  <c:v>47.164003000000001</c:v>
                </c:pt>
                <c:pt idx="103">
                  <c:v>47.163916999999998</c:v>
                </c:pt>
                <c:pt idx="104">
                  <c:v>47.163879999999999</c:v>
                </c:pt>
                <c:pt idx="105">
                  <c:v>47.16384</c:v>
                </c:pt>
                <c:pt idx="106">
                  <c:v>47.163798999999997</c:v>
                </c:pt>
                <c:pt idx="107">
                  <c:v>47.163767999999997</c:v>
                </c:pt>
                <c:pt idx="108">
                  <c:v>47.163755000000002</c:v>
                </c:pt>
                <c:pt idx="109">
                  <c:v>47.163697999999997</c:v>
                </c:pt>
                <c:pt idx="110">
                  <c:v>47.163642000000003</c:v>
                </c:pt>
                <c:pt idx="111">
                  <c:v>47.163598</c:v>
                </c:pt>
                <c:pt idx="112">
                  <c:v>47.163457999999999</c:v>
                </c:pt>
                <c:pt idx="113">
                  <c:v>47.163302999999999</c:v>
                </c:pt>
                <c:pt idx="114">
                  <c:v>47.163176999999997</c:v>
                </c:pt>
                <c:pt idx="115">
                  <c:v>47.163113000000003</c:v>
                </c:pt>
                <c:pt idx="116">
                  <c:v>47.162962999999998</c:v>
                </c:pt>
                <c:pt idx="117">
                  <c:v>47.162739999999999</c:v>
                </c:pt>
                <c:pt idx="118">
                  <c:v>47.162584000000003</c:v>
                </c:pt>
                <c:pt idx="119">
                  <c:v>47.162421999999999</c:v>
                </c:pt>
                <c:pt idx="120">
                  <c:v>47.162342000000002</c:v>
                </c:pt>
                <c:pt idx="121">
                  <c:v>47.162179000000002</c:v>
                </c:pt>
                <c:pt idx="122">
                  <c:v>47.162022</c:v>
                </c:pt>
                <c:pt idx="123">
                  <c:v>47.161935999999997</c:v>
                </c:pt>
                <c:pt idx="124">
                  <c:v>47.161689000000003</c:v>
                </c:pt>
                <c:pt idx="125">
                  <c:v>47.161532000000001</c:v>
                </c:pt>
                <c:pt idx="126">
                  <c:v>47.161465999999997</c:v>
                </c:pt>
                <c:pt idx="127">
                  <c:v>47.161344</c:v>
                </c:pt>
                <c:pt idx="128">
                  <c:v>47.161226999999997</c:v>
                </c:pt>
                <c:pt idx="129">
                  <c:v>47.161048000000001</c:v>
                </c:pt>
                <c:pt idx="130">
                  <c:v>47.160871999999998</c:v>
                </c:pt>
                <c:pt idx="131">
                  <c:v>47.160812999999997</c:v>
                </c:pt>
                <c:pt idx="132">
                  <c:v>47.160688999999998</c:v>
                </c:pt>
                <c:pt idx="133">
                  <c:v>47.160567999999998</c:v>
                </c:pt>
                <c:pt idx="134">
                  <c:v>47.160507000000003</c:v>
                </c:pt>
                <c:pt idx="135">
                  <c:v>47.160386000000003</c:v>
                </c:pt>
                <c:pt idx="136">
                  <c:v>47.160266999999997</c:v>
                </c:pt>
                <c:pt idx="137">
                  <c:v>47.160148999999997</c:v>
                </c:pt>
                <c:pt idx="138">
                  <c:v>47.160035000000001</c:v>
                </c:pt>
                <c:pt idx="139">
                  <c:v>47.159919000000002</c:v>
                </c:pt>
                <c:pt idx="140">
                  <c:v>47.159751</c:v>
                </c:pt>
                <c:pt idx="141">
                  <c:v>47.159644999999998</c:v>
                </c:pt>
                <c:pt idx="142">
                  <c:v>47.159543999999997</c:v>
                </c:pt>
                <c:pt idx="143">
                  <c:v>47.159399000000001</c:v>
                </c:pt>
              </c:numCache>
            </c:numRef>
          </c:xVal>
          <c:yVal>
            <c:numRef>
              <c:f>'Lap 3 data'!$AW$10:$AW$494</c:f>
              <c:numCache>
                <c:formatCode>General</c:formatCode>
                <c:ptCount val="485"/>
                <c:pt idx="0">
                  <c:v>-88.489935000000003</c:v>
                </c:pt>
                <c:pt idx="1">
                  <c:v>-88.489773999999997</c:v>
                </c:pt>
                <c:pt idx="2">
                  <c:v>-88.489524000000003</c:v>
                </c:pt>
                <c:pt idx="3">
                  <c:v>-88.489331000000007</c:v>
                </c:pt>
                <c:pt idx="4">
                  <c:v>-88.489232000000001</c:v>
                </c:pt>
                <c:pt idx="5">
                  <c:v>-88.489008999999996</c:v>
                </c:pt>
                <c:pt idx="6">
                  <c:v>-88.488671999999994</c:v>
                </c:pt>
                <c:pt idx="7">
                  <c:v>-88.488429999999994</c:v>
                </c:pt>
                <c:pt idx="8">
                  <c:v>-88.48818</c:v>
                </c:pt>
                <c:pt idx="9">
                  <c:v>-88.487926000000002</c:v>
                </c:pt>
                <c:pt idx="10">
                  <c:v>-88.487657999999996</c:v>
                </c:pt>
                <c:pt idx="11">
                  <c:v>-88.487386000000001</c:v>
                </c:pt>
                <c:pt idx="12">
                  <c:v>-88.487120000000004</c:v>
                </c:pt>
                <c:pt idx="13">
                  <c:v>-88.486852999999996</c:v>
                </c:pt>
                <c:pt idx="14">
                  <c:v>-88.486609000000001</c:v>
                </c:pt>
                <c:pt idx="15">
                  <c:v>-88.486497999999997</c:v>
                </c:pt>
                <c:pt idx="16">
                  <c:v>-88.486289999999997</c:v>
                </c:pt>
                <c:pt idx="17">
                  <c:v>-88.486013999999997</c:v>
                </c:pt>
                <c:pt idx="18">
                  <c:v>-88.485855999999998</c:v>
                </c:pt>
                <c:pt idx="19">
                  <c:v>-88.485688999999994</c:v>
                </c:pt>
                <c:pt idx="20">
                  <c:v>-88.485530999999995</c:v>
                </c:pt>
                <c:pt idx="21">
                  <c:v>-88.485384999999994</c:v>
                </c:pt>
                <c:pt idx="22">
                  <c:v>-88.485241000000002</c:v>
                </c:pt>
                <c:pt idx="23">
                  <c:v>-88.485102999999995</c:v>
                </c:pt>
                <c:pt idx="24">
                  <c:v>-88.484971999999999</c:v>
                </c:pt>
                <c:pt idx="25">
                  <c:v>-88.484843999999995</c:v>
                </c:pt>
                <c:pt idx="26">
                  <c:v>-88.484719999999996</c:v>
                </c:pt>
                <c:pt idx="27">
                  <c:v>-88.484595999999996</c:v>
                </c:pt>
                <c:pt idx="28">
                  <c:v>-88.484472999999994</c:v>
                </c:pt>
                <c:pt idx="29">
                  <c:v>-88.484412000000006</c:v>
                </c:pt>
                <c:pt idx="30">
                  <c:v>-88.484314999999995</c:v>
                </c:pt>
                <c:pt idx="31">
                  <c:v>-88.484219999999993</c:v>
                </c:pt>
                <c:pt idx="32">
                  <c:v>-88.484195999999997</c:v>
                </c:pt>
                <c:pt idx="33">
                  <c:v>-88.484161999999998</c:v>
                </c:pt>
                <c:pt idx="34">
                  <c:v>-88.484154000000004</c:v>
                </c:pt>
                <c:pt idx="35">
                  <c:v>-88.484148000000005</c:v>
                </c:pt>
                <c:pt idx="36">
                  <c:v>-88.484145999999996</c:v>
                </c:pt>
                <c:pt idx="37">
                  <c:v>-88.484154000000004</c:v>
                </c:pt>
                <c:pt idx="38">
                  <c:v>-88.484162999999995</c:v>
                </c:pt>
                <c:pt idx="39">
                  <c:v>-88.484167999999997</c:v>
                </c:pt>
                <c:pt idx="40">
                  <c:v>-88.484172000000001</c:v>
                </c:pt>
                <c:pt idx="41">
                  <c:v>-88.484178999999997</c:v>
                </c:pt>
                <c:pt idx="42">
                  <c:v>-88.484183000000002</c:v>
                </c:pt>
                <c:pt idx="43">
                  <c:v>-88.484183999999999</c:v>
                </c:pt>
                <c:pt idx="44">
                  <c:v>-88.484183000000002</c:v>
                </c:pt>
                <c:pt idx="45">
                  <c:v>-88.484182000000004</c:v>
                </c:pt>
                <c:pt idx="46">
                  <c:v>-88.484164000000007</c:v>
                </c:pt>
                <c:pt idx="47">
                  <c:v>-88.484115000000003</c:v>
                </c:pt>
                <c:pt idx="48">
                  <c:v>-88.484042000000002</c:v>
                </c:pt>
                <c:pt idx="49">
                  <c:v>-88.483992999999998</c:v>
                </c:pt>
                <c:pt idx="50">
                  <c:v>-88.483985000000004</c:v>
                </c:pt>
                <c:pt idx="51">
                  <c:v>-88.483981</c:v>
                </c:pt>
                <c:pt idx="52">
                  <c:v>-88.483979000000005</c:v>
                </c:pt>
                <c:pt idx="53">
                  <c:v>-88.483994999999993</c:v>
                </c:pt>
                <c:pt idx="54">
                  <c:v>-88.484016999999994</c:v>
                </c:pt>
                <c:pt idx="55">
                  <c:v>-88.484054</c:v>
                </c:pt>
                <c:pt idx="56">
                  <c:v>-88.484115000000003</c:v>
                </c:pt>
                <c:pt idx="57">
                  <c:v>-88.484198000000006</c:v>
                </c:pt>
                <c:pt idx="58">
                  <c:v>-88.484250000000003</c:v>
                </c:pt>
                <c:pt idx="59">
                  <c:v>-88.484239000000002</c:v>
                </c:pt>
                <c:pt idx="60">
                  <c:v>-88.484216000000004</c:v>
                </c:pt>
                <c:pt idx="61">
                  <c:v>-88.484215000000006</c:v>
                </c:pt>
                <c:pt idx="62">
                  <c:v>-88.484224999999995</c:v>
                </c:pt>
                <c:pt idx="63">
                  <c:v>-88.484284000000002</c:v>
                </c:pt>
                <c:pt idx="64">
                  <c:v>-88.484395000000006</c:v>
                </c:pt>
                <c:pt idx="65">
                  <c:v>-88.484447000000003</c:v>
                </c:pt>
                <c:pt idx="66">
                  <c:v>-88.484576000000004</c:v>
                </c:pt>
                <c:pt idx="67">
                  <c:v>-88.484700000000004</c:v>
                </c:pt>
                <c:pt idx="68">
                  <c:v>-88.484789000000006</c:v>
                </c:pt>
                <c:pt idx="69">
                  <c:v>-88.484965000000003</c:v>
                </c:pt>
                <c:pt idx="70">
                  <c:v>-88.485157999999998</c:v>
                </c:pt>
                <c:pt idx="71">
                  <c:v>-88.485494000000003</c:v>
                </c:pt>
                <c:pt idx="72">
                  <c:v>-88.485830000000007</c:v>
                </c:pt>
                <c:pt idx="73">
                  <c:v>-88.486046000000002</c:v>
                </c:pt>
                <c:pt idx="74">
                  <c:v>-88.486256999999995</c:v>
                </c:pt>
                <c:pt idx="75">
                  <c:v>-88.486463000000001</c:v>
                </c:pt>
                <c:pt idx="76">
                  <c:v>-88.486669000000006</c:v>
                </c:pt>
                <c:pt idx="77">
                  <c:v>-88.486873000000003</c:v>
                </c:pt>
                <c:pt idx="78">
                  <c:v>-88.487067999999994</c:v>
                </c:pt>
                <c:pt idx="79">
                  <c:v>-88.487250000000003</c:v>
                </c:pt>
                <c:pt idx="80">
                  <c:v>-88.487419000000003</c:v>
                </c:pt>
                <c:pt idx="81">
                  <c:v>-88.487567999999996</c:v>
                </c:pt>
                <c:pt idx="82">
                  <c:v>-88.487703999999994</c:v>
                </c:pt>
                <c:pt idx="83">
                  <c:v>-88.487837999999996</c:v>
                </c:pt>
                <c:pt idx="84">
                  <c:v>-88.487971999999999</c:v>
                </c:pt>
                <c:pt idx="85">
                  <c:v>-88.488102999999995</c:v>
                </c:pt>
                <c:pt idx="86">
                  <c:v>-88.488164999999995</c:v>
                </c:pt>
                <c:pt idx="87">
                  <c:v>-88.488285000000005</c:v>
                </c:pt>
                <c:pt idx="88">
                  <c:v>-88.488457999999994</c:v>
                </c:pt>
                <c:pt idx="89">
                  <c:v>-88.488512999999998</c:v>
                </c:pt>
                <c:pt idx="90">
                  <c:v>-88.488631999999996</c:v>
                </c:pt>
                <c:pt idx="91">
                  <c:v>-88.488748000000001</c:v>
                </c:pt>
                <c:pt idx="92">
                  <c:v>-88.488810999999998</c:v>
                </c:pt>
                <c:pt idx="93">
                  <c:v>-88.488933000000003</c:v>
                </c:pt>
                <c:pt idx="94">
                  <c:v>-88.489005000000006</c:v>
                </c:pt>
                <c:pt idx="95">
                  <c:v>-88.489157000000006</c:v>
                </c:pt>
                <c:pt idx="96">
                  <c:v>-88.489362999999997</c:v>
                </c:pt>
                <c:pt idx="97">
                  <c:v>-88.489498999999995</c:v>
                </c:pt>
                <c:pt idx="98">
                  <c:v>-88.489564999999999</c:v>
                </c:pt>
                <c:pt idx="99">
                  <c:v>-88.489631000000003</c:v>
                </c:pt>
                <c:pt idx="100">
                  <c:v>-88.489819999999995</c:v>
                </c:pt>
                <c:pt idx="101">
                  <c:v>-88.489941999999999</c:v>
                </c:pt>
                <c:pt idx="102">
                  <c:v>-88.490101999999993</c:v>
                </c:pt>
                <c:pt idx="103">
                  <c:v>-88.490346000000002</c:v>
                </c:pt>
                <c:pt idx="104">
                  <c:v>-88.490523999999994</c:v>
                </c:pt>
                <c:pt idx="105">
                  <c:v>-88.490699000000006</c:v>
                </c:pt>
                <c:pt idx="106">
                  <c:v>-88.490870000000001</c:v>
                </c:pt>
                <c:pt idx="107">
                  <c:v>-88.491041999999993</c:v>
                </c:pt>
                <c:pt idx="108">
                  <c:v>-88.491127000000006</c:v>
                </c:pt>
                <c:pt idx="109">
                  <c:v>-88.491291000000004</c:v>
                </c:pt>
                <c:pt idx="110">
                  <c:v>-88.49145</c:v>
                </c:pt>
                <c:pt idx="111">
                  <c:v>-88.491524999999996</c:v>
                </c:pt>
                <c:pt idx="112">
                  <c:v>-88.491730000000004</c:v>
                </c:pt>
                <c:pt idx="113">
                  <c:v>-88.491901999999996</c:v>
                </c:pt>
                <c:pt idx="114">
                  <c:v>-88.491973999999999</c:v>
                </c:pt>
                <c:pt idx="115">
                  <c:v>-88.492001999999999</c:v>
                </c:pt>
                <c:pt idx="116">
                  <c:v>-88.491979000000001</c:v>
                </c:pt>
                <c:pt idx="117">
                  <c:v>-88.491926000000007</c:v>
                </c:pt>
                <c:pt idx="118">
                  <c:v>-88.491864000000007</c:v>
                </c:pt>
                <c:pt idx="119">
                  <c:v>-88.491792000000004</c:v>
                </c:pt>
                <c:pt idx="120">
                  <c:v>-88.491753000000003</c:v>
                </c:pt>
                <c:pt idx="121">
                  <c:v>-88.491677999999993</c:v>
                </c:pt>
                <c:pt idx="122">
                  <c:v>-88.491605000000007</c:v>
                </c:pt>
                <c:pt idx="123">
                  <c:v>-88.491560000000007</c:v>
                </c:pt>
                <c:pt idx="124">
                  <c:v>-88.491375000000005</c:v>
                </c:pt>
                <c:pt idx="125">
                  <c:v>-88.491237999999996</c:v>
                </c:pt>
                <c:pt idx="126">
                  <c:v>-88.491163</c:v>
                </c:pt>
                <c:pt idx="127">
                  <c:v>-88.491023999999996</c:v>
                </c:pt>
                <c:pt idx="128">
                  <c:v>-88.490904999999998</c:v>
                </c:pt>
                <c:pt idx="129">
                  <c:v>-88.490774000000002</c:v>
                </c:pt>
                <c:pt idx="130">
                  <c:v>-88.490685999999997</c:v>
                </c:pt>
                <c:pt idx="131">
                  <c:v>-88.490674999999996</c:v>
                </c:pt>
                <c:pt idx="132">
                  <c:v>-88.490669999999994</c:v>
                </c:pt>
                <c:pt idx="133">
                  <c:v>-88.490665000000007</c:v>
                </c:pt>
                <c:pt idx="134">
                  <c:v>-88.490667999999999</c:v>
                </c:pt>
                <c:pt idx="135">
                  <c:v>-88.490667000000002</c:v>
                </c:pt>
                <c:pt idx="136">
                  <c:v>-88.490661000000003</c:v>
                </c:pt>
                <c:pt idx="137">
                  <c:v>-88.490645000000001</c:v>
                </c:pt>
                <c:pt idx="138">
                  <c:v>-88.490621000000004</c:v>
                </c:pt>
                <c:pt idx="139">
                  <c:v>-88.490548000000004</c:v>
                </c:pt>
                <c:pt idx="140">
                  <c:v>-88.490352999999999</c:v>
                </c:pt>
                <c:pt idx="141">
                  <c:v>-88.490223</c:v>
                </c:pt>
                <c:pt idx="142">
                  <c:v>-88.490064000000004</c:v>
                </c:pt>
                <c:pt idx="143">
                  <c:v>-88.489833000000004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data'!$AV$10:$AV$492</c:f>
              <c:numCache>
                <c:formatCode>General</c:formatCode>
                <c:ptCount val="483"/>
                <c:pt idx="0">
                  <c:v>47.159399000000001</c:v>
                </c:pt>
                <c:pt idx="1">
                  <c:v>47.159300999999999</c:v>
                </c:pt>
                <c:pt idx="2">
                  <c:v>47.159202999999998</c:v>
                </c:pt>
                <c:pt idx="3">
                  <c:v>47.159109000000001</c:v>
                </c:pt>
                <c:pt idx="4">
                  <c:v>47.159036</c:v>
                </c:pt>
                <c:pt idx="5">
                  <c:v>47.158969999999997</c:v>
                </c:pt>
                <c:pt idx="6">
                  <c:v>47.158914000000003</c:v>
                </c:pt>
                <c:pt idx="7">
                  <c:v>47.158892999999999</c:v>
                </c:pt>
                <c:pt idx="8">
                  <c:v>47.158887</c:v>
                </c:pt>
                <c:pt idx="9">
                  <c:v>47.158884999999998</c:v>
                </c:pt>
                <c:pt idx="10">
                  <c:v>47.158892999999999</c:v>
                </c:pt>
                <c:pt idx="11">
                  <c:v>47.158900000000003</c:v>
                </c:pt>
                <c:pt idx="12">
                  <c:v>47.158898000000001</c:v>
                </c:pt>
                <c:pt idx="13">
                  <c:v>47.158892999999999</c:v>
                </c:pt>
                <c:pt idx="14">
                  <c:v>47.158887</c:v>
                </c:pt>
                <c:pt idx="15">
                  <c:v>47.158875000000002</c:v>
                </c:pt>
                <c:pt idx="16">
                  <c:v>47.158848999999996</c:v>
                </c:pt>
                <c:pt idx="17">
                  <c:v>47.158810000000003</c:v>
                </c:pt>
                <c:pt idx="18">
                  <c:v>47.158760000000001</c:v>
                </c:pt>
                <c:pt idx="19">
                  <c:v>47.158701999999998</c:v>
                </c:pt>
                <c:pt idx="20">
                  <c:v>47.158651999999996</c:v>
                </c:pt>
                <c:pt idx="21">
                  <c:v>47.158614999999998</c:v>
                </c:pt>
                <c:pt idx="22">
                  <c:v>47.158580000000001</c:v>
                </c:pt>
                <c:pt idx="23">
                  <c:v>47.158554000000002</c:v>
                </c:pt>
                <c:pt idx="24">
                  <c:v>47.158541</c:v>
                </c:pt>
                <c:pt idx="25">
                  <c:v>47.158529000000001</c:v>
                </c:pt>
                <c:pt idx="26">
                  <c:v>47.158518999999998</c:v>
                </c:pt>
                <c:pt idx="27">
                  <c:v>47.158518999999998</c:v>
                </c:pt>
                <c:pt idx="28">
                  <c:v>47.158541999999997</c:v>
                </c:pt>
                <c:pt idx="29">
                  <c:v>47.158582000000003</c:v>
                </c:pt>
                <c:pt idx="30">
                  <c:v>47.158602999999999</c:v>
                </c:pt>
                <c:pt idx="31">
                  <c:v>47.158636000000001</c:v>
                </c:pt>
                <c:pt idx="32">
                  <c:v>47.158706000000002</c:v>
                </c:pt>
                <c:pt idx="33">
                  <c:v>47.158793000000003</c:v>
                </c:pt>
                <c:pt idx="34">
                  <c:v>47.158892999999999</c:v>
                </c:pt>
                <c:pt idx="35">
                  <c:v>47.158993000000002</c:v>
                </c:pt>
                <c:pt idx="36">
                  <c:v>47.159090999999997</c:v>
                </c:pt>
                <c:pt idx="37">
                  <c:v>47.159191</c:v>
                </c:pt>
                <c:pt idx="38">
                  <c:v>47.159298999999997</c:v>
                </c:pt>
                <c:pt idx="39">
                  <c:v>47.159405999999997</c:v>
                </c:pt>
                <c:pt idx="40">
                  <c:v>47.159519000000003</c:v>
                </c:pt>
                <c:pt idx="41">
                  <c:v>47.159695999999997</c:v>
                </c:pt>
                <c:pt idx="42">
                  <c:v>47.159807999999998</c:v>
                </c:pt>
                <c:pt idx="43">
                  <c:v>47.159869</c:v>
                </c:pt>
                <c:pt idx="44">
                  <c:v>47.159998999999999</c:v>
                </c:pt>
                <c:pt idx="45">
                  <c:v>47.160136000000001</c:v>
                </c:pt>
                <c:pt idx="46">
                  <c:v>47.160266999999997</c:v>
                </c:pt>
                <c:pt idx="47">
                  <c:v>47.160400000000003</c:v>
                </c:pt>
                <c:pt idx="48">
                  <c:v>47.160536</c:v>
                </c:pt>
                <c:pt idx="49">
                  <c:v>47.160736999999997</c:v>
                </c:pt>
                <c:pt idx="50">
                  <c:v>47.160938000000002</c:v>
                </c:pt>
                <c:pt idx="51">
                  <c:v>47.161006999999998</c:v>
                </c:pt>
                <c:pt idx="52">
                  <c:v>47.161079999999998</c:v>
                </c:pt>
                <c:pt idx="53">
                  <c:v>47.161220999999998</c:v>
                </c:pt>
                <c:pt idx="54">
                  <c:v>47.161431999999998</c:v>
                </c:pt>
                <c:pt idx="55">
                  <c:v>47.161569999999998</c:v>
                </c:pt>
                <c:pt idx="56">
                  <c:v>47.161639999999998</c:v>
                </c:pt>
                <c:pt idx="57">
                  <c:v>47.161779000000003</c:v>
                </c:pt>
                <c:pt idx="58">
                  <c:v>47.161914000000003</c:v>
                </c:pt>
                <c:pt idx="59">
                  <c:v>47.162044000000002</c:v>
                </c:pt>
                <c:pt idx="60">
                  <c:v>47.162185999999998</c:v>
                </c:pt>
                <c:pt idx="61">
                  <c:v>47.162343</c:v>
                </c:pt>
                <c:pt idx="62">
                  <c:v>47.162500000000001</c:v>
                </c:pt>
                <c:pt idx="63">
                  <c:v>47.162661</c:v>
                </c:pt>
                <c:pt idx="64">
                  <c:v>47.162821999999998</c:v>
                </c:pt>
                <c:pt idx="65">
                  <c:v>47.162985999999997</c:v>
                </c:pt>
                <c:pt idx="66">
                  <c:v>47.163153000000001</c:v>
                </c:pt>
                <c:pt idx="67">
                  <c:v>47.163314</c:v>
                </c:pt>
                <c:pt idx="68">
                  <c:v>47.163474000000001</c:v>
                </c:pt>
                <c:pt idx="69">
                  <c:v>47.163702999999998</c:v>
                </c:pt>
                <c:pt idx="70">
                  <c:v>47.163907999999999</c:v>
                </c:pt>
                <c:pt idx="71">
                  <c:v>47.164026999999997</c:v>
                </c:pt>
                <c:pt idx="72">
                  <c:v>47.164135999999999</c:v>
                </c:pt>
                <c:pt idx="73">
                  <c:v>47.164222000000002</c:v>
                </c:pt>
                <c:pt idx="74">
                  <c:v>47.164288999999997</c:v>
                </c:pt>
                <c:pt idx="75">
                  <c:v>47.164341999999998</c:v>
                </c:pt>
                <c:pt idx="76">
                  <c:v>47.164382000000003</c:v>
                </c:pt>
                <c:pt idx="77">
                  <c:v>47.164411000000001</c:v>
                </c:pt>
                <c:pt idx="78">
                  <c:v>47.164422999999999</c:v>
                </c:pt>
                <c:pt idx="79">
                  <c:v>47.164414999999998</c:v>
                </c:pt>
                <c:pt idx="80">
                  <c:v>47.164394999999999</c:v>
                </c:pt>
                <c:pt idx="81">
                  <c:v>47.164382000000003</c:v>
                </c:pt>
                <c:pt idx="82">
                  <c:v>47.164338999999998</c:v>
                </c:pt>
                <c:pt idx="83">
                  <c:v>47.164275000000004</c:v>
                </c:pt>
                <c:pt idx="84">
                  <c:v>47.164233000000003</c:v>
                </c:pt>
                <c:pt idx="85">
                  <c:v>47.164200000000001</c:v>
                </c:pt>
                <c:pt idx="86">
                  <c:v>47.164178999999997</c:v>
                </c:pt>
                <c:pt idx="87">
                  <c:v>47.164169999999999</c:v>
                </c:pt>
                <c:pt idx="88">
                  <c:v>47.164183000000001</c:v>
                </c:pt>
                <c:pt idx="89">
                  <c:v>47.164209</c:v>
                </c:pt>
                <c:pt idx="90">
                  <c:v>47.164234999999998</c:v>
                </c:pt>
                <c:pt idx="91">
                  <c:v>47.164247000000003</c:v>
                </c:pt>
                <c:pt idx="92">
                  <c:v>47.164254999999997</c:v>
                </c:pt>
                <c:pt idx="93">
                  <c:v>47.164271999999997</c:v>
                </c:pt>
                <c:pt idx="94">
                  <c:v>47.164284000000002</c:v>
                </c:pt>
                <c:pt idx="95">
                  <c:v>47.164282999999998</c:v>
                </c:pt>
                <c:pt idx="96">
                  <c:v>47.164264000000003</c:v>
                </c:pt>
                <c:pt idx="97">
                  <c:v>47.164248000000001</c:v>
                </c:pt>
                <c:pt idx="98">
                  <c:v>47.164203999999998</c:v>
                </c:pt>
                <c:pt idx="99">
                  <c:v>47.164161999999997</c:v>
                </c:pt>
                <c:pt idx="100">
                  <c:v>47.164096999999998</c:v>
                </c:pt>
                <c:pt idx="101">
                  <c:v>47.163997000000002</c:v>
                </c:pt>
                <c:pt idx="102">
                  <c:v>47.163921999999999</c:v>
                </c:pt>
                <c:pt idx="103">
                  <c:v>47.163854000000001</c:v>
                </c:pt>
                <c:pt idx="104">
                  <c:v>47.163800000000002</c:v>
                </c:pt>
                <c:pt idx="105">
                  <c:v>47.163758999999999</c:v>
                </c:pt>
                <c:pt idx="106">
                  <c:v>47.163727000000002</c:v>
                </c:pt>
                <c:pt idx="107">
                  <c:v>47.163694999999997</c:v>
                </c:pt>
                <c:pt idx="108">
                  <c:v>47.163660999999998</c:v>
                </c:pt>
                <c:pt idx="109">
                  <c:v>47.163645000000002</c:v>
                </c:pt>
                <c:pt idx="110">
                  <c:v>47.163608000000004</c:v>
                </c:pt>
                <c:pt idx="111">
                  <c:v>47.163536999999998</c:v>
                </c:pt>
                <c:pt idx="112">
                  <c:v>47.163502999999999</c:v>
                </c:pt>
                <c:pt idx="113">
                  <c:v>47.163404</c:v>
                </c:pt>
                <c:pt idx="114">
                  <c:v>47.163249</c:v>
                </c:pt>
                <c:pt idx="115">
                  <c:v>47.163119999999999</c:v>
                </c:pt>
                <c:pt idx="116">
                  <c:v>47.162982999999997</c:v>
                </c:pt>
                <c:pt idx="117">
                  <c:v>47.162835000000001</c:v>
                </c:pt>
                <c:pt idx="118">
                  <c:v>47.162675</c:v>
                </c:pt>
                <c:pt idx="119">
                  <c:v>47.162514000000002</c:v>
                </c:pt>
                <c:pt idx="120">
                  <c:v>47.162348999999999</c:v>
                </c:pt>
                <c:pt idx="121">
                  <c:v>47.162180999999997</c:v>
                </c:pt>
                <c:pt idx="122">
                  <c:v>47.162097000000003</c:v>
                </c:pt>
                <c:pt idx="123">
                  <c:v>47.162010000000002</c:v>
                </c:pt>
                <c:pt idx="124">
                  <c:v>47.161839999999998</c:v>
                </c:pt>
                <c:pt idx="125">
                  <c:v>47.161594000000001</c:v>
                </c:pt>
                <c:pt idx="126">
                  <c:v>47.161436999999999</c:v>
                </c:pt>
                <c:pt idx="127">
                  <c:v>47.161369999999998</c:v>
                </c:pt>
                <c:pt idx="128">
                  <c:v>47.161242000000001</c:v>
                </c:pt>
                <c:pt idx="129">
                  <c:v>47.161116</c:v>
                </c:pt>
                <c:pt idx="130">
                  <c:v>47.160933</c:v>
                </c:pt>
                <c:pt idx="131">
                  <c:v>47.160814999999999</c:v>
                </c:pt>
                <c:pt idx="132">
                  <c:v>47.160696999999999</c:v>
                </c:pt>
                <c:pt idx="133">
                  <c:v>47.160522999999998</c:v>
                </c:pt>
                <c:pt idx="134">
                  <c:v>47.160404</c:v>
                </c:pt>
                <c:pt idx="135">
                  <c:v>47.160282000000002</c:v>
                </c:pt>
                <c:pt idx="136">
                  <c:v>47.160220000000002</c:v>
                </c:pt>
                <c:pt idx="137">
                  <c:v>47.160156999999998</c:v>
                </c:pt>
                <c:pt idx="138">
                  <c:v>47.160032999999999</c:v>
                </c:pt>
                <c:pt idx="139">
                  <c:v>47.159849000000001</c:v>
                </c:pt>
                <c:pt idx="140">
                  <c:v>47.159678999999997</c:v>
                </c:pt>
                <c:pt idx="141">
                  <c:v>47.159584000000002</c:v>
                </c:pt>
                <c:pt idx="142">
                  <c:v>47.159492999999998</c:v>
                </c:pt>
                <c:pt idx="143">
                  <c:v>47.159402</c:v>
                </c:pt>
              </c:numCache>
            </c:numRef>
          </c:xVal>
          <c:yVal>
            <c:numRef>
              <c:f>'Lap 4 data'!$AW$10:$AW$492</c:f>
              <c:numCache>
                <c:formatCode>General</c:formatCode>
                <c:ptCount val="483"/>
                <c:pt idx="0">
                  <c:v>-88.489833000000004</c:v>
                </c:pt>
                <c:pt idx="1">
                  <c:v>-88.489678999999995</c:v>
                </c:pt>
                <c:pt idx="2">
                  <c:v>-88.489519999999999</c:v>
                </c:pt>
                <c:pt idx="3">
                  <c:v>-88.489355000000003</c:v>
                </c:pt>
                <c:pt idx="4">
                  <c:v>-88.489163000000005</c:v>
                </c:pt>
                <c:pt idx="5">
                  <c:v>-88.488962000000001</c:v>
                </c:pt>
                <c:pt idx="6">
                  <c:v>-88.488750999999993</c:v>
                </c:pt>
                <c:pt idx="7">
                  <c:v>-88.488635000000002</c:v>
                </c:pt>
                <c:pt idx="8">
                  <c:v>-88.488386000000006</c:v>
                </c:pt>
                <c:pt idx="9">
                  <c:v>-88.488014000000007</c:v>
                </c:pt>
                <c:pt idx="10">
                  <c:v>-88.487756000000005</c:v>
                </c:pt>
                <c:pt idx="11">
                  <c:v>-88.487492000000003</c:v>
                </c:pt>
                <c:pt idx="12">
                  <c:v>-88.487222000000003</c:v>
                </c:pt>
                <c:pt idx="13">
                  <c:v>-88.486953</c:v>
                </c:pt>
                <c:pt idx="14">
                  <c:v>-88.486692000000005</c:v>
                </c:pt>
                <c:pt idx="15">
                  <c:v>-88.486440000000002</c:v>
                </c:pt>
                <c:pt idx="16">
                  <c:v>-88.486284999999995</c:v>
                </c:pt>
                <c:pt idx="17">
                  <c:v>-88.486159999999998</c:v>
                </c:pt>
                <c:pt idx="18">
                  <c:v>-88.485990000000001</c:v>
                </c:pt>
                <c:pt idx="19">
                  <c:v>-88.485844</c:v>
                </c:pt>
                <c:pt idx="20">
                  <c:v>-88.485702000000003</c:v>
                </c:pt>
                <c:pt idx="21">
                  <c:v>-88.485553999999993</c:v>
                </c:pt>
                <c:pt idx="22">
                  <c:v>-88.485405999999998</c:v>
                </c:pt>
                <c:pt idx="23">
                  <c:v>-88.485258999999999</c:v>
                </c:pt>
                <c:pt idx="24">
                  <c:v>-88.485114999999993</c:v>
                </c:pt>
                <c:pt idx="25">
                  <c:v>-88.484975000000006</c:v>
                </c:pt>
                <c:pt idx="26">
                  <c:v>-88.484840000000005</c:v>
                </c:pt>
                <c:pt idx="27">
                  <c:v>-88.484706000000003</c:v>
                </c:pt>
                <c:pt idx="28">
                  <c:v>-88.484572999999997</c:v>
                </c:pt>
                <c:pt idx="29">
                  <c:v>-88.484447000000003</c:v>
                </c:pt>
                <c:pt idx="30">
                  <c:v>-88.484387999999996</c:v>
                </c:pt>
                <c:pt idx="31">
                  <c:v>-88.484335999999999</c:v>
                </c:pt>
                <c:pt idx="32">
                  <c:v>-88.484247999999994</c:v>
                </c:pt>
                <c:pt idx="33">
                  <c:v>-88.484194000000002</c:v>
                </c:pt>
                <c:pt idx="34">
                  <c:v>-88.484161999999998</c:v>
                </c:pt>
                <c:pt idx="35">
                  <c:v>-88.484153000000006</c:v>
                </c:pt>
                <c:pt idx="36">
                  <c:v>-88.484164000000007</c:v>
                </c:pt>
                <c:pt idx="37">
                  <c:v>-88.484173999999996</c:v>
                </c:pt>
                <c:pt idx="38">
                  <c:v>-88.484179999999995</c:v>
                </c:pt>
                <c:pt idx="39">
                  <c:v>-88.484187000000006</c:v>
                </c:pt>
                <c:pt idx="40">
                  <c:v>-88.484196999999995</c:v>
                </c:pt>
                <c:pt idx="41">
                  <c:v>-88.484212999999997</c:v>
                </c:pt>
                <c:pt idx="42">
                  <c:v>-88.484222000000003</c:v>
                </c:pt>
                <c:pt idx="43">
                  <c:v>-88.484224999999995</c:v>
                </c:pt>
                <c:pt idx="44">
                  <c:v>-88.484222000000003</c:v>
                </c:pt>
                <c:pt idx="45">
                  <c:v>-88.484217000000001</c:v>
                </c:pt>
                <c:pt idx="46">
                  <c:v>-88.484217000000001</c:v>
                </c:pt>
                <c:pt idx="47">
                  <c:v>-88.484209000000007</c:v>
                </c:pt>
                <c:pt idx="48">
                  <c:v>-88.484184999999997</c:v>
                </c:pt>
                <c:pt idx="49">
                  <c:v>-88.484121999999999</c:v>
                </c:pt>
                <c:pt idx="50">
                  <c:v>-88.484061999999994</c:v>
                </c:pt>
                <c:pt idx="51">
                  <c:v>-88.484048000000001</c:v>
                </c:pt>
                <c:pt idx="52">
                  <c:v>-88.484043</c:v>
                </c:pt>
                <c:pt idx="53">
                  <c:v>-88.484030000000004</c:v>
                </c:pt>
                <c:pt idx="54">
                  <c:v>-88.484027999999995</c:v>
                </c:pt>
                <c:pt idx="55">
                  <c:v>-88.484032999999997</c:v>
                </c:pt>
                <c:pt idx="56">
                  <c:v>-88.484053000000003</c:v>
                </c:pt>
                <c:pt idx="57">
                  <c:v>-88.484098000000003</c:v>
                </c:pt>
                <c:pt idx="58">
                  <c:v>-88.484161</c:v>
                </c:pt>
                <c:pt idx="59">
                  <c:v>-88.484234000000001</c:v>
                </c:pt>
                <c:pt idx="60">
                  <c:v>-88.484283000000005</c:v>
                </c:pt>
                <c:pt idx="61">
                  <c:v>-88.484285999999997</c:v>
                </c:pt>
                <c:pt idx="62">
                  <c:v>-88.484262999999999</c:v>
                </c:pt>
                <c:pt idx="63">
                  <c:v>-88.484246999999996</c:v>
                </c:pt>
                <c:pt idx="64">
                  <c:v>-88.484241999999995</c:v>
                </c:pt>
                <c:pt idx="65">
                  <c:v>-88.484279000000001</c:v>
                </c:pt>
                <c:pt idx="66">
                  <c:v>-88.484330999999997</c:v>
                </c:pt>
                <c:pt idx="67">
                  <c:v>-88.484391000000002</c:v>
                </c:pt>
                <c:pt idx="68">
                  <c:v>-88.484486000000004</c:v>
                </c:pt>
                <c:pt idx="69">
                  <c:v>-88.484669999999994</c:v>
                </c:pt>
                <c:pt idx="70">
                  <c:v>-88.484913000000006</c:v>
                </c:pt>
                <c:pt idx="71">
                  <c:v>-88.485122000000004</c:v>
                </c:pt>
                <c:pt idx="72">
                  <c:v>-88.485342000000003</c:v>
                </c:pt>
                <c:pt idx="73">
                  <c:v>-88.485579999999999</c:v>
                </c:pt>
                <c:pt idx="74">
                  <c:v>-88.485809000000003</c:v>
                </c:pt>
                <c:pt idx="75">
                  <c:v>-88.486027000000007</c:v>
                </c:pt>
                <c:pt idx="76">
                  <c:v>-88.486239999999995</c:v>
                </c:pt>
                <c:pt idx="77">
                  <c:v>-88.486446999999998</c:v>
                </c:pt>
                <c:pt idx="78">
                  <c:v>-88.486643000000001</c:v>
                </c:pt>
                <c:pt idx="79">
                  <c:v>-88.486833000000004</c:v>
                </c:pt>
                <c:pt idx="80">
                  <c:v>-88.487014000000002</c:v>
                </c:pt>
                <c:pt idx="81">
                  <c:v>-88.487099999999998</c:v>
                </c:pt>
                <c:pt idx="82">
                  <c:v>-88.487262999999999</c:v>
                </c:pt>
                <c:pt idx="83">
                  <c:v>-88.487498000000002</c:v>
                </c:pt>
                <c:pt idx="84">
                  <c:v>-88.487647999999993</c:v>
                </c:pt>
                <c:pt idx="85">
                  <c:v>-88.487791000000001</c:v>
                </c:pt>
                <c:pt idx="86">
                  <c:v>-88.487932999999998</c:v>
                </c:pt>
                <c:pt idx="87">
                  <c:v>-88.488003000000006</c:v>
                </c:pt>
                <c:pt idx="88">
                  <c:v>-88.488150000000005</c:v>
                </c:pt>
                <c:pt idx="89">
                  <c:v>-88.488365000000002</c:v>
                </c:pt>
                <c:pt idx="90">
                  <c:v>-88.488505000000004</c:v>
                </c:pt>
                <c:pt idx="91">
                  <c:v>-88.488572000000005</c:v>
                </c:pt>
                <c:pt idx="92">
                  <c:v>-88.488641999999999</c:v>
                </c:pt>
                <c:pt idx="93">
                  <c:v>-88.488780000000006</c:v>
                </c:pt>
                <c:pt idx="94">
                  <c:v>-88.488917999999998</c:v>
                </c:pt>
                <c:pt idx="95">
                  <c:v>-88.489123000000006</c:v>
                </c:pt>
                <c:pt idx="96">
                  <c:v>-88.489318999999995</c:v>
                </c:pt>
                <c:pt idx="97">
                  <c:v>-88.489379999999997</c:v>
                </c:pt>
                <c:pt idx="98">
                  <c:v>-88.489497</c:v>
                </c:pt>
                <c:pt idx="99">
                  <c:v>-88.489609999999999</c:v>
                </c:pt>
                <c:pt idx="100">
                  <c:v>-88.489727000000002</c:v>
                </c:pt>
                <c:pt idx="101">
                  <c:v>-88.489900000000006</c:v>
                </c:pt>
                <c:pt idx="102">
                  <c:v>-88.490020999999999</c:v>
                </c:pt>
                <c:pt idx="103">
                  <c:v>-88.490161000000001</c:v>
                </c:pt>
                <c:pt idx="104">
                  <c:v>-88.490324000000001</c:v>
                </c:pt>
                <c:pt idx="105">
                  <c:v>-88.490493999999998</c:v>
                </c:pt>
                <c:pt idx="106">
                  <c:v>-88.490665000000007</c:v>
                </c:pt>
                <c:pt idx="107">
                  <c:v>-88.490835000000004</c:v>
                </c:pt>
                <c:pt idx="108">
                  <c:v>-88.491005000000001</c:v>
                </c:pt>
                <c:pt idx="109">
                  <c:v>-88.49109</c:v>
                </c:pt>
                <c:pt idx="110">
                  <c:v>-88.491264000000001</c:v>
                </c:pt>
                <c:pt idx="111">
                  <c:v>-88.491510000000005</c:v>
                </c:pt>
                <c:pt idx="112">
                  <c:v>-88.491585000000001</c:v>
                </c:pt>
                <c:pt idx="113">
                  <c:v>-88.491721999999996</c:v>
                </c:pt>
                <c:pt idx="114">
                  <c:v>-88.491909000000007</c:v>
                </c:pt>
                <c:pt idx="115">
                  <c:v>-88.491988000000006</c:v>
                </c:pt>
                <c:pt idx="116">
                  <c:v>-88.492030999999997</c:v>
                </c:pt>
                <c:pt idx="117">
                  <c:v>-88.492040000000003</c:v>
                </c:pt>
                <c:pt idx="118">
                  <c:v>-88.492002999999997</c:v>
                </c:pt>
                <c:pt idx="119">
                  <c:v>-88.491938000000005</c:v>
                </c:pt>
                <c:pt idx="120">
                  <c:v>-88.491865000000004</c:v>
                </c:pt>
                <c:pt idx="121">
                  <c:v>-88.491780000000006</c:v>
                </c:pt>
                <c:pt idx="122">
                  <c:v>-88.491735000000006</c:v>
                </c:pt>
                <c:pt idx="123">
                  <c:v>-88.491690000000006</c:v>
                </c:pt>
                <c:pt idx="124">
                  <c:v>-88.491603999999995</c:v>
                </c:pt>
                <c:pt idx="125">
                  <c:v>-88.491429999999994</c:v>
                </c:pt>
                <c:pt idx="126">
                  <c:v>-88.491303000000002</c:v>
                </c:pt>
                <c:pt idx="127">
                  <c:v>-88.491226999999995</c:v>
                </c:pt>
                <c:pt idx="128">
                  <c:v>-88.491084000000001</c:v>
                </c:pt>
                <c:pt idx="129">
                  <c:v>-88.490948000000003</c:v>
                </c:pt>
                <c:pt idx="130">
                  <c:v>-88.490791999999999</c:v>
                </c:pt>
                <c:pt idx="131">
                  <c:v>-88.490705000000005</c:v>
                </c:pt>
                <c:pt idx="132">
                  <c:v>-88.490680999999995</c:v>
                </c:pt>
                <c:pt idx="133">
                  <c:v>-88.490662999999998</c:v>
                </c:pt>
                <c:pt idx="134">
                  <c:v>-88.490665000000007</c:v>
                </c:pt>
                <c:pt idx="135">
                  <c:v>-88.490656000000001</c:v>
                </c:pt>
                <c:pt idx="136">
                  <c:v>-88.490650000000002</c:v>
                </c:pt>
                <c:pt idx="137">
                  <c:v>-88.490640999999997</c:v>
                </c:pt>
                <c:pt idx="138">
                  <c:v>-88.490602999999993</c:v>
                </c:pt>
                <c:pt idx="139">
                  <c:v>-88.490470999999999</c:v>
                </c:pt>
                <c:pt idx="140">
                  <c:v>-88.490295000000003</c:v>
                </c:pt>
                <c:pt idx="141">
                  <c:v>-88.490143000000003</c:v>
                </c:pt>
                <c:pt idx="142">
                  <c:v>-88.489988999999994</c:v>
                </c:pt>
                <c:pt idx="143">
                  <c:v>-88.489841999999996</c:v>
                </c:pt>
              </c:numCache>
            </c:numRef>
          </c:yVal>
          <c:smooth val="1"/>
        </c:ser>
        <c:axId val="138335744"/>
        <c:axId val="138337280"/>
      </c:scatterChart>
      <c:valAx>
        <c:axId val="138335744"/>
        <c:scaling>
          <c:orientation val="minMax"/>
          <c:max val="47.165000000000013"/>
          <c:min val="47.158000000000001"/>
        </c:scaling>
        <c:axPos val="b"/>
        <c:numFmt formatCode="General" sourceLinked="1"/>
        <c:tickLblPos val="nextTo"/>
        <c:crossAx val="138337280"/>
        <c:crosses val="autoZero"/>
        <c:crossBetween val="midCat"/>
      </c:valAx>
      <c:valAx>
        <c:axId val="138337280"/>
        <c:scaling>
          <c:orientation val="minMax"/>
        </c:scaling>
        <c:axPos val="l"/>
        <c:majorGridlines/>
        <c:numFmt formatCode="General" sourceLinked="1"/>
        <c:tickLblPos val="nextTo"/>
        <c:crossAx val="13833574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data'!$AY$10:$AY$499</c:f>
              <c:numCache>
                <c:formatCode>General</c:formatCode>
                <c:ptCount val="490"/>
                <c:pt idx="0">
                  <c:v>34.700000000000003</c:v>
                </c:pt>
                <c:pt idx="1">
                  <c:v>34.9</c:v>
                </c:pt>
                <c:pt idx="2">
                  <c:v>35</c:v>
                </c:pt>
                <c:pt idx="3">
                  <c:v>35.5</c:v>
                </c:pt>
                <c:pt idx="4">
                  <c:v>36.6</c:v>
                </c:pt>
                <c:pt idx="5">
                  <c:v>37.6</c:v>
                </c:pt>
                <c:pt idx="6">
                  <c:v>38.700000000000003</c:v>
                </c:pt>
                <c:pt idx="7">
                  <c:v>40.200000000000003</c:v>
                </c:pt>
                <c:pt idx="8">
                  <c:v>41.4</c:v>
                </c:pt>
                <c:pt idx="9">
                  <c:v>42.3</c:v>
                </c:pt>
                <c:pt idx="10">
                  <c:v>43.2</c:v>
                </c:pt>
                <c:pt idx="11">
                  <c:v>43.4</c:v>
                </c:pt>
                <c:pt idx="12">
                  <c:v>43.5</c:v>
                </c:pt>
                <c:pt idx="13">
                  <c:v>43.7</c:v>
                </c:pt>
                <c:pt idx="14">
                  <c:v>41.8</c:v>
                </c:pt>
                <c:pt idx="15">
                  <c:v>39.200000000000003</c:v>
                </c:pt>
                <c:pt idx="16">
                  <c:v>37.1</c:v>
                </c:pt>
                <c:pt idx="17">
                  <c:v>34.5</c:v>
                </c:pt>
                <c:pt idx="18">
                  <c:v>32</c:v>
                </c:pt>
                <c:pt idx="19">
                  <c:v>29.7</c:v>
                </c:pt>
                <c:pt idx="20">
                  <c:v>28</c:v>
                </c:pt>
                <c:pt idx="21">
                  <c:v>26.8</c:v>
                </c:pt>
                <c:pt idx="22">
                  <c:v>25.8</c:v>
                </c:pt>
                <c:pt idx="23">
                  <c:v>24.8</c:v>
                </c:pt>
                <c:pt idx="24">
                  <c:v>24.1</c:v>
                </c:pt>
                <c:pt idx="25">
                  <c:v>23.4</c:v>
                </c:pt>
                <c:pt idx="26">
                  <c:v>22.2</c:v>
                </c:pt>
                <c:pt idx="27">
                  <c:v>21.4</c:v>
                </c:pt>
                <c:pt idx="28">
                  <c:v>20.5</c:v>
                </c:pt>
                <c:pt idx="29">
                  <c:v>20.3</c:v>
                </c:pt>
                <c:pt idx="30">
                  <c:v>20.9</c:v>
                </c:pt>
                <c:pt idx="31">
                  <c:v>21.3</c:v>
                </c:pt>
                <c:pt idx="32">
                  <c:v>22</c:v>
                </c:pt>
                <c:pt idx="33">
                  <c:v>22.8</c:v>
                </c:pt>
                <c:pt idx="34">
                  <c:v>24.2</c:v>
                </c:pt>
                <c:pt idx="35">
                  <c:v>25</c:v>
                </c:pt>
                <c:pt idx="36">
                  <c:v>25.4</c:v>
                </c:pt>
                <c:pt idx="37">
                  <c:v>25.8</c:v>
                </c:pt>
                <c:pt idx="38">
                  <c:v>27.4</c:v>
                </c:pt>
                <c:pt idx="39">
                  <c:v>29</c:v>
                </c:pt>
                <c:pt idx="40">
                  <c:v>30.2</c:v>
                </c:pt>
                <c:pt idx="41">
                  <c:v>31.3</c:v>
                </c:pt>
                <c:pt idx="42">
                  <c:v>31.9</c:v>
                </c:pt>
                <c:pt idx="43">
                  <c:v>32.5</c:v>
                </c:pt>
                <c:pt idx="44">
                  <c:v>32.5</c:v>
                </c:pt>
                <c:pt idx="45">
                  <c:v>33.5</c:v>
                </c:pt>
                <c:pt idx="46">
                  <c:v>34.5</c:v>
                </c:pt>
                <c:pt idx="47">
                  <c:v>34.799999999999997</c:v>
                </c:pt>
                <c:pt idx="48">
                  <c:v>35.4</c:v>
                </c:pt>
                <c:pt idx="49">
                  <c:v>36.1</c:v>
                </c:pt>
                <c:pt idx="50">
                  <c:v>36.6</c:v>
                </c:pt>
                <c:pt idx="51">
                  <c:v>36.5</c:v>
                </c:pt>
                <c:pt idx="52">
                  <c:v>36.1</c:v>
                </c:pt>
                <c:pt idx="53">
                  <c:v>35.4</c:v>
                </c:pt>
                <c:pt idx="54">
                  <c:v>35</c:v>
                </c:pt>
                <c:pt idx="55">
                  <c:v>34.9</c:v>
                </c:pt>
                <c:pt idx="56">
                  <c:v>34.799999999999997</c:v>
                </c:pt>
                <c:pt idx="57">
                  <c:v>35</c:v>
                </c:pt>
                <c:pt idx="58">
                  <c:v>35.9</c:v>
                </c:pt>
                <c:pt idx="59">
                  <c:v>37.1</c:v>
                </c:pt>
                <c:pt idx="60">
                  <c:v>38.299999999999997</c:v>
                </c:pt>
                <c:pt idx="61">
                  <c:v>39.5</c:v>
                </c:pt>
                <c:pt idx="62">
                  <c:v>40.6</c:v>
                </c:pt>
                <c:pt idx="63">
                  <c:v>40.9</c:v>
                </c:pt>
                <c:pt idx="64">
                  <c:v>41.1</c:v>
                </c:pt>
                <c:pt idx="65">
                  <c:v>41.9</c:v>
                </c:pt>
                <c:pt idx="66">
                  <c:v>42.7</c:v>
                </c:pt>
                <c:pt idx="67">
                  <c:v>43.4</c:v>
                </c:pt>
                <c:pt idx="68">
                  <c:v>44.4</c:v>
                </c:pt>
                <c:pt idx="69">
                  <c:v>45</c:v>
                </c:pt>
                <c:pt idx="70">
                  <c:v>45.3</c:v>
                </c:pt>
                <c:pt idx="71">
                  <c:v>45.4</c:v>
                </c:pt>
                <c:pt idx="72">
                  <c:v>44.6</c:v>
                </c:pt>
                <c:pt idx="73">
                  <c:v>42.5</c:v>
                </c:pt>
                <c:pt idx="74">
                  <c:v>39.799999999999997</c:v>
                </c:pt>
                <c:pt idx="75">
                  <c:v>37.299999999999997</c:v>
                </c:pt>
                <c:pt idx="76">
                  <c:v>35.1</c:v>
                </c:pt>
                <c:pt idx="77">
                  <c:v>34.1</c:v>
                </c:pt>
                <c:pt idx="78">
                  <c:v>33.6</c:v>
                </c:pt>
                <c:pt idx="79">
                  <c:v>32.299999999999997</c:v>
                </c:pt>
                <c:pt idx="80">
                  <c:v>30.5</c:v>
                </c:pt>
                <c:pt idx="81">
                  <c:v>29</c:v>
                </c:pt>
                <c:pt idx="82">
                  <c:v>27.8</c:v>
                </c:pt>
                <c:pt idx="83">
                  <c:v>26.6</c:v>
                </c:pt>
                <c:pt idx="84">
                  <c:v>25.5</c:v>
                </c:pt>
                <c:pt idx="85">
                  <c:v>24.2</c:v>
                </c:pt>
                <c:pt idx="86">
                  <c:v>22.8</c:v>
                </c:pt>
                <c:pt idx="87">
                  <c:v>21.5</c:v>
                </c:pt>
                <c:pt idx="88">
                  <c:v>20.8</c:v>
                </c:pt>
                <c:pt idx="89">
                  <c:v>20.7</c:v>
                </c:pt>
                <c:pt idx="90">
                  <c:v>20.2</c:v>
                </c:pt>
                <c:pt idx="91">
                  <c:v>19.600000000000001</c:v>
                </c:pt>
                <c:pt idx="92">
                  <c:v>19.399999999999999</c:v>
                </c:pt>
                <c:pt idx="93">
                  <c:v>19.2</c:v>
                </c:pt>
                <c:pt idx="94">
                  <c:v>20.8</c:v>
                </c:pt>
                <c:pt idx="95">
                  <c:v>22.9</c:v>
                </c:pt>
                <c:pt idx="96">
                  <c:v>23.5</c:v>
                </c:pt>
                <c:pt idx="97">
                  <c:v>24.7</c:v>
                </c:pt>
                <c:pt idx="98">
                  <c:v>26.6</c:v>
                </c:pt>
                <c:pt idx="99">
                  <c:v>27.5</c:v>
                </c:pt>
                <c:pt idx="100">
                  <c:v>27.7</c:v>
                </c:pt>
                <c:pt idx="101">
                  <c:v>28.3</c:v>
                </c:pt>
                <c:pt idx="102">
                  <c:v>29.7</c:v>
                </c:pt>
                <c:pt idx="103">
                  <c:v>30.4</c:v>
                </c:pt>
                <c:pt idx="104">
                  <c:v>30.6</c:v>
                </c:pt>
                <c:pt idx="105">
                  <c:v>30.9</c:v>
                </c:pt>
                <c:pt idx="106">
                  <c:v>31.2</c:v>
                </c:pt>
                <c:pt idx="107">
                  <c:v>31.1</c:v>
                </c:pt>
                <c:pt idx="108">
                  <c:v>31.3</c:v>
                </c:pt>
                <c:pt idx="109">
                  <c:v>31.3</c:v>
                </c:pt>
                <c:pt idx="110">
                  <c:v>31.5</c:v>
                </c:pt>
                <c:pt idx="111">
                  <c:v>31.8</c:v>
                </c:pt>
                <c:pt idx="112">
                  <c:v>32.6</c:v>
                </c:pt>
                <c:pt idx="113">
                  <c:v>33.6</c:v>
                </c:pt>
                <c:pt idx="114">
                  <c:v>34.6</c:v>
                </c:pt>
                <c:pt idx="115">
                  <c:v>35.299999999999997</c:v>
                </c:pt>
                <c:pt idx="116">
                  <c:v>35.9</c:v>
                </c:pt>
                <c:pt idx="117">
                  <c:v>37.4</c:v>
                </c:pt>
                <c:pt idx="118">
                  <c:v>39.5</c:v>
                </c:pt>
                <c:pt idx="119">
                  <c:v>41.4</c:v>
                </c:pt>
                <c:pt idx="120">
                  <c:v>42.2</c:v>
                </c:pt>
                <c:pt idx="121">
                  <c:v>43.5</c:v>
                </c:pt>
                <c:pt idx="122">
                  <c:v>44.8</c:v>
                </c:pt>
                <c:pt idx="123">
                  <c:v>45.2</c:v>
                </c:pt>
                <c:pt idx="124">
                  <c:v>43.6</c:v>
                </c:pt>
                <c:pt idx="125">
                  <c:v>41.7</c:v>
                </c:pt>
                <c:pt idx="126">
                  <c:v>39.4</c:v>
                </c:pt>
                <c:pt idx="127">
                  <c:v>35.4</c:v>
                </c:pt>
                <c:pt idx="128">
                  <c:v>32.9</c:v>
                </c:pt>
                <c:pt idx="129">
                  <c:v>31.1</c:v>
                </c:pt>
                <c:pt idx="130">
                  <c:v>29.9</c:v>
                </c:pt>
                <c:pt idx="131">
                  <c:v>29.4</c:v>
                </c:pt>
                <c:pt idx="132">
                  <c:v>29.6</c:v>
                </c:pt>
                <c:pt idx="133">
                  <c:v>30.3</c:v>
                </c:pt>
                <c:pt idx="134">
                  <c:v>31.1</c:v>
                </c:pt>
                <c:pt idx="135">
                  <c:v>31.5</c:v>
                </c:pt>
                <c:pt idx="136">
                  <c:v>31.5</c:v>
                </c:pt>
                <c:pt idx="137">
                  <c:v>33.200000000000003</c:v>
                </c:pt>
                <c:pt idx="138">
                  <c:v>34.9</c:v>
                </c:pt>
                <c:pt idx="139">
                  <c:v>35.799999999999997</c:v>
                </c:pt>
                <c:pt idx="140">
                  <c:v>36</c:v>
                </c:pt>
                <c:pt idx="141">
                  <c:v>35.299999999999997</c:v>
                </c:pt>
                <c:pt idx="142">
                  <c:v>35.799999999999997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data'!$AY$10:$AY$497</c:f>
              <c:numCache>
                <c:formatCode>General</c:formatCode>
                <c:ptCount val="488"/>
                <c:pt idx="0">
                  <c:v>35.799999999999997</c:v>
                </c:pt>
                <c:pt idx="1">
                  <c:v>36</c:v>
                </c:pt>
                <c:pt idx="2">
                  <c:v>35.5</c:v>
                </c:pt>
                <c:pt idx="3">
                  <c:v>36.1</c:v>
                </c:pt>
                <c:pt idx="4">
                  <c:v>37.1</c:v>
                </c:pt>
                <c:pt idx="5">
                  <c:v>37.9</c:v>
                </c:pt>
                <c:pt idx="6">
                  <c:v>39</c:v>
                </c:pt>
                <c:pt idx="7">
                  <c:v>40.1</c:v>
                </c:pt>
                <c:pt idx="8">
                  <c:v>41</c:v>
                </c:pt>
                <c:pt idx="9">
                  <c:v>41.8</c:v>
                </c:pt>
                <c:pt idx="10">
                  <c:v>43.2</c:v>
                </c:pt>
                <c:pt idx="11">
                  <c:v>43.9</c:v>
                </c:pt>
                <c:pt idx="12">
                  <c:v>44</c:v>
                </c:pt>
                <c:pt idx="13">
                  <c:v>44</c:v>
                </c:pt>
                <c:pt idx="14">
                  <c:v>42.2</c:v>
                </c:pt>
                <c:pt idx="15">
                  <c:v>38.6</c:v>
                </c:pt>
                <c:pt idx="16">
                  <c:v>35.299999999999997</c:v>
                </c:pt>
                <c:pt idx="17">
                  <c:v>33</c:v>
                </c:pt>
                <c:pt idx="18">
                  <c:v>31.2</c:v>
                </c:pt>
                <c:pt idx="19">
                  <c:v>30</c:v>
                </c:pt>
                <c:pt idx="20">
                  <c:v>28.6</c:v>
                </c:pt>
                <c:pt idx="21">
                  <c:v>26.9</c:v>
                </c:pt>
                <c:pt idx="22">
                  <c:v>25.6</c:v>
                </c:pt>
                <c:pt idx="23">
                  <c:v>24.2</c:v>
                </c:pt>
                <c:pt idx="24">
                  <c:v>22.8</c:v>
                </c:pt>
                <c:pt idx="25">
                  <c:v>21.9</c:v>
                </c:pt>
                <c:pt idx="26">
                  <c:v>21.2</c:v>
                </c:pt>
                <c:pt idx="27">
                  <c:v>20.8</c:v>
                </c:pt>
                <c:pt idx="28">
                  <c:v>21.1</c:v>
                </c:pt>
                <c:pt idx="29">
                  <c:v>21.3</c:v>
                </c:pt>
                <c:pt idx="30">
                  <c:v>21.9</c:v>
                </c:pt>
                <c:pt idx="31">
                  <c:v>23.3</c:v>
                </c:pt>
                <c:pt idx="32">
                  <c:v>24.1</c:v>
                </c:pt>
                <c:pt idx="33">
                  <c:v>25.3</c:v>
                </c:pt>
                <c:pt idx="34">
                  <c:v>26.5</c:v>
                </c:pt>
                <c:pt idx="35">
                  <c:v>26.5</c:v>
                </c:pt>
                <c:pt idx="36">
                  <c:v>27.9</c:v>
                </c:pt>
                <c:pt idx="37">
                  <c:v>29.2</c:v>
                </c:pt>
                <c:pt idx="38">
                  <c:v>30.4</c:v>
                </c:pt>
                <c:pt idx="39">
                  <c:v>32.4</c:v>
                </c:pt>
                <c:pt idx="40">
                  <c:v>33.1</c:v>
                </c:pt>
                <c:pt idx="41">
                  <c:v>33.4</c:v>
                </c:pt>
                <c:pt idx="42">
                  <c:v>34.299999999999997</c:v>
                </c:pt>
                <c:pt idx="43">
                  <c:v>34.799999999999997</c:v>
                </c:pt>
                <c:pt idx="44">
                  <c:v>34.6</c:v>
                </c:pt>
                <c:pt idx="45">
                  <c:v>34.5</c:v>
                </c:pt>
                <c:pt idx="46">
                  <c:v>33.6</c:v>
                </c:pt>
                <c:pt idx="47">
                  <c:v>32.799999999999997</c:v>
                </c:pt>
                <c:pt idx="48">
                  <c:v>32.799999999999997</c:v>
                </c:pt>
                <c:pt idx="49">
                  <c:v>33.200000000000003</c:v>
                </c:pt>
                <c:pt idx="50">
                  <c:v>34</c:v>
                </c:pt>
                <c:pt idx="51">
                  <c:v>34.4</c:v>
                </c:pt>
                <c:pt idx="52">
                  <c:v>34.4</c:v>
                </c:pt>
                <c:pt idx="53">
                  <c:v>34.4</c:v>
                </c:pt>
                <c:pt idx="54">
                  <c:v>34.4</c:v>
                </c:pt>
                <c:pt idx="55">
                  <c:v>34.299999999999997</c:v>
                </c:pt>
                <c:pt idx="56">
                  <c:v>34.299999999999997</c:v>
                </c:pt>
                <c:pt idx="57">
                  <c:v>35.200000000000003</c:v>
                </c:pt>
                <c:pt idx="58">
                  <c:v>37.5</c:v>
                </c:pt>
                <c:pt idx="59">
                  <c:v>39</c:v>
                </c:pt>
                <c:pt idx="60">
                  <c:v>39.799999999999997</c:v>
                </c:pt>
                <c:pt idx="61">
                  <c:v>40.799999999999997</c:v>
                </c:pt>
                <c:pt idx="62">
                  <c:v>41.2</c:v>
                </c:pt>
                <c:pt idx="63">
                  <c:v>41.1</c:v>
                </c:pt>
                <c:pt idx="64">
                  <c:v>41.7</c:v>
                </c:pt>
                <c:pt idx="65">
                  <c:v>42.8</c:v>
                </c:pt>
                <c:pt idx="66">
                  <c:v>43.5</c:v>
                </c:pt>
                <c:pt idx="67">
                  <c:v>43.5</c:v>
                </c:pt>
                <c:pt idx="68">
                  <c:v>43.9</c:v>
                </c:pt>
                <c:pt idx="69">
                  <c:v>44.3</c:v>
                </c:pt>
                <c:pt idx="70">
                  <c:v>45</c:v>
                </c:pt>
                <c:pt idx="71">
                  <c:v>44.9</c:v>
                </c:pt>
                <c:pt idx="72">
                  <c:v>43</c:v>
                </c:pt>
                <c:pt idx="73">
                  <c:v>40.4</c:v>
                </c:pt>
                <c:pt idx="74">
                  <c:v>38.200000000000003</c:v>
                </c:pt>
                <c:pt idx="75">
                  <c:v>36.700000000000003</c:v>
                </c:pt>
                <c:pt idx="76">
                  <c:v>35.6</c:v>
                </c:pt>
                <c:pt idx="77">
                  <c:v>34.5</c:v>
                </c:pt>
                <c:pt idx="78">
                  <c:v>33</c:v>
                </c:pt>
                <c:pt idx="79">
                  <c:v>31.7</c:v>
                </c:pt>
                <c:pt idx="80">
                  <c:v>30.4</c:v>
                </c:pt>
                <c:pt idx="81">
                  <c:v>28.7</c:v>
                </c:pt>
                <c:pt idx="82">
                  <c:v>26.9</c:v>
                </c:pt>
                <c:pt idx="83">
                  <c:v>25.3</c:v>
                </c:pt>
                <c:pt idx="84">
                  <c:v>24</c:v>
                </c:pt>
                <c:pt idx="85">
                  <c:v>22.9</c:v>
                </c:pt>
                <c:pt idx="86">
                  <c:v>22.1</c:v>
                </c:pt>
                <c:pt idx="87">
                  <c:v>21</c:v>
                </c:pt>
                <c:pt idx="88">
                  <c:v>20</c:v>
                </c:pt>
                <c:pt idx="89">
                  <c:v>20.2</c:v>
                </c:pt>
                <c:pt idx="90">
                  <c:v>20.3</c:v>
                </c:pt>
                <c:pt idx="91">
                  <c:v>20.3</c:v>
                </c:pt>
                <c:pt idx="92">
                  <c:v>20.5</c:v>
                </c:pt>
                <c:pt idx="93">
                  <c:v>20.7</c:v>
                </c:pt>
                <c:pt idx="94">
                  <c:v>20.5</c:v>
                </c:pt>
                <c:pt idx="95">
                  <c:v>21.9</c:v>
                </c:pt>
                <c:pt idx="96">
                  <c:v>24.5</c:v>
                </c:pt>
                <c:pt idx="97">
                  <c:v>25.5</c:v>
                </c:pt>
                <c:pt idx="98">
                  <c:v>25.5</c:v>
                </c:pt>
                <c:pt idx="99">
                  <c:v>26.4</c:v>
                </c:pt>
                <c:pt idx="100">
                  <c:v>27.1</c:v>
                </c:pt>
                <c:pt idx="101">
                  <c:v>27.5</c:v>
                </c:pt>
                <c:pt idx="102">
                  <c:v>28.5</c:v>
                </c:pt>
                <c:pt idx="103">
                  <c:v>29.3</c:v>
                </c:pt>
                <c:pt idx="104">
                  <c:v>29.8</c:v>
                </c:pt>
                <c:pt idx="105">
                  <c:v>30</c:v>
                </c:pt>
                <c:pt idx="106">
                  <c:v>29.8</c:v>
                </c:pt>
                <c:pt idx="107">
                  <c:v>29.6</c:v>
                </c:pt>
                <c:pt idx="108">
                  <c:v>29.7</c:v>
                </c:pt>
                <c:pt idx="109">
                  <c:v>29.6</c:v>
                </c:pt>
                <c:pt idx="110">
                  <c:v>29.6</c:v>
                </c:pt>
                <c:pt idx="111">
                  <c:v>30</c:v>
                </c:pt>
                <c:pt idx="112">
                  <c:v>31.1</c:v>
                </c:pt>
                <c:pt idx="113">
                  <c:v>32</c:v>
                </c:pt>
                <c:pt idx="114">
                  <c:v>32.1</c:v>
                </c:pt>
                <c:pt idx="115">
                  <c:v>32.6</c:v>
                </c:pt>
                <c:pt idx="116">
                  <c:v>33.799999999999997</c:v>
                </c:pt>
                <c:pt idx="117">
                  <c:v>35.1</c:v>
                </c:pt>
                <c:pt idx="118">
                  <c:v>36.799999999999997</c:v>
                </c:pt>
                <c:pt idx="119">
                  <c:v>38.6</c:v>
                </c:pt>
                <c:pt idx="120">
                  <c:v>39.5</c:v>
                </c:pt>
                <c:pt idx="121">
                  <c:v>40.4</c:v>
                </c:pt>
                <c:pt idx="122">
                  <c:v>41.2</c:v>
                </c:pt>
                <c:pt idx="123">
                  <c:v>43.5</c:v>
                </c:pt>
                <c:pt idx="124">
                  <c:v>44.9</c:v>
                </c:pt>
                <c:pt idx="125">
                  <c:v>44.1</c:v>
                </c:pt>
                <c:pt idx="126">
                  <c:v>40.5</c:v>
                </c:pt>
                <c:pt idx="127">
                  <c:v>35.6</c:v>
                </c:pt>
                <c:pt idx="128">
                  <c:v>34.1</c:v>
                </c:pt>
                <c:pt idx="129">
                  <c:v>32.200000000000003</c:v>
                </c:pt>
                <c:pt idx="130">
                  <c:v>30</c:v>
                </c:pt>
                <c:pt idx="131">
                  <c:v>29.6</c:v>
                </c:pt>
                <c:pt idx="132">
                  <c:v>29.6</c:v>
                </c:pt>
                <c:pt idx="133">
                  <c:v>29.6</c:v>
                </c:pt>
                <c:pt idx="134">
                  <c:v>29.3</c:v>
                </c:pt>
                <c:pt idx="135">
                  <c:v>29</c:v>
                </c:pt>
                <c:pt idx="136">
                  <c:v>28.7</c:v>
                </c:pt>
                <c:pt idx="137">
                  <c:v>28.2</c:v>
                </c:pt>
                <c:pt idx="138">
                  <c:v>28.1</c:v>
                </c:pt>
                <c:pt idx="139">
                  <c:v>31.7</c:v>
                </c:pt>
                <c:pt idx="140">
                  <c:v>34.299999999999997</c:v>
                </c:pt>
                <c:pt idx="141">
                  <c:v>33.6</c:v>
                </c:pt>
                <c:pt idx="142">
                  <c:v>34.299999999999997</c:v>
                </c:pt>
                <c:pt idx="143">
                  <c:v>35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data'!$AY$10:$AY$496</c:f>
              <c:numCache>
                <c:formatCode>General</c:formatCode>
                <c:ptCount val="487"/>
                <c:pt idx="0">
                  <c:v>35</c:v>
                </c:pt>
                <c:pt idx="1">
                  <c:v>34.9</c:v>
                </c:pt>
                <c:pt idx="2">
                  <c:v>35.1</c:v>
                </c:pt>
                <c:pt idx="3">
                  <c:v>35.299999999999997</c:v>
                </c:pt>
                <c:pt idx="4">
                  <c:v>35.9</c:v>
                </c:pt>
                <c:pt idx="5">
                  <c:v>36.4</c:v>
                </c:pt>
                <c:pt idx="6">
                  <c:v>38.200000000000003</c:v>
                </c:pt>
                <c:pt idx="7">
                  <c:v>39.700000000000003</c:v>
                </c:pt>
                <c:pt idx="8">
                  <c:v>39.9</c:v>
                </c:pt>
                <c:pt idx="9">
                  <c:v>41</c:v>
                </c:pt>
                <c:pt idx="10">
                  <c:v>41.9</c:v>
                </c:pt>
                <c:pt idx="11">
                  <c:v>42.9</c:v>
                </c:pt>
                <c:pt idx="12">
                  <c:v>43.9</c:v>
                </c:pt>
                <c:pt idx="13">
                  <c:v>44.2</c:v>
                </c:pt>
                <c:pt idx="14">
                  <c:v>43.5</c:v>
                </c:pt>
                <c:pt idx="15">
                  <c:v>42.1</c:v>
                </c:pt>
                <c:pt idx="16">
                  <c:v>39</c:v>
                </c:pt>
                <c:pt idx="17">
                  <c:v>34.4</c:v>
                </c:pt>
                <c:pt idx="18">
                  <c:v>31.3</c:v>
                </c:pt>
                <c:pt idx="19">
                  <c:v>29.4</c:v>
                </c:pt>
                <c:pt idx="20">
                  <c:v>27.8</c:v>
                </c:pt>
                <c:pt idx="21">
                  <c:v>26.8</c:v>
                </c:pt>
                <c:pt idx="22">
                  <c:v>26.2</c:v>
                </c:pt>
                <c:pt idx="23">
                  <c:v>25.5</c:v>
                </c:pt>
                <c:pt idx="24">
                  <c:v>24.7</c:v>
                </c:pt>
                <c:pt idx="25">
                  <c:v>23.9</c:v>
                </c:pt>
                <c:pt idx="26">
                  <c:v>23.1</c:v>
                </c:pt>
                <c:pt idx="27">
                  <c:v>22.6</c:v>
                </c:pt>
                <c:pt idx="28">
                  <c:v>22.4</c:v>
                </c:pt>
                <c:pt idx="29">
                  <c:v>22.7</c:v>
                </c:pt>
                <c:pt idx="30">
                  <c:v>22.8</c:v>
                </c:pt>
                <c:pt idx="31">
                  <c:v>22.7</c:v>
                </c:pt>
                <c:pt idx="32">
                  <c:v>22.6</c:v>
                </c:pt>
                <c:pt idx="33">
                  <c:v>23.5</c:v>
                </c:pt>
                <c:pt idx="34">
                  <c:v>24.7</c:v>
                </c:pt>
                <c:pt idx="35">
                  <c:v>24.5</c:v>
                </c:pt>
                <c:pt idx="36">
                  <c:v>24.2</c:v>
                </c:pt>
                <c:pt idx="37">
                  <c:v>24.6</c:v>
                </c:pt>
                <c:pt idx="38">
                  <c:v>25.5</c:v>
                </c:pt>
                <c:pt idx="39">
                  <c:v>25.9</c:v>
                </c:pt>
                <c:pt idx="40">
                  <c:v>26.6</c:v>
                </c:pt>
                <c:pt idx="41">
                  <c:v>27.8</c:v>
                </c:pt>
                <c:pt idx="42">
                  <c:v>28.2</c:v>
                </c:pt>
                <c:pt idx="43">
                  <c:v>29.9</c:v>
                </c:pt>
                <c:pt idx="44">
                  <c:v>31.6</c:v>
                </c:pt>
                <c:pt idx="45">
                  <c:v>31.9</c:v>
                </c:pt>
                <c:pt idx="46">
                  <c:v>32.799999999999997</c:v>
                </c:pt>
                <c:pt idx="47">
                  <c:v>33.5</c:v>
                </c:pt>
                <c:pt idx="48">
                  <c:v>33.6</c:v>
                </c:pt>
                <c:pt idx="49">
                  <c:v>33.5</c:v>
                </c:pt>
                <c:pt idx="50">
                  <c:v>33.700000000000003</c:v>
                </c:pt>
                <c:pt idx="51">
                  <c:v>33.9</c:v>
                </c:pt>
                <c:pt idx="52">
                  <c:v>34.4</c:v>
                </c:pt>
                <c:pt idx="53">
                  <c:v>34.700000000000003</c:v>
                </c:pt>
                <c:pt idx="54">
                  <c:v>34.5</c:v>
                </c:pt>
                <c:pt idx="55">
                  <c:v>34.4</c:v>
                </c:pt>
                <c:pt idx="56">
                  <c:v>34.5</c:v>
                </c:pt>
                <c:pt idx="57">
                  <c:v>35</c:v>
                </c:pt>
                <c:pt idx="58">
                  <c:v>34.9</c:v>
                </c:pt>
                <c:pt idx="59">
                  <c:v>34.5</c:v>
                </c:pt>
                <c:pt idx="60">
                  <c:v>35.5</c:v>
                </c:pt>
                <c:pt idx="61">
                  <c:v>37.4</c:v>
                </c:pt>
                <c:pt idx="62">
                  <c:v>38.6</c:v>
                </c:pt>
                <c:pt idx="63">
                  <c:v>39.200000000000003</c:v>
                </c:pt>
                <c:pt idx="64">
                  <c:v>39.6</c:v>
                </c:pt>
                <c:pt idx="65">
                  <c:v>40.1</c:v>
                </c:pt>
                <c:pt idx="66">
                  <c:v>40.5</c:v>
                </c:pt>
                <c:pt idx="67">
                  <c:v>41.7</c:v>
                </c:pt>
                <c:pt idx="68">
                  <c:v>42.8</c:v>
                </c:pt>
                <c:pt idx="69">
                  <c:v>43.1</c:v>
                </c:pt>
                <c:pt idx="70">
                  <c:v>43.5</c:v>
                </c:pt>
                <c:pt idx="71">
                  <c:v>44.6</c:v>
                </c:pt>
                <c:pt idx="72">
                  <c:v>45.6</c:v>
                </c:pt>
                <c:pt idx="73">
                  <c:v>45.2</c:v>
                </c:pt>
                <c:pt idx="74">
                  <c:v>43.5</c:v>
                </c:pt>
                <c:pt idx="75">
                  <c:v>41</c:v>
                </c:pt>
                <c:pt idx="76">
                  <c:v>38.9</c:v>
                </c:pt>
                <c:pt idx="77">
                  <c:v>37</c:v>
                </c:pt>
                <c:pt idx="78">
                  <c:v>34.9</c:v>
                </c:pt>
                <c:pt idx="79">
                  <c:v>33.200000000000003</c:v>
                </c:pt>
                <c:pt idx="80">
                  <c:v>31.9</c:v>
                </c:pt>
                <c:pt idx="81">
                  <c:v>30.6</c:v>
                </c:pt>
                <c:pt idx="82">
                  <c:v>29.5</c:v>
                </c:pt>
                <c:pt idx="83">
                  <c:v>28.7</c:v>
                </c:pt>
                <c:pt idx="84">
                  <c:v>27.9</c:v>
                </c:pt>
                <c:pt idx="85">
                  <c:v>26.6</c:v>
                </c:pt>
                <c:pt idx="86">
                  <c:v>25</c:v>
                </c:pt>
                <c:pt idx="87">
                  <c:v>24.4</c:v>
                </c:pt>
                <c:pt idx="88">
                  <c:v>24</c:v>
                </c:pt>
                <c:pt idx="89">
                  <c:v>23.9</c:v>
                </c:pt>
                <c:pt idx="90">
                  <c:v>23.9</c:v>
                </c:pt>
                <c:pt idx="91">
                  <c:v>23.7</c:v>
                </c:pt>
                <c:pt idx="92">
                  <c:v>23.7</c:v>
                </c:pt>
                <c:pt idx="93">
                  <c:v>23.7</c:v>
                </c:pt>
                <c:pt idx="94">
                  <c:v>23.3</c:v>
                </c:pt>
                <c:pt idx="95">
                  <c:v>22.9</c:v>
                </c:pt>
                <c:pt idx="96">
                  <c:v>22.4</c:v>
                </c:pt>
                <c:pt idx="97">
                  <c:v>21.5</c:v>
                </c:pt>
                <c:pt idx="98">
                  <c:v>21.5</c:v>
                </c:pt>
                <c:pt idx="99">
                  <c:v>22.9</c:v>
                </c:pt>
                <c:pt idx="100">
                  <c:v>24.7</c:v>
                </c:pt>
                <c:pt idx="101">
                  <c:v>26.1</c:v>
                </c:pt>
                <c:pt idx="102">
                  <c:v>27</c:v>
                </c:pt>
                <c:pt idx="103">
                  <c:v>27.9</c:v>
                </c:pt>
                <c:pt idx="104">
                  <c:v>28.9</c:v>
                </c:pt>
                <c:pt idx="105">
                  <c:v>29.4</c:v>
                </c:pt>
                <c:pt idx="106">
                  <c:v>29.6</c:v>
                </c:pt>
                <c:pt idx="107">
                  <c:v>29.8</c:v>
                </c:pt>
                <c:pt idx="108">
                  <c:v>29.8</c:v>
                </c:pt>
                <c:pt idx="109">
                  <c:v>29.8</c:v>
                </c:pt>
                <c:pt idx="110">
                  <c:v>30.2</c:v>
                </c:pt>
                <c:pt idx="111">
                  <c:v>30.5</c:v>
                </c:pt>
                <c:pt idx="112">
                  <c:v>30.4</c:v>
                </c:pt>
                <c:pt idx="113">
                  <c:v>31.7</c:v>
                </c:pt>
                <c:pt idx="114">
                  <c:v>33.299999999999997</c:v>
                </c:pt>
                <c:pt idx="115">
                  <c:v>33.9</c:v>
                </c:pt>
                <c:pt idx="116">
                  <c:v>33.4</c:v>
                </c:pt>
                <c:pt idx="117">
                  <c:v>34.4</c:v>
                </c:pt>
                <c:pt idx="118">
                  <c:v>36.700000000000003</c:v>
                </c:pt>
                <c:pt idx="119">
                  <c:v>38.299999999999997</c:v>
                </c:pt>
                <c:pt idx="120">
                  <c:v>39.9</c:v>
                </c:pt>
                <c:pt idx="121">
                  <c:v>41.7</c:v>
                </c:pt>
                <c:pt idx="122">
                  <c:v>42.6</c:v>
                </c:pt>
                <c:pt idx="123">
                  <c:v>43.5</c:v>
                </c:pt>
                <c:pt idx="124">
                  <c:v>44.7</c:v>
                </c:pt>
                <c:pt idx="125">
                  <c:v>44.7</c:v>
                </c:pt>
                <c:pt idx="126">
                  <c:v>44.4</c:v>
                </c:pt>
                <c:pt idx="127">
                  <c:v>41.5</c:v>
                </c:pt>
                <c:pt idx="128">
                  <c:v>38.6</c:v>
                </c:pt>
                <c:pt idx="129">
                  <c:v>38.6</c:v>
                </c:pt>
                <c:pt idx="130">
                  <c:v>35.9</c:v>
                </c:pt>
                <c:pt idx="131">
                  <c:v>31.1</c:v>
                </c:pt>
                <c:pt idx="132">
                  <c:v>29.1</c:v>
                </c:pt>
                <c:pt idx="133">
                  <c:v>29.1</c:v>
                </c:pt>
                <c:pt idx="134">
                  <c:v>29.2</c:v>
                </c:pt>
                <c:pt idx="135">
                  <c:v>29.8</c:v>
                </c:pt>
                <c:pt idx="136">
                  <c:v>30.4</c:v>
                </c:pt>
                <c:pt idx="137">
                  <c:v>31.3</c:v>
                </c:pt>
                <c:pt idx="138">
                  <c:v>32.200000000000003</c:v>
                </c:pt>
                <c:pt idx="139">
                  <c:v>34.200000000000003</c:v>
                </c:pt>
                <c:pt idx="140">
                  <c:v>35.6</c:v>
                </c:pt>
                <c:pt idx="141">
                  <c:v>34.9</c:v>
                </c:pt>
                <c:pt idx="142">
                  <c:v>34.4</c:v>
                </c:pt>
                <c:pt idx="143">
                  <c:v>34</c:v>
                </c:pt>
              </c:numCache>
            </c:numRef>
          </c:yVal>
          <c:smooth val="1"/>
        </c:ser>
        <c:axId val="149253504"/>
        <c:axId val="50107904"/>
      </c:scatterChart>
      <c:valAx>
        <c:axId val="14925350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0107904"/>
        <c:crosses val="autoZero"/>
        <c:crossBetween val="midCat"/>
      </c:valAx>
      <c:valAx>
        <c:axId val="501079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34E-2"/>
              <c:y val="0.43807184838889651"/>
            </c:manualLayout>
          </c:layout>
        </c:title>
        <c:numFmt formatCode="General" sourceLinked="1"/>
        <c:majorTickMark val="none"/>
        <c:tickLblPos val="nextTo"/>
        <c:crossAx val="14925350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data'!$BH$10:$BH$499</c:f>
              <c:numCache>
                <c:formatCode>General</c:formatCode>
                <c:ptCount val="490"/>
                <c:pt idx="0">
                  <c:v>1.03</c:v>
                </c:pt>
                <c:pt idx="1">
                  <c:v>1.04</c:v>
                </c:pt>
                <c:pt idx="2">
                  <c:v>1.04</c:v>
                </c:pt>
                <c:pt idx="3">
                  <c:v>1.04</c:v>
                </c:pt>
                <c:pt idx="4">
                  <c:v>1.04</c:v>
                </c:pt>
                <c:pt idx="5">
                  <c:v>1.03</c:v>
                </c:pt>
                <c:pt idx="6">
                  <c:v>0.96</c:v>
                </c:pt>
                <c:pt idx="7">
                  <c:v>0.96</c:v>
                </c:pt>
                <c:pt idx="8">
                  <c:v>0.96</c:v>
                </c:pt>
                <c:pt idx="9">
                  <c:v>1</c:v>
                </c:pt>
                <c:pt idx="10">
                  <c:v>0.97</c:v>
                </c:pt>
                <c:pt idx="11">
                  <c:v>0.97</c:v>
                </c:pt>
                <c:pt idx="12">
                  <c:v>0.97</c:v>
                </c:pt>
                <c:pt idx="13">
                  <c:v>0.94</c:v>
                </c:pt>
                <c:pt idx="14">
                  <c:v>0.91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0.86</c:v>
                </c:pt>
                <c:pt idx="19">
                  <c:v>0.84</c:v>
                </c:pt>
                <c:pt idx="20">
                  <c:v>0.85</c:v>
                </c:pt>
                <c:pt idx="21">
                  <c:v>0.86</c:v>
                </c:pt>
                <c:pt idx="22">
                  <c:v>0.85</c:v>
                </c:pt>
                <c:pt idx="23">
                  <c:v>0.83</c:v>
                </c:pt>
                <c:pt idx="24">
                  <c:v>0.84</c:v>
                </c:pt>
                <c:pt idx="25">
                  <c:v>0.83</c:v>
                </c:pt>
                <c:pt idx="26">
                  <c:v>0.83</c:v>
                </c:pt>
                <c:pt idx="27">
                  <c:v>0.84</c:v>
                </c:pt>
                <c:pt idx="28">
                  <c:v>0.84</c:v>
                </c:pt>
                <c:pt idx="29">
                  <c:v>0.87</c:v>
                </c:pt>
                <c:pt idx="30">
                  <c:v>0.92</c:v>
                </c:pt>
                <c:pt idx="31">
                  <c:v>0.93</c:v>
                </c:pt>
                <c:pt idx="32">
                  <c:v>0.95</c:v>
                </c:pt>
                <c:pt idx="33">
                  <c:v>0.96</c:v>
                </c:pt>
                <c:pt idx="34">
                  <c:v>0.99</c:v>
                </c:pt>
                <c:pt idx="35">
                  <c:v>0.98</c:v>
                </c:pt>
                <c:pt idx="36">
                  <c:v>1</c:v>
                </c:pt>
                <c:pt idx="37">
                  <c:v>1.03</c:v>
                </c:pt>
                <c:pt idx="38">
                  <c:v>1.04</c:v>
                </c:pt>
                <c:pt idx="39">
                  <c:v>1.05</c:v>
                </c:pt>
                <c:pt idx="40">
                  <c:v>1.05</c:v>
                </c:pt>
                <c:pt idx="41">
                  <c:v>1.05</c:v>
                </c:pt>
                <c:pt idx="42">
                  <c:v>1.05</c:v>
                </c:pt>
                <c:pt idx="43">
                  <c:v>1.06</c:v>
                </c:pt>
                <c:pt idx="44">
                  <c:v>1.06</c:v>
                </c:pt>
                <c:pt idx="45">
                  <c:v>1.05</c:v>
                </c:pt>
                <c:pt idx="46">
                  <c:v>1.03</c:v>
                </c:pt>
                <c:pt idx="47">
                  <c:v>1.04</c:v>
                </c:pt>
                <c:pt idx="48">
                  <c:v>1.05</c:v>
                </c:pt>
                <c:pt idx="49">
                  <c:v>1.03</c:v>
                </c:pt>
                <c:pt idx="50">
                  <c:v>1.02</c:v>
                </c:pt>
                <c:pt idx="51">
                  <c:v>1</c:v>
                </c:pt>
                <c:pt idx="52">
                  <c:v>1.02</c:v>
                </c:pt>
                <c:pt idx="53">
                  <c:v>1.04</c:v>
                </c:pt>
                <c:pt idx="54">
                  <c:v>1.05</c:v>
                </c:pt>
                <c:pt idx="55">
                  <c:v>1.04</c:v>
                </c:pt>
                <c:pt idx="56">
                  <c:v>0.98</c:v>
                </c:pt>
                <c:pt idx="57">
                  <c:v>0.95</c:v>
                </c:pt>
                <c:pt idx="58">
                  <c:v>0.91</c:v>
                </c:pt>
                <c:pt idx="59">
                  <c:v>0.95</c:v>
                </c:pt>
                <c:pt idx="60">
                  <c:v>0.89</c:v>
                </c:pt>
                <c:pt idx="61">
                  <c:v>0.85</c:v>
                </c:pt>
                <c:pt idx="62">
                  <c:v>0.84</c:v>
                </c:pt>
                <c:pt idx="63">
                  <c:v>0.85</c:v>
                </c:pt>
                <c:pt idx="64">
                  <c:v>0.82</c:v>
                </c:pt>
                <c:pt idx="65">
                  <c:v>0.82</c:v>
                </c:pt>
                <c:pt idx="66">
                  <c:v>0.83</c:v>
                </c:pt>
                <c:pt idx="67">
                  <c:v>0.86</c:v>
                </c:pt>
                <c:pt idx="68">
                  <c:v>0.9</c:v>
                </c:pt>
                <c:pt idx="69">
                  <c:v>0.95</c:v>
                </c:pt>
                <c:pt idx="70">
                  <c:v>0.98</c:v>
                </c:pt>
                <c:pt idx="71">
                  <c:v>0.94</c:v>
                </c:pt>
                <c:pt idx="72">
                  <c:v>0.91</c:v>
                </c:pt>
                <c:pt idx="73">
                  <c:v>0.91</c:v>
                </c:pt>
                <c:pt idx="74">
                  <c:v>0.9</c:v>
                </c:pt>
                <c:pt idx="75">
                  <c:v>0.92</c:v>
                </c:pt>
                <c:pt idx="76">
                  <c:v>0.93</c:v>
                </c:pt>
                <c:pt idx="77">
                  <c:v>0.91</c:v>
                </c:pt>
                <c:pt idx="78">
                  <c:v>0.92</c:v>
                </c:pt>
                <c:pt idx="79">
                  <c:v>0.92</c:v>
                </c:pt>
                <c:pt idx="80">
                  <c:v>0.9</c:v>
                </c:pt>
                <c:pt idx="81">
                  <c:v>0.89</c:v>
                </c:pt>
                <c:pt idx="82">
                  <c:v>0.88</c:v>
                </c:pt>
                <c:pt idx="83">
                  <c:v>0.85</c:v>
                </c:pt>
                <c:pt idx="84">
                  <c:v>0.84</c:v>
                </c:pt>
                <c:pt idx="85">
                  <c:v>0.86</c:v>
                </c:pt>
                <c:pt idx="86">
                  <c:v>0.85</c:v>
                </c:pt>
                <c:pt idx="87">
                  <c:v>0.83</c:v>
                </c:pt>
                <c:pt idx="88">
                  <c:v>0.88</c:v>
                </c:pt>
                <c:pt idx="89">
                  <c:v>0.85</c:v>
                </c:pt>
                <c:pt idx="90">
                  <c:v>0.89</c:v>
                </c:pt>
                <c:pt idx="91">
                  <c:v>0.92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0.98</c:v>
                </c:pt>
                <c:pt idx="96">
                  <c:v>0.98</c:v>
                </c:pt>
                <c:pt idx="97">
                  <c:v>0.99</c:v>
                </c:pt>
                <c:pt idx="98">
                  <c:v>0.99</c:v>
                </c:pt>
                <c:pt idx="99">
                  <c:v>0.98</c:v>
                </c:pt>
                <c:pt idx="100">
                  <c:v>0.96</c:v>
                </c:pt>
                <c:pt idx="101">
                  <c:v>0.97</c:v>
                </c:pt>
                <c:pt idx="102">
                  <c:v>1.01</c:v>
                </c:pt>
                <c:pt idx="103">
                  <c:v>1.03</c:v>
                </c:pt>
                <c:pt idx="104">
                  <c:v>1.02</c:v>
                </c:pt>
                <c:pt idx="105">
                  <c:v>1.01</c:v>
                </c:pt>
                <c:pt idx="106">
                  <c:v>1</c:v>
                </c:pt>
                <c:pt idx="107">
                  <c:v>1.01</c:v>
                </c:pt>
                <c:pt idx="108">
                  <c:v>1</c:v>
                </c:pt>
                <c:pt idx="109">
                  <c:v>1.01</c:v>
                </c:pt>
                <c:pt idx="110">
                  <c:v>1.03</c:v>
                </c:pt>
                <c:pt idx="111">
                  <c:v>1.05</c:v>
                </c:pt>
                <c:pt idx="112">
                  <c:v>1.05</c:v>
                </c:pt>
                <c:pt idx="113">
                  <c:v>1.05</c:v>
                </c:pt>
                <c:pt idx="114">
                  <c:v>1.01</c:v>
                </c:pt>
                <c:pt idx="115">
                  <c:v>0.99</c:v>
                </c:pt>
                <c:pt idx="116">
                  <c:v>0.95</c:v>
                </c:pt>
                <c:pt idx="117">
                  <c:v>0.98</c:v>
                </c:pt>
                <c:pt idx="118">
                  <c:v>0.88</c:v>
                </c:pt>
                <c:pt idx="119">
                  <c:v>0.85</c:v>
                </c:pt>
                <c:pt idx="120">
                  <c:v>0.92</c:v>
                </c:pt>
                <c:pt idx="121">
                  <c:v>0.95</c:v>
                </c:pt>
                <c:pt idx="122">
                  <c:v>0.93</c:v>
                </c:pt>
                <c:pt idx="123">
                  <c:v>0.94</c:v>
                </c:pt>
                <c:pt idx="124">
                  <c:v>0.85</c:v>
                </c:pt>
                <c:pt idx="125">
                  <c:v>0.9</c:v>
                </c:pt>
                <c:pt idx="126">
                  <c:v>0.91</c:v>
                </c:pt>
                <c:pt idx="127">
                  <c:v>0.94</c:v>
                </c:pt>
                <c:pt idx="128">
                  <c:v>0.96</c:v>
                </c:pt>
                <c:pt idx="129">
                  <c:v>0.96</c:v>
                </c:pt>
                <c:pt idx="130">
                  <c:v>0.97</c:v>
                </c:pt>
                <c:pt idx="131">
                  <c:v>0.99</c:v>
                </c:pt>
                <c:pt idx="132">
                  <c:v>1.02</c:v>
                </c:pt>
                <c:pt idx="133">
                  <c:v>1.04</c:v>
                </c:pt>
                <c:pt idx="134">
                  <c:v>1.04</c:v>
                </c:pt>
                <c:pt idx="135">
                  <c:v>1.04</c:v>
                </c:pt>
                <c:pt idx="136">
                  <c:v>1.05</c:v>
                </c:pt>
                <c:pt idx="137">
                  <c:v>1.05</c:v>
                </c:pt>
                <c:pt idx="138">
                  <c:v>1.02</c:v>
                </c:pt>
                <c:pt idx="139">
                  <c:v>1.02</c:v>
                </c:pt>
                <c:pt idx="140">
                  <c:v>1.02</c:v>
                </c:pt>
                <c:pt idx="141">
                  <c:v>1.04</c:v>
                </c:pt>
                <c:pt idx="142">
                  <c:v>1.05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data'!$BH$10:$BH$497</c:f>
              <c:numCache>
                <c:formatCode>General</c:formatCode>
                <c:ptCount val="488"/>
                <c:pt idx="0">
                  <c:v>1.05</c:v>
                </c:pt>
                <c:pt idx="1">
                  <c:v>1.06</c:v>
                </c:pt>
                <c:pt idx="2">
                  <c:v>1.06</c:v>
                </c:pt>
                <c:pt idx="3">
                  <c:v>1.05</c:v>
                </c:pt>
                <c:pt idx="4">
                  <c:v>1.04</c:v>
                </c:pt>
                <c:pt idx="5">
                  <c:v>1.04</c:v>
                </c:pt>
                <c:pt idx="6">
                  <c:v>1.04</c:v>
                </c:pt>
                <c:pt idx="7">
                  <c:v>0.95</c:v>
                </c:pt>
                <c:pt idx="8">
                  <c:v>0.97</c:v>
                </c:pt>
                <c:pt idx="9">
                  <c:v>0.97</c:v>
                </c:pt>
                <c:pt idx="10">
                  <c:v>0.95</c:v>
                </c:pt>
                <c:pt idx="11">
                  <c:v>0.93</c:v>
                </c:pt>
                <c:pt idx="12">
                  <c:v>0.92</c:v>
                </c:pt>
                <c:pt idx="13">
                  <c:v>0.91</c:v>
                </c:pt>
                <c:pt idx="14">
                  <c:v>0.88</c:v>
                </c:pt>
                <c:pt idx="15">
                  <c:v>0.9</c:v>
                </c:pt>
                <c:pt idx="16">
                  <c:v>0.92</c:v>
                </c:pt>
                <c:pt idx="17">
                  <c:v>0.93</c:v>
                </c:pt>
                <c:pt idx="18">
                  <c:v>0.87</c:v>
                </c:pt>
                <c:pt idx="19">
                  <c:v>0.87</c:v>
                </c:pt>
                <c:pt idx="20">
                  <c:v>0.87</c:v>
                </c:pt>
                <c:pt idx="21">
                  <c:v>0.86</c:v>
                </c:pt>
                <c:pt idx="22">
                  <c:v>0.86</c:v>
                </c:pt>
                <c:pt idx="23">
                  <c:v>0.85</c:v>
                </c:pt>
                <c:pt idx="24">
                  <c:v>0.85</c:v>
                </c:pt>
                <c:pt idx="25">
                  <c:v>0.86</c:v>
                </c:pt>
                <c:pt idx="26">
                  <c:v>0.87</c:v>
                </c:pt>
                <c:pt idx="27">
                  <c:v>0.87</c:v>
                </c:pt>
                <c:pt idx="28">
                  <c:v>0.89</c:v>
                </c:pt>
                <c:pt idx="29">
                  <c:v>0.91</c:v>
                </c:pt>
                <c:pt idx="30">
                  <c:v>0.96</c:v>
                </c:pt>
                <c:pt idx="31">
                  <c:v>0.99</c:v>
                </c:pt>
                <c:pt idx="32">
                  <c:v>1.01</c:v>
                </c:pt>
                <c:pt idx="33">
                  <c:v>1.03</c:v>
                </c:pt>
                <c:pt idx="34">
                  <c:v>1.04</c:v>
                </c:pt>
                <c:pt idx="35">
                  <c:v>1.05</c:v>
                </c:pt>
                <c:pt idx="36">
                  <c:v>1.05</c:v>
                </c:pt>
                <c:pt idx="37">
                  <c:v>1.05</c:v>
                </c:pt>
                <c:pt idx="38">
                  <c:v>1.06</c:v>
                </c:pt>
                <c:pt idx="39">
                  <c:v>1.06</c:v>
                </c:pt>
                <c:pt idx="40">
                  <c:v>1.06</c:v>
                </c:pt>
                <c:pt idx="41">
                  <c:v>1.04</c:v>
                </c:pt>
                <c:pt idx="42">
                  <c:v>1.04</c:v>
                </c:pt>
                <c:pt idx="43">
                  <c:v>1.04</c:v>
                </c:pt>
                <c:pt idx="44">
                  <c:v>1.04</c:v>
                </c:pt>
                <c:pt idx="45">
                  <c:v>1.05</c:v>
                </c:pt>
                <c:pt idx="46">
                  <c:v>1.05</c:v>
                </c:pt>
                <c:pt idx="47">
                  <c:v>1.05</c:v>
                </c:pt>
                <c:pt idx="48">
                  <c:v>1.05</c:v>
                </c:pt>
                <c:pt idx="49">
                  <c:v>1.04</c:v>
                </c:pt>
                <c:pt idx="50">
                  <c:v>1.03</c:v>
                </c:pt>
                <c:pt idx="51">
                  <c:v>1.03</c:v>
                </c:pt>
                <c:pt idx="52">
                  <c:v>1.04</c:v>
                </c:pt>
                <c:pt idx="53">
                  <c:v>1.05</c:v>
                </c:pt>
                <c:pt idx="54">
                  <c:v>1.04</c:v>
                </c:pt>
                <c:pt idx="55">
                  <c:v>1.03</c:v>
                </c:pt>
                <c:pt idx="56">
                  <c:v>1.01</c:v>
                </c:pt>
                <c:pt idx="57">
                  <c:v>0.99</c:v>
                </c:pt>
                <c:pt idx="58">
                  <c:v>0.99</c:v>
                </c:pt>
                <c:pt idx="59">
                  <c:v>0.99</c:v>
                </c:pt>
                <c:pt idx="60">
                  <c:v>0.93</c:v>
                </c:pt>
                <c:pt idx="61">
                  <c:v>0.86</c:v>
                </c:pt>
                <c:pt idx="62">
                  <c:v>0.84</c:v>
                </c:pt>
                <c:pt idx="63">
                  <c:v>0.85</c:v>
                </c:pt>
                <c:pt idx="64">
                  <c:v>0.84</c:v>
                </c:pt>
                <c:pt idx="65">
                  <c:v>0.87</c:v>
                </c:pt>
                <c:pt idx="66">
                  <c:v>0.84</c:v>
                </c:pt>
                <c:pt idx="67">
                  <c:v>0.87</c:v>
                </c:pt>
                <c:pt idx="68">
                  <c:v>0.9</c:v>
                </c:pt>
                <c:pt idx="69">
                  <c:v>0.93</c:v>
                </c:pt>
                <c:pt idx="70">
                  <c:v>0.95</c:v>
                </c:pt>
                <c:pt idx="71">
                  <c:v>0.96</c:v>
                </c:pt>
                <c:pt idx="72">
                  <c:v>0.96</c:v>
                </c:pt>
                <c:pt idx="73">
                  <c:v>0.97</c:v>
                </c:pt>
                <c:pt idx="74">
                  <c:v>0.96</c:v>
                </c:pt>
                <c:pt idx="75">
                  <c:v>0.95</c:v>
                </c:pt>
                <c:pt idx="76">
                  <c:v>0.94</c:v>
                </c:pt>
                <c:pt idx="77">
                  <c:v>0.92</c:v>
                </c:pt>
                <c:pt idx="78">
                  <c:v>0.92</c:v>
                </c:pt>
                <c:pt idx="79">
                  <c:v>0.9</c:v>
                </c:pt>
                <c:pt idx="80">
                  <c:v>0.88</c:v>
                </c:pt>
                <c:pt idx="81">
                  <c:v>0.88</c:v>
                </c:pt>
                <c:pt idx="82">
                  <c:v>0.9</c:v>
                </c:pt>
                <c:pt idx="83">
                  <c:v>0.9</c:v>
                </c:pt>
                <c:pt idx="84">
                  <c:v>0.89</c:v>
                </c:pt>
                <c:pt idx="85">
                  <c:v>0.88</c:v>
                </c:pt>
                <c:pt idx="86">
                  <c:v>0.91</c:v>
                </c:pt>
                <c:pt idx="87">
                  <c:v>0.89</c:v>
                </c:pt>
                <c:pt idx="88">
                  <c:v>0.89</c:v>
                </c:pt>
                <c:pt idx="89">
                  <c:v>0.91</c:v>
                </c:pt>
                <c:pt idx="90">
                  <c:v>0.94</c:v>
                </c:pt>
                <c:pt idx="91">
                  <c:v>0.94</c:v>
                </c:pt>
                <c:pt idx="92">
                  <c:v>0.95</c:v>
                </c:pt>
                <c:pt idx="93">
                  <c:v>0.95</c:v>
                </c:pt>
                <c:pt idx="94">
                  <c:v>0.96</c:v>
                </c:pt>
                <c:pt idx="95">
                  <c:v>0.98</c:v>
                </c:pt>
                <c:pt idx="96">
                  <c:v>0.98</c:v>
                </c:pt>
                <c:pt idx="97">
                  <c:v>0.97</c:v>
                </c:pt>
                <c:pt idx="98">
                  <c:v>0.96</c:v>
                </c:pt>
                <c:pt idx="99">
                  <c:v>0.97</c:v>
                </c:pt>
                <c:pt idx="100">
                  <c:v>0.99</c:v>
                </c:pt>
                <c:pt idx="101">
                  <c:v>1</c:v>
                </c:pt>
                <c:pt idx="102">
                  <c:v>1.02</c:v>
                </c:pt>
                <c:pt idx="103">
                  <c:v>0.99</c:v>
                </c:pt>
                <c:pt idx="104">
                  <c:v>1</c:v>
                </c:pt>
                <c:pt idx="105">
                  <c:v>1</c:v>
                </c:pt>
                <c:pt idx="106">
                  <c:v>0.99</c:v>
                </c:pt>
                <c:pt idx="107">
                  <c:v>0.98</c:v>
                </c:pt>
                <c:pt idx="108">
                  <c:v>0.99</c:v>
                </c:pt>
                <c:pt idx="109">
                  <c:v>0.99</c:v>
                </c:pt>
                <c:pt idx="110">
                  <c:v>0.97</c:v>
                </c:pt>
                <c:pt idx="111">
                  <c:v>0.99</c:v>
                </c:pt>
                <c:pt idx="112">
                  <c:v>1.01</c:v>
                </c:pt>
                <c:pt idx="113">
                  <c:v>1.03</c:v>
                </c:pt>
                <c:pt idx="114">
                  <c:v>1.04</c:v>
                </c:pt>
                <c:pt idx="115">
                  <c:v>1.04</c:v>
                </c:pt>
                <c:pt idx="116">
                  <c:v>1.04</c:v>
                </c:pt>
                <c:pt idx="117">
                  <c:v>1.02</c:v>
                </c:pt>
                <c:pt idx="118">
                  <c:v>0.98</c:v>
                </c:pt>
                <c:pt idx="119">
                  <c:v>0.98</c:v>
                </c:pt>
                <c:pt idx="120">
                  <c:v>0.94</c:v>
                </c:pt>
                <c:pt idx="121">
                  <c:v>0.94</c:v>
                </c:pt>
                <c:pt idx="122">
                  <c:v>0.91</c:v>
                </c:pt>
                <c:pt idx="123">
                  <c:v>0.9</c:v>
                </c:pt>
                <c:pt idx="124">
                  <c:v>0.9</c:v>
                </c:pt>
                <c:pt idx="125">
                  <c:v>0.89</c:v>
                </c:pt>
                <c:pt idx="126">
                  <c:v>0.92</c:v>
                </c:pt>
                <c:pt idx="127">
                  <c:v>0.94</c:v>
                </c:pt>
                <c:pt idx="128">
                  <c:v>0.96</c:v>
                </c:pt>
                <c:pt idx="129">
                  <c:v>0.97</c:v>
                </c:pt>
                <c:pt idx="130">
                  <c:v>0.97</c:v>
                </c:pt>
                <c:pt idx="131">
                  <c:v>0.97</c:v>
                </c:pt>
                <c:pt idx="132">
                  <c:v>0.96</c:v>
                </c:pt>
                <c:pt idx="133">
                  <c:v>0.99</c:v>
                </c:pt>
                <c:pt idx="134">
                  <c:v>1.02</c:v>
                </c:pt>
                <c:pt idx="135">
                  <c:v>1.05</c:v>
                </c:pt>
                <c:pt idx="136">
                  <c:v>1.05</c:v>
                </c:pt>
                <c:pt idx="137">
                  <c:v>1.05</c:v>
                </c:pt>
                <c:pt idx="138">
                  <c:v>1.05</c:v>
                </c:pt>
                <c:pt idx="139">
                  <c:v>1.04</c:v>
                </c:pt>
                <c:pt idx="140">
                  <c:v>1.04</c:v>
                </c:pt>
                <c:pt idx="141">
                  <c:v>1.03</c:v>
                </c:pt>
                <c:pt idx="142">
                  <c:v>1.03</c:v>
                </c:pt>
                <c:pt idx="143">
                  <c:v>1.04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data'!$BH$10:$BH$492</c:f>
              <c:numCache>
                <c:formatCode>General</c:formatCode>
                <c:ptCount val="483"/>
                <c:pt idx="0">
                  <c:v>1.04</c:v>
                </c:pt>
                <c:pt idx="1">
                  <c:v>1.05</c:v>
                </c:pt>
                <c:pt idx="2">
                  <c:v>1.06</c:v>
                </c:pt>
                <c:pt idx="3">
                  <c:v>1.06</c:v>
                </c:pt>
                <c:pt idx="4">
                  <c:v>1.07</c:v>
                </c:pt>
                <c:pt idx="5">
                  <c:v>1.06</c:v>
                </c:pt>
                <c:pt idx="6">
                  <c:v>1.03</c:v>
                </c:pt>
                <c:pt idx="7">
                  <c:v>1</c:v>
                </c:pt>
                <c:pt idx="8">
                  <c:v>0.99</c:v>
                </c:pt>
                <c:pt idx="9">
                  <c:v>0.98</c:v>
                </c:pt>
                <c:pt idx="10">
                  <c:v>0.98</c:v>
                </c:pt>
                <c:pt idx="11">
                  <c:v>0.96</c:v>
                </c:pt>
                <c:pt idx="12">
                  <c:v>0.93</c:v>
                </c:pt>
                <c:pt idx="13">
                  <c:v>0.9</c:v>
                </c:pt>
                <c:pt idx="14">
                  <c:v>0.89</c:v>
                </c:pt>
                <c:pt idx="15">
                  <c:v>0.87</c:v>
                </c:pt>
                <c:pt idx="16">
                  <c:v>0.87</c:v>
                </c:pt>
                <c:pt idx="17">
                  <c:v>0.88</c:v>
                </c:pt>
                <c:pt idx="18">
                  <c:v>0.91</c:v>
                </c:pt>
                <c:pt idx="19">
                  <c:v>0.89</c:v>
                </c:pt>
                <c:pt idx="20">
                  <c:v>0.91</c:v>
                </c:pt>
                <c:pt idx="21">
                  <c:v>0.91</c:v>
                </c:pt>
                <c:pt idx="22">
                  <c:v>0.9</c:v>
                </c:pt>
                <c:pt idx="23">
                  <c:v>0.89</c:v>
                </c:pt>
                <c:pt idx="24">
                  <c:v>0.89</c:v>
                </c:pt>
                <c:pt idx="25">
                  <c:v>0.9</c:v>
                </c:pt>
                <c:pt idx="26">
                  <c:v>0.91</c:v>
                </c:pt>
                <c:pt idx="27">
                  <c:v>0.91</c:v>
                </c:pt>
                <c:pt idx="28">
                  <c:v>0.91</c:v>
                </c:pt>
                <c:pt idx="29">
                  <c:v>0.91</c:v>
                </c:pt>
                <c:pt idx="30">
                  <c:v>0.93</c:v>
                </c:pt>
                <c:pt idx="31">
                  <c:v>0.92</c:v>
                </c:pt>
                <c:pt idx="32">
                  <c:v>0.92</c:v>
                </c:pt>
                <c:pt idx="33">
                  <c:v>0.94</c:v>
                </c:pt>
                <c:pt idx="34">
                  <c:v>0.96</c:v>
                </c:pt>
                <c:pt idx="35">
                  <c:v>0.97</c:v>
                </c:pt>
                <c:pt idx="36">
                  <c:v>1</c:v>
                </c:pt>
                <c:pt idx="37">
                  <c:v>1.02</c:v>
                </c:pt>
                <c:pt idx="38">
                  <c:v>1.04</c:v>
                </c:pt>
                <c:pt idx="39">
                  <c:v>1.04</c:v>
                </c:pt>
                <c:pt idx="40">
                  <c:v>1.05</c:v>
                </c:pt>
                <c:pt idx="41">
                  <c:v>1.06</c:v>
                </c:pt>
                <c:pt idx="42">
                  <c:v>1.06</c:v>
                </c:pt>
                <c:pt idx="43">
                  <c:v>1.06</c:v>
                </c:pt>
                <c:pt idx="44">
                  <c:v>1.06</c:v>
                </c:pt>
                <c:pt idx="45">
                  <c:v>1.06</c:v>
                </c:pt>
                <c:pt idx="46">
                  <c:v>1.06</c:v>
                </c:pt>
                <c:pt idx="47">
                  <c:v>1.07</c:v>
                </c:pt>
                <c:pt idx="48">
                  <c:v>1.07</c:v>
                </c:pt>
                <c:pt idx="49">
                  <c:v>1.07</c:v>
                </c:pt>
                <c:pt idx="50">
                  <c:v>1.07</c:v>
                </c:pt>
                <c:pt idx="51">
                  <c:v>1.06</c:v>
                </c:pt>
                <c:pt idx="52">
                  <c:v>1.06</c:v>
                </c:pt>
                <c:pt idx="53">
                  <c:v>1.06</c:v>
                </c:pt>
                <c:pt idx="54">
                  <c:v>1.06</c:v>
                </c:pt>
                <c:pt idx="55">
                  <c:v>1.06</c:v>
                </c:pt>
                <c:pt idx="56">
                  <c:v>1.03</c:v>
                </c:pt>
                <c:pt idx="57">
                  <c:v>1.03</c:v>
                </c:pt>
                <c:pt idx="58">
                  <c:v>1.01</c:v>
                </c:pt>
                <c:pt idx="59">
                  <c:v>1.01</c:v>
                </c:pt>
                <c:pt idx="60">
                  <c:v>0.96</c:v>
                </c:pt>
                <c:pt idx="61">
                  <c:v>1.03</c:v>
                </c:pt>
                <c:pt idx="62">
                  <c:v>0.97</c:v>
                </c:pt>
                <c:pt idx="63">
                  <c:v>0.91</c:v>
                </c:pt>
                <c:pt idx="64">
                  <c:v>0.87</c:v>
                </c:pt>
                <c:pt idx="65">
                  <c:v>0.85</c:v>
                </c:pt>
                <c:pt idx="66">
                  <c:v>0.84</c:v>
                </c:pt>
                <c:pt idx="67">
                  <c:v>0.84</c:v>
                </c:pt>
                <c:pt idx="68">
                  <c:v>0.83</c:v>
                </c:pt>
                <c:pt idx="69">
                  <c:v>0.86</c:v>
                </c:pt>
                <c:pt idx="70">
                  <c:v>0.91</c:v>
                </c:pt>
                <c:pt idx="71">
                  <c:v>0.97</c:v>
                </c:pt>
                <c:pt idx="72">
                  <c:v>0.98</c:v>
                </c:pt>
                <c:pt idx="73">
                  <c:v>0.98</c:v>
                </c:pt>
                <c:pt idx="74">
                  <c:v>0.97</c:v>
                </c:pt>
                <c:pt idx="75">
                  <c:v>0.93</c:v>
                </c:pt>
                <c:pt idx="76">
                  <c:v>0.92</c:v>
                </c:pt>
                <c:pt idx="77">
                  <c:v>0.94</c:v>
                </c:pt>
                <c:pt idx="78">
                  <c:v>0.94</c:v>
                </c:pt>
                <c:pt idx="79">
                  <c:v>0.95</c:v>
                </c:pt>
                <c:pt idx="80">
                  <c:v>0.96</c:v>
                </c:pt>
                <c:pt idx="81">
                  <c:v>0.96</c:v>
                </c:pt>
                <c:pt idx="82">
                  <c:v>0.94</c:v>
                </c:pt>
                <c:pt idx="83">
                  <c:v>0.92</c:v>
                </c:pt>
                <c:pt idx="84">
                  <c:v>0.93</c:v>
                </c:pt>
                <c:pt idx="85">
                  <c:v>0.96</c:v>
                </c:pt>
                <c:pt idx="86">
                  <c:v>0.95</c:v>
                </c:pt>
                <c:pt idx="87">
                  <c:v>0.95</c:v>
                </c:pt>
                <c:pt idx="88">
                  <c:v>0.93</c:v>
                </c:pt>
                <c:pt idx="89">
                  <c:v>0.92</c:v>
                </c:pt>
                <c:pt idx="90">
                  <c:v>0.91</c:v>
                </c:pt>
                <c:pt idx="91">
                  <c:v>0.92</c:v>
                </c:pt>
                <c:pt idx="92">
                  <c:v>0.9</c:v>
                </c:pt>
                <c:pt idx="93">
                  <c:v>0.89</c:v>
                </c:pt>
                <c:pt idx="94">
                  <c:v>0.88</c:v>
                </c:pt>
                <c:pt idx="95">
                  <c:v>0.89</c:v>
                </c:pt>
                <c:pt idx="96">
                  <c:v>0.92</c:v>
                </c:pt>
                <c:pt idx="97">
                  <c:v>0.95</c:v>
                </c:pt>
                <c:pt idx="98">
                  <c:v>0.99</c:v>
                </c:pt>
                <c:pt idx="99">
                  <c:v>0.99</c:v>
                </c:pt>
                <c:pt idx="100">
                  <c:v>0.98</c:v>
                </c:pt>
                <c:pt idx="101">
                  <c:v>0.97</c:v>
                </c:pt>
                <c:pt idx="102">
                  <c:v>0.98</c:v>
                </c:pt>
                <c:pt idx="103">
                  <c:v>1</c:v>
                </c:pt>
                <c:pt idx="104">
                  <c:v>1.02</c:v>
                </c:pt>
                <c:pt idx="105">
                  <c:v>1.02</c:v>
                </c:pt>
                <c:pt idx="106">
                  <c:v>1.02</c:v>
                </c:pt>
                <c:pt idx="107">
                  <c:v>1.02</c:v>
                </c:pt>
                <c:pt idx="108">
                  <c:v>1.02</c:v>
                </c:pt>
                <c:pt idx="109">
                  <c:v>1.01</c:v>
                </c:pt>
                <c:pt idx="110">
                  <c:v>1.02</c:v>
                </c:pt>
                <c:pt idx="111">
                  <c:v>1.04</c:v>
                </c:pt>
                <c:pt idx="112">
                  <c:v>1.05</c:v>
                </c:pt>
                <c:pt idx="113">
                  <c:v>1.06</c:v>
                </c:pt>
                <c:pt idx="114">
                  <c:v>1.05</c:v>
                </c:pt>
                <c:pt idx="115">
                  <c:v>1.05</c:v>
                </c:pt>
                <c:pt idx="116">
                  <c:v>1.01</c:v>
                </c:pt>
                <c:pt idx="117">
                  <c:v>1.01</c:v>
                </c:pt>
                <c:pt idx="118">
                  <c:v>1</c:v>
                </c:pt>
                <c:pt idx="119">
                  <c:v>0.98</c:v>
                </c:pt>
                <c:pt idx="120">
                  <c:v>0.94</c:v>
                </c:pt>
                <c:pt idx="121">
                  <c:v>0.93</c:v>
                </c:pt>
                <c:pt idx="122">
                  <c:v>1</c:v>
                </c:pt>
                <c:pt idx="123">
                  <c:v>0.97</c:v>
                </c:pt>
                <c:pt idx="124">
                  <c:v>0.96</c:v>
                </c:pt>
                <c:pt idx="125">
                  <c:v>0.94</c:v>
                </c:pt>
                <c:pt idx="126">
                  <c:v>0.9</c:v>
                </c:pt>
                <c:pt idx="127">
                  <c:v>0.93</c:v>
                </c:pt>
                <c:pt idx="128">
                  <c:v>0.94</c:v>
                </c:pt>
                <c:pt idx="129">
                  <c:v>0.95</c:v>
                </c:pt>
                <c:pt idx="130">
                  <c:v>0.96</c:v>
                </c:pt>
                <c:pt idx="131">
                  <c:v>0.97</c:v>
                </c:pt>
                <c:pt idx="132">
                  <c:v>0.99</c:v>
                </c:pt>
                <c:pt idx="133">
                  <c:v>1.01</c:v>
                </c:pt>
                <c:pt idx="134">
                  <c:v>1.03</c:v>
                </c:pt>
                <c:pt idx="135">
                  <c:v>1.05</c:v>
                </c:pt>
                <c:pt idx="136">
                  <c:v>1.07</c:v>
                </c:pt>
                <c:pt idx="137">
                  <c:v>1.06</c:v>
                </c:pt>
                <c:pt idx="138">
                  <c:v>1.06</c:v>
                </c:pt>
                <c:pt idx="139">
                  <c:v>1.05</c:v>
                </c:pt>
                <c:pt idx="140">
                  <c:v>1.03</c:v>
                </c:pt>
                <c:pt idx="141">
                  <c:v>1.02</c:v>
                </c:pt>
                <c:pt idx="142">
                  <c:v>1</c:v>
                </c:pt>
                <c:pt idx="143">
                  <c:v>0.97</c:v>
                </c:pt>
              </c:numCache>
            </c:numRef>
          </c:yVal>
          <c:smooth val="1"/>
        </c:ser>
        <c:axId val="54091136"/>
        <c:axId val="54097408"/>
      </c:scatterChart>
      <c:valAx>
        <c:axId val="54091136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097408"/>
        <c:crosses val="autoZero"/>
        <c:crossBetween val="midCat"/>
      </c:valAx>
      <c:valAx>
        <c:axId val="540974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34E-2"/>
              <c:y val="0.43807184838889651"/>
            </c:manualLayout>
          </c:layout>
        </c:title>
        <c:numFmt formatCode="General" sourceLinked="1"/>
        <c:majorTickMark val="none"/>
        <c:tickLblPos val="nextTo"/>
        <c:crossAx val="5409113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data'!$C$10:$C$495</c:f>
              <c:numCache>
                <c:formatCode>General</c:formatCode>
                <c:ptCount val="486"/>
                <c:pt idx="0">
                  <c:v>14.39</c:v>
                </c:pt>
                <c:pt idx="1">
                  <c:v>14.438000000000001</c:v>
                </c:pt>
                <c:pt idx="2">
                  <c:v>14.429</c:v>
                </c:pt>
                <c:pt idx="3">
                  <c:v>14.404</c:v>
                </c:pt>
                <c:pt idx="4">
                  <c:v>14.385999999999999</c:v>
                </c:pt>
                <c:pt idx="5">
                  <c:v>14.227</c:v>
                </c:pt>
                <c:pt idx="6">
                  <c:v>13.645</c:v>
                </c:pt>
                <c:pt idx="7">
                  <c:v>13.010999999999999</c:v>
                </c:pt>
                <c:pt idx="8">
                  <c:v>13.617000000000001</c:v>
                </c:pt>
                <c:pt idx="9">
                  <c:v>13.981</c:v>
                </c:pt>
                <c:pt idx="10">
                  <c:v>13.689</c:v>
                </c:pt>
                <c:pt idx="11">
                  <c:v>13.648999999999999</c:v>
                </c:pt>
                <c:pt idx="12">
                  <c:v>13.647</c:v>
                </c:pt>
                <c:pt idx="13">
                  <c:v>13.167</c:v>
                </c:pt>
                <c:pt idx="14">
                  <c:v>12.016</c:v>
                </c:pt>
                <c:pt idx="15">
                  <c:v>11.404999999999999</c:v>
                </c:pt>
                <c:pt idx="16">
                  <c:v>11.564</c:v>
                </c:pt>
                <c:pt idx="17">
                  <c:v>11.531000000000001</c:v>
                </c:pt>
                <c:pt idx="18">
                  <c:v>11.494999999999999</c:v>
                </c:pt>
                <c:pt idx="19">
                  <c:v>11.590999999999999</c:v>
                </c:pt>
                <c:pt idx="20">
                  <c:v>11.37</c:v>
                </c:pt>
                <c:pt idx="21">
                  <c:v>11.37</c:v>
                </c:pt>
                <c:pt idx="22">
                  <c:v>11.106999999999999</c:v>
                </c:pt>
                <c:pt idx="23">
                  <c:v>10.89</c:v>
                </c:pt>
                <c:pt idx="24">
                  <c:v>10.843</c:v>
                </c:pt>
                <c:pt idx="25">
                  <c:v>10.922000000000001</c:v>
                </c:pt>
                <c:pt idx="26">
                  <c:v>10.930999999999999</c:v>
                </c:pt>
                <c:pt idx="27">
                  <c:v>11</c:v>
                </c:pt>
                <c:pt idx="28">
                  <c:v>11.364000000000001</c:v>
                </c:pt>
                <c:pt idx="29">
                  <c:v>12.007999999999999</c:v>
                </c:pt>
                <c:pt idx="30">
                  <c:v>12.628</c:v>
                </c:pt>
                <c:pt idx="31">
                  <c:v>12.984999999999999</c:v>
                </c:pt>
                <c:pt idx="32">
                  <c:v>13.018000000000001</c:v>
                </c:pt>
                <c:pt idx="33">
                  <c:v>13.542999999999999</c:v>
                </c:pt>
                <c:pt idx="34">
                  <c:v>13.622999999999999</c:v>
                </c:pt>
                <c:pt idx="35">
                  <c:v>13.609</c:v>
                </c:pt>
                <c:pt idx="36">
                  <c:v>13.784000000000001</c:v>
                </c:pt>
                <c:pt idx="37">
                  <c:v>14.148</c:v>
                </c:pt>
                <c:pt idx="38">
                  <c:v>14.32</c:v>
                </c:pt>
                <c:pt idx="39">
                  <c:v>14.32</c:v>
                </c:pt>
                <c:pt idx="40">
                  <c:v>14.340999999999999</c:v>
                </c:pt>
                <c:pt idx="41">
                  <c:v>14.355</c:v>
                </c:pt>
                <c:pt idx="42">
                  <c:v>14.334</c:v>
                </c:pt>
                <c:pt idx="43">
                  <c:v>14.288</c:v>
                </c:pt>
                <c:pt idx="44">
                  <c:v>14.28</c:v>
                </c:pt>
                <c:pt idx="45">
                  <c:v>14.297000000000001</c:v>
                </c:pt>
                <c:pt idx="46">
                  <c:v>14.3</c:v>
                </c:pt>
                <c:pt idx="47">
                  <c:v>14.305</c:v>
                </c:pt>
                <c:pt idx="48">
                  <c:v>14.367000000000001</c:v>
                </c:pt>
                <c:pt idx="49">
                  <c:v>14.458</c:v>
                </c:pt>
                <c:pt idx="50">
                  <c:v>14.449</c:v>
                </c:pt>
                <c:pt idx="51">
                  <c:v>14.398</c:v>
                </c:pt>
                <c:pt idx="52">
                  <c:v>14.375999999999999</c:v>
                </c:pt>
                <c:pt idx="53">
                  <c:v>14.359</c:v>
                </c:pt>
                <c:pt idx="54">
                  <c:v>14.356999999999999</c:v>
                </c:pt>
                <c:pt idx="55">
                  <c:v>14.32</c:v>
                </c:pt>
                <c:pt idx="56">
                  <c:v>14.016</c:v>
                </c:pt>
                <c:pt idx="57">
                  <c:v>12.619</c:v>
                </c:pt>
                <c:pt idx="58">
                  <c:v>13.162000000000001</c:v>
                </c:pt>
                <c:pt idx="59">
                  <c:v>12.656000000000001</c:v>
                </c:pt>
                <c:pt idx="60">
                  <c:v>11.646000000000001</c:v>
                </c:pt>
                <c:pt idx="61">
                  <c:v>11.08</c:v>
                </c:pt>
                <c:pt idx="62">
                  <c:v>11.077</c:v>
                </c:pt>
                <c:pt idx="63">
                  <c:v>10.871</c:v>
                </c:pt>
                <c:pt idx="64">
                  <c:v>10.569000000000001</c:v>
                </c:pt>
                <c:pt idx="65">
                  <c:v>10.429</c:v>
                </c:pt>
                <c:pt idx="66">
                  <c:v>10.731999999999999</c:v>
                </c:pt>
                <c:pt idx="67">
                  <c:v>11.52</c:v>
                </c:pt>
                <c:pt idx="68">
                  <c:v>12.467000000000001</c:v>
                </c:pt>
                <c:pt idx="69">
                  <c:v>13.089</c:v>
                </c:pt>
                <c:pt idx="70">
                  <c:v>13.512</c:v>
                </c:pt>
                <c:pt idx="71">
                  <c:v>13.331</c:v>
                </c:pt>
                <c:pt idx="72">
                  <c:v>12.792999999999999</c:v>
                </c:pt>
                <c:pt idx="73">
                  <c:v>12.43</c:v>
                </c:pt>
                <c:pt idx="74">
                  <c:v>12.712</c:v>
                </c:pt>
                <c:pt idx="75">
                  <c:v>12.871</c:v>
                </c:pt>
                <c:pt idx="76">
                  <c:v>12.778</c:v>
                </c:pt>
                <c:pt idx="77">
                  <c:v>12.792999999999999</c:v>
                </c:pt>
                <c:pt idx="78">
                  <c:v>12.699</c:v>
                </c:pt>
                <c:pt idx="79">
                  <c:v>12.406000000000001</c:v>
                </c:pt>
                <c:pt idx="80">
                  <c:v>12.347</c:v>
                </c:pt>
                <c:pt idx="81">
                  <c:v>12.122999999999999</c:v>
                </c:pt>
                <c:pt idx="82">
                  <c:v>11.65</c:v>
                </c:pt>
                <c:pt idx="83">
                  <c:v>11.335000000000001</c:v>
                </c:pt>
                <c:pt idx="84">
                  <c:v>11.167</c:v>
                </c:pt>
                <c:pt idx="85">
                  <c:v>11.106</c:v>
                </c:pt>
                <c:pt idx="86">
                  <c:v>11.292999999999999</c:v>
                </c:pt>
                <c:pt idx="87">
                  <c:v>11.497999999999999</c:v>
                </c:pt>
                <c:pt idx="88">
                  <c:v>11.29</c:v>
                </c:pt>
                <c:pt idx="89">
                  <c:v>11.723000000000001</c:v>
                </c:pt>
                <c:pt idx="90">
                  <c:v>12.423999999999999</c:v>
                </c:pt>
                <c:pt idx="91">
                  <c:v>12.840999999999999</c:v>
                </c:pt>
                <c:pt idx="92">
                  <c:v>13.083</c:v>
                </c:pt>
                <c:pt idx="93">
                  <c:v>13.340999999999999</c:v>
                </c:pt>
                <c:pt idx="94">
                  <c:v>13.404</c:v>
                </c:pt>
                <c:pt idx="95">
                  <c:v>13.699</c:v>
                </c:pt>
                <c:pt idx="96">
                  <c:v>13.943</c:v>
                </c:pt>
                <c:pt idx="97">
                  <c:v>13.93</c:v>
                </c:pt>
                <c:pt idx="98">
                  <c:v>13.925000000000001</c:v>
                </c:pt>
                <c:pt idx="99">
                  <c:v>13.496</c:v>
                </c:pt>
                <c:pt idx="100">
                  <c:v>13.416</c:v>
                </c:pt>
                <c:pt idx="101">
                  <c:v>13.718999999999999</c:v>
                </c:pt>
                <c:pt idx="102">
                  <c:v>14.14</c:v>
                </c:pt>
                <c:pt idx="103">
                  <c:v>14.39</c:v>
                </c:pt>
                <c:pt idx="104">
                  <c:v>14.388999999999999</c:v>
                </c:pt>
                <c:pt idx="105">
                  <c:v>14.329000000000001</c:v>
                </c:pt>
                <c:pt idx="106">
                  <c:v>14.286</c:v>
                </c:pt>
                <c:pt idx="107">
                  <c:v>14.27</c:v>
                </c:pt>
                <c:pt idx="108">
                  <c:v>14.266</c:v>
                </c:pt>
                <c:pt idx="109">
                  <c:v>14.272</c:v>
                </c:pt>
                <c:pt idx="110">
                  <c:v>14.33</c:v>
                </c:pt>
                <c:pt idx="111">
                  <c:v>14.33</c:v>
                </c:pt>
                <c:pt idx="112">
                  <c:v>14.303000000000001</c:v>
                </c:pt>
                <c:pt idx="113">
                  <c:v>14.29</c:v>
                </c:pt>
                <c:pt idx="114">
                  <c:v>14.002000000000001</c:v>
                </c:pt>
                <c:pt idx="115">
                  <c:v>13.585000000000001</c:v>
                </c:pt>
                <c:pt idx="116">
                  <c:v>13.981</c:v>
                </c:pt>
                <c:pt idx="117">
                  <c:v>12.801</c:v>
                </c:pt>
                <c:pt idx="118">
                  <c:v>11.611000000000001</c:v>
                </c:pt>
                <c:pt idx="119">
                  <c:v>11.836</c:v>
                </c:pt>
                <c:pt idx="120">
                  <c:v>12.638999999999999</c:v>
                </c:pt>
                <c:pt idx="121">
                  <c:v>12.942</c:v>
                </c:pt>
                <c:pt idx="122">
                  <c:v>13.029</c:v>
                </c:pt>
                <c:pt idx="123">
                  <c:v>12.465</c:v>
                </c:pt>
                <c:pt idx="124">
                  <c:v>12.497999999999999</c:v>
                </c:pt>
                <c:pt idx="125">
                  <c:v>12.718</c:v>
                </c:pt>
                <c:pt idx="126">
                  <c:v>12.881</c:v>
                </c:pt>
                <c:pt idx="127">
                  <c:v>12.92</c:v>
                </c:pt>
                <c:pt idx="128">
                  <c:v>13.022</c:v>
                </c:pt>
                <c:pt idx="129">
                  <c:v>13.489000000000001</c:v>
                </c:pt>
                <c:pt idx="130">
                  <c:v>13.707000000000001</c:v>
                </c:pt>
                <c:pt idx="131">
                  <c:v>13.993</c:v>
                </c:pt>
                <c:pt idx="132">
                  <c:v>14.204000000000001</c:v>
                </c:pt>
                <c:pt idx="133">
                  <c:v>14.242000000000001</c:v>
                </c:pt>
                <c:pt idx="134">
                  <c:v>14.37</c:v>
                </c:pt>
                <c:pt idx="135">
                  <c:v>14.37</c:v>
                </c:pt>
                <c:pt idx="136">
                  <c:v>14.377000000000001</c:v>
                </c:pt>
                <c:pt idx="137">
                  <c:v>14.396000000000001</c:v>
                </c:pt>
                <c:pt idx="138">
                  <c:v>14.406000000000001</c:v>
                </c:pt>
                <c:pt idx="139">
                  <c:v>14.419</c:v>
                </c:pt>
                <c:pt idx="140">
                  <c:v>14.509</c:v>
                </c:pt>
                <c:pt idx="141">
                  <c:v>14.318</c:v>
                </c:pt>
                <c:pt idx="142">
                  <c:v>14.287000000000001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data'!$C$10:$C$494</c:f>
              <c:numCache>
                <c:formatCode>General</c:formatCode>
                <c:ptCount val="485"/>
                <c:pt idx="0">
                  <c:v>14.287000000000001</c:v>
                </c:pt>
                <c:pt idx="1">
                  <c:v>14.28</c:v>
                </c:pt>
                <c:pt idx="2">
                  <c:v>14.266</c:v>
                </c:pt>
                <c:pt idx="3">
                  <c:v>14.303000000000001</c:v>
                </c:pt>
                <c:pt idx="4">
                  <c:v>14.5</c:v>
                </c:pt>
                <c:pt idx="5">
                  <c:v>14.532999999999999</c:v>
                </c:pt>
                <c:pt idx="6">
                  <c:v>14.54</c:v>
                </c:pt>
                <c:pt idx="7">
                  <c:v>13.916</c:v>
                </c:pt>
                <c:pt idx="8">
                  <c:v>13.492000000000001</c:v>
                </c:pt>
                <c:pt idx="9">
                  <c:v>13.804</c:v>
                </c:pt>
                <c:pt idx="10">
                  <c:v>13.843999999999999</c:v>
                </c:pt>
                <c:pt idx="11">
                  <c:v>13.118</c:v>
                </c:pt>
                <c:pt idx="12">
                  <c:v>12.97</c:v>
                </c:pt>
                <c:pt idx="13">
                  <c:v>12.717000000000001</c:v>
                </c:pt>
                <c:pt idx="14">
                  <c:v>12.565</c:v>
                </c:pt>
                <c:pt idx="15">
                  <c:v>12.808999999999999</c:v>
                </c:pt>
                <c:pt idx="16">
                  <c:v>13.26</c:v>
                </c:pt>
                <c:pt idx="17">
                  <c:v>12.9</c:v>
                </c:pt>
                <c:pt idx="18">
                  <c:v>12.477</c:v>
                </c:pt>
                <c:pt idx="19">
                  <c:v>12.31</c:v>
                </c:pt>
                <c:pt idx="20">
                  <c:v>12.314</c:v>
                </c:pt>
                <c:pt idx="21">
                  <c:v>12.273</c:v>
                </c:pt>
                <c:pt idx="22">
                  <c:v>12.04</c:v>
                </c:pt>
                <c:pt idx="23">
                  <c:v>11.965</c:v>
                </c:pt>
                <c:pt idx="24">
                  <c:v>12.095000000000001</c:v>
                </c:pt>
                <c:pt idx="25">
                  <c:v>12.223000000000001</c:v>
                </c:pt>
                <c:pt idx="26">
                  <c:v>12.28</c:v>
                </c:pt>
                <c:pt idx="27">
                  <c:v>12.311</c:v>
                </c:pt>
                <c:pt idx="28">
                  <c:v>12.46</c:v>
                </c:pt>
                <c:pt idx="29">
                  <c:v>13.113</c:v>
                </c:pt>
                <c:pt idx="30">
                  <c:v>13.631</c:v>
                </c:pt>
                <c:pt idx="31">
                  <c:v>14.01</c:v>
                </c:pt>
                <c:pt idx="32">
                  <c:v>14.260999999999999</c:v>
                </c:pt>
                <c:pt idx="33">
                  <c:v>14.404</c:v>
                </c:pt>
                <c:pt idx="34">
                  <c:v>14.42</c:v>
                </c:pt>
                <c:pt idx="35">
                  <c:v>14.395</c:v>
                </c:pt>
                <c:pt idx="36">
                  <c:v>14.377000000000001</c:v>
                </c:pt>
                <c:pt idx="37">
                  <c:v>14.33</c:v>
                </c:pt>
                <c:pt idx="38">
                  <c:v>14.292999999999999</c:v>
                </c:pt>
                <c:pt idx="39">
                  <c:v>14.302</c:v>
                </c:pt>
                <c:pt idx="40">
                  <c:v>14.31</c:v>
                </c:pt>
                <c:pt idx="41">
                  <c:v>14.52</c:v>
                </c:pt>
                <c:pt idx="42">
                  <c:v>14.56</c:v>
                </c:pt>
                <c:pt idx="43">
                  <c:v>14.565</c:v>
                </c:pt>
                <c:pt idx="44">
                  <c:v>14.496</c:v>
                </c:pt>
                <c:pt idx="45">
                  <c:v>14.36</c:v>
                </c:pt>
                <c:pt idx="46">
                  <c:v>14.359</c:v>
                </c:pt>
                <c:pt idx="47">
                  <c:v>14.282</c:v>
                </c:pt>
                <c:pt idx="48">
                  <c:v>14.374000000000001</c:v>
                </c:pt>
                <c:pt idx="49">
                  <c:v>14.542</c:v>
                </c:pt>
                <c:pt idx="50">
                  <c:v>14.635999999999999</c:v>
                </c:pt>
                <c:pt idx="51">
                  <c:v>14.587999999999999</c:v>
                </c:pt>
                <c:pt idx="52">
                  <c:v>14.48</c:v>
                </c:pt>
                <c:pt idx="53">
                  <c:v>14.276</c:v>
                </c:pt>
                <c:pt idx="54">
                  <c:v>14.414</c:v>
                </c:pt>
                <c:pt idx="55">
                  <c:v>14.331</c:v>
                </c:pt>
                <c:pt idx="56">
                  <c:v>14.07</c:v>
                </c:pt>
                <c:pt idx="57">
                  <c:v>13.897</c:v>
                </c:pt>
                <c:pt idx="58">
                  <c:v>13.93</c:v>
                </c:pt>
                <c:pt idx="59">
                  <c:v>14.097</c:v>
                </c:pt>
                <c:pt idx="60">
                  <c:v>12.724</c:v>
                </c:pt>
                <c:pt idx="61">
                  <c:v>11.63</c:v>
                </c:pt>
                <c:pt idx="62">
                  <c:v>11.27</c:v>
                </c:pt>
                <c:pt idx="63">
                  <c:v>11.37</c:v>
                </c:pt>
                <c:pt idx="64">
                  <c:v>11.91</c:v>
                </c:pt>
                <c:pt idx="65">
                  <c:v>11.375</c:v>
                </c:pt>
                <c:pt idx="66">
                  <c:v>11.545</c:v>
                </c:pt>
                <c:pt idx="67">
                  <c:v>11.864000000000001</c:v>
                </c:pt>
                <c:pt idx="68">
                  <c:v>12.473000000000001</c:v>
                </c:pt>
                <c:pt idx="69">
                  <c:v>13.369</c:v>
                </c:pt>
                <c:pt idx="70">
                  <c:v>13.69</c:v>
                </c:pt>
                <c:pt idx="71">
                  <c:v>13.510999999999999</c:v>
                </c:pt>
                <c:pt idx="72">
                  <c:v>13.48</c:v>
                </c:pt>
                <c:pt idx="73">
                  <c:v>13.48</c:v>
                </c:pt>
                <c:pt idx="74">
                  <c:v>13.411</c:v>
                </c:pt>
                <c:pt idx="75">
                  <c:v>13.256</c:v>
                </c:pt>
                <c:pt idx="76">
                  <c:v>13.13</c:v>
                </c:pt>
                <c:pt idx="77">
                  <c:v>13.097</c:v>
                </c:pt>
                <c:pt idx="78">
                  <c:v>12.808999999999999</c:v>
                </c:pt>
                <c:pt idx="79">
                  <c:v>12.379</c:v>
                </c:pt>
                <c:pt idx="80">
                  <c:v>12.202</c:v>
                </c:pt>
                <c:pt idx="81">
                  <c:v>12.4</c:v>
                </c:pt>
                <c:pt idx="82">
                  <c:v>12.4</c:v>
                </c:pt>
                <c:pt idx="83">
                  <c:v>12.465999999999999</c:v>
                </c:pt>
                <c:pt idx="84">
                  <c:v>12.326000000000001</c:v>
                </c:pt>
                <c:pt idx="85">
                  <c:v>12.24</c:v>
                </c:pt>
                <c:pt idx="86">
                  <c:v>12.36</c:v>
                </c:pt>
                <c:pt idx="87">
                  <c:v>12.512</c:v>
                </c:pt>
                <c:pt idx="88">
                  <c:v>12.1</c:v>
                </c:pt>
                <c:pt idx="89">
                  <c:v>12.78</c:v>
                </c:pt>
                <c:pt idx="90">
                  <c:v>13.125999999999999</c:v>
                </c:pt>
                <c:pt idx="91">
                  <c:v>13.23</c:v>
                </c:pt>
                <c:pt idx="92">
                  <c:v>13.305</c:v>
                </c:pt>
                <c:pt idx="93">
                  <c:v>13.46</c:v>
                </c:pt>
                <c:pt idx="94">
                  <c:v>13.46</c:v>
                </c:pt>
                <c:pt idx="95">
                  <c:v>13.714</c:v>
                </c:pt>
                <c:pt idx="96">
                  <c:v>13.683999999999999</c:v>
                </c:pt>
                <c:pt idx="97">
                  <c:v>13.497999999999999</c:v>
                </c:pt>
                <c:pt idx="98">
                  <c:v>13.436</c:v>
                </c:pt>
                <c:pt idx="99">
                  <c:v>13.685</c:v>
                </c:pt>
                <c:pt idx="100">
                  <c:v>14.05</c:v>
                </c:pt>
                <c:pt idx="101">
                  <c:v>14.23</c:v>
                </c:pt>
                <c:pt idx="102">
                  <c:v>14.172000000000001</c:v>
                </c:pt>
                <c:pt idx="103">
                  <c:v>14.115</c:v>
                </c:pt>
                <c:pt idx="104">
                  <c:v>14.113</c:v>
                </c:pt>
                <c:pt idx="105">
                  <c:v>14.111000000000001</c:v>
                </c:pt>
                <c:pt idx="106">
                  <c:v>14.07</c:v>
                </c:pt>
                <c:pt idx="107">
                  <c:v>14.061999999999999</c:v>
                </c:pt>
                <c:pt idx="108">
                  <c:v>14.06</c:v>
                </c:pt>
                <c:pt idx="109">
                  <c:v>14.06</c:v>
                </c:pt>
                <c:pt idx="110">
                  <c:v>13.933999999999999</c:v>
                </c:pt>
                <c:pt idx="111">
                  <c:v>13.731999999999999</c:v>
                </c:pt>
                <c:pt idx="112">
                  <c:v>14.02</c:v>
                </c:pt>
                <c:pt idx="113">
                  <c:v>14.371</c:v>
                </c:pt>
                <c:pt idx="114">
                  <c:v>14.45</c:v>
                </c:pt>
                <c:pt idx="115">
                  <c:v>14.435</c:v>
                </c:pt>
                <c:pt idx="116">
                  <c:v>14.43</c:v>
                </c:pt>
                <c:pt idx="117">
                  <c:v>14.391</c:v>
                </c:pt>
                <c:pt idx="118">
                  <c:v>14.12</c:v>
                </c:pt>
                <c:pt idx="119">
                  <c:v>13.215</c:v>
                </c:pt>
                <c:pt idx="120">
                  <c:v>13.048999999999999</c:v>
                </c:pt>
                <c:pt idx="121">
                  <c:v>13.07</c:v>
                </c:pt>
                <c:pt idx="122">
                  <c:v>12.875999999999999</c:v>
                </c:pt>
                <c:pt idx="123">
                  <c:v>12.49</c:v>
                </c:pt>
                <c:pt idx="124">
                  <c:v>12.49</c:v>
                </c:pt>
                <c:pt idx="125">
                  <c:v>12.859</c:v>
                </c:pt>
                <c:pt idx="126">
                  <c:v>13.302</c:v>
                </c:pt>
                <c:pt idx="127">
                  <c:v>13.494999999999999</c:v>
                </c:pt>
                <c:pt idx="128">
                  <c:v>13.545999999999999</c:v>
                </c:pt>
                <c:pt idx="129">
                  <c:v>13.641</c:v>
                </c:pt>
                <c:pt idx="130">
                  <c:v>13.65</c:v>
                </c:pt>
                <c:pt idx="131">
                  <c:v>13.634</c:v>
                </c:pt>
                <c:pt idx="132">
                  <c:v>13.611000000000001</c:v>
                </c:pt>
                <c:pt idx="133">
                  <c:v>13.862</c:v>
                </c:pt>
                <c:pt idx="134">
                  <c:v>14.156000000000001</c:v>
                </c:pt>
                <c:pt idx="135">
                  <c:v>14.182</c:v>
                </c:pt>
                <c:pt idx="136">
                  <c:v>14.25</c:v>
                </c:pt>
                <c:pt idx="137">
                  <c:v>14.364000000000001</c:v>
                </c:pt>
                <c:pt idx="138">
                  <c:v>14.403</c:v>
                </c:pt>
                <c:pt idx="139">
                  <c:v>14.468</c:v>
                </c:pt>
                <c:pt idx="140">
                  <c:v>14.539</c:v>
                </c:pt>
                <c:pt idx="141">
                  <c:v>14.558999999999999</c:v>
                </c:pt>
                <c:pt idx="142">
                  <c:v>14.548999999999999</c:v>
                </c:pt>
                <c:pt idx="143">
                  <c:v>14.412000000000001</c:v>
                </c:pt>
              </c:numCache>
            </c:numRef>
          </c:yVal>
          <c:smooth val="1"/>
        </c:ser>
        <c:axId val="54158848"/>
        <c:axId val="54160768"/>
      </c:scatterChart>
      <c:scatterChart>
        <c:scatterStyle val="smoothMarker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data'!$D$10:$D$495</c:f>
              <c:numCache>
                <c:formatCode>General</c:formatCode>
                <c:ptCount val="486"/>
                <c:pt idx="0">
                  <c:v>0.24110000000000001</c:v>
                </c:pt>
                <c:pt idx="1">
                  <c:v>0.16320000000000001</c:v>
                </c:pt>
                <c:pt idx="2">
                  <c:v>0.15010000000000001</c:v>
                </c:pt>
                <c:pt idx="3">
                  <c:v>0.1023</c:v>
                </c:pt>
                <c:pt idx="4">
                  <c:v>0.17560000000000001</c:v>
                </c:pt>
                <c:pt idx="5">
                  <c:v>0.35749999999999998</c:v>
                </c:pt>
                <c:pt idx="6">
                  <c:v>1.8569</c:v>
                </c:pt>
                <c:pt idx="7">
                  <c:v>2.4321000000000002</c:v>
                </c:pt>
                <c:pt idx="8">
                  <c:v>1.8916999999999999</c:v>
                </c:pt>
                <c:pt idx="9">
                  <c:v>1.0736000000000001</c:v>
                </c:pt>
                <c:pt idx="10">
                  <c:v>1.7473000000000001</c:v>
                </c:pt>
                <c:pt idx="11">
                  <c:v>1.7228000000000001</c:v>
                </c:pt>
                <c:pt idx="12">
                  <c:v>1.8106</c:v>
                </c:pt>
                <c:pt idx="13">
                  <c:v>2.5495000000000001</c:v>
                </c:pt>
                <c:pt idx="14">
                  <c:v>4.0571999999999999</c:v>
                </c:pt>
                <c:pt idx="15">
                  <c:v>5.6303000000000001</c:v>
                </c:pt>
                <c:pt idx="16">
                  <c:v>5.4955999999999996</c:v>
                </c:pt>
                <c:pt idx="17">
                  <c:v>5.383</c:v>
                </c:pt>
                <c:pt idx="18">
                  <c:v>5.3190999999999997</c:v>
                </c:pt>
                <c:pt idx="19">
                  <c:v>5.5528000000000004</c:v>
                </c:pt>
                <c:pt idx="20">
                  <c:v>5.6166</c:v>
                </c:pt>
                <c:pt idx="21">
                  <c:v>5.4298000000000002</c:v>
                </c:pt>
                <c:pt idx="22">
                  <c:v>5.8186999999999998</c:v>
                </c:pt>
                <c:pt idx="23">
                  <c:v>6.2873000000000001</c:v>
                </c:pt>
                <c:pt idx="24">
                  <c:v>6.2122000000000002</c:v>
                </c:pt>
                <c:pt idx="25">
                  <c:v>6.2744999999999997</c:v>
                </c:pt>
                <c:pt idx="26">
                  <c:v>6.3022</c:v>
                </c:pt>
                <c:pt idx="27">
                  <c:v>6.0868000000000002</c:v>
                </c:pt>
                <c:pt idx="28">
                  <c:v>5.8209999999999997</c:v>
                </c:pt>
                <c:pt idx="29">
                  <c:v>4.5946999999999996</c:v>
                </c:pt>
                <c:pt idx="30">
                  <c:v>3.4131</c:v>
                </c:pt>
                <c:pt idx="31">
                  <c:v>2.8580000000000001</c:v>
                </c:pt>
                <c:pt idx="32">
                  <c:v>2.4762</c:v>
                </c:pt>
                <c:pt idx="33">
                  <c:v>1.9008</c:v>
                </c:pt>
                <c:pt idx="34">
                  <c:v>1.5225</c:v>
                </c:pt>
                <c:pt idx="35">
                  <c:v>1.6334</c:v>
                </c:pt>
                <c:pt idx="36">
                  <c:v>1.1308</c:v>
                </c:pt>
                <c:pt idx="37">
                  <c:v>0.54320000000000002</c:v>
                </c:pt>
                <c:pt idx="38">
                  <c:v>0.17380000000000001</c:v>
                </c:pt>
                <c:pt idx="39">
                  <c:v>6.88E-2</c:v>
                </c:pt>
                <c:pt idx="40">
                  <c:v>4.65E-2</c:v>
                </c:pt>
                <c:pt idx="41">
                  <c:v>5.4699999999999999E-2</c:v>
                </c:pt>
                <c:pt idx="42">
                  <c:v>3.2399999999999998E-2</c:v>
                </c:pt>
                <c:pt idx="43">
                  <c:v>2.3E-2</c:v>
                </c:pt>
                <c:pt idx="44">
                  <c:v>3.3500000000000002E-2</c:v>
                </c:pt>
                <c:pt idx="45">
                  <c:v>0.1255</c:v>
                </c:pt>
                <c:pt idx="46">
                  <c:v>0.40029999999999999</c:v>
                </c:pt>
                <c:pt idx="47">
                  <c:v>0.23319999999999999</c:v>
                </c:pt>
                <c:pt idx="48">
                  <c:v>0.1002</c:v>
                </c:pt>
                <c:pt idx="49">
                  <c:v>0.16550000000000001</c:v>
                </c:pt>
                <c:pt idx="50">
                  <c:v>0.41360000000000002</c:v>
                </c:pt>
                <c:pt idx="51">
                  <c:v>0.63190000000000002</c:v>
                </c:pt>
                <c:pt idx="52">
                  <c:v>0.44879999999999998</c:v>
                </c:pt>
                <c:pt idx="53">
                  <c:v>0.1895</c:v>
                </c:pt>
                <c:pt idx="54">
                  <c:v>8.48E-2</c:v>
                </c:pt>
                <c:pt idx="55">
                  <c:v>0.22939999999999999</c:v>
                </c:pt>
                <c:pt idx="56">
                  <c:v>1.3095000000000001</c:v>
                </c:pt>
                <c:pt idx="57">
                  <c:v>2.8538999999999999</c:v>
                </c:pt>
                <c:pt idx="58">
                  <c:v>3.0745</c:v>
                </c:pt>
                <c:pt idx="59">
                  <c:v>2.9417</c:v>
                </c:pt>
                <c:pt idx="60">
                  <c:v>4.7210999999999999</c:v>
                </c:pt>
                <c:pt idx="61">
                  <c:v>5.7732999999999999</c:v>
                </c:pt>
                <c:pt idx="62">
                  <c:v>5.9187000000000003</c:v>
                </c:pt>
                <c:pt idx="63">
                  <c:v>6.0183</c:v>
                </c:pt>
                <c:pt idx="64">
                  <c:v>6.7356999999999996</c:v>
                </c:pt>
                <c:pt idx="65">
                  <c:v>6.8604000000000003</c:v>
                </c:pt>
                <c:pt idx="66">
                  <c:v>6.3803000000000001</c:v>
                </c:pt>
                <c:pt idx="67">
                  <c:v>5.3154000000000003</c:v>
                </c:pt>
                <c:pt idx="68">
                  <c:v>3.8866000000000001</c:v>
                </c:pt>
                <c:pt idx="69">
                  <c:v>2.5181</c:v>
                </c:pt>
                <c:pt idx="70">
                  <c:v>1.7391000000000001</c:v>
                </c:pt>
                <c:pt idx="71">
                  <c:v>2.4171999999999998</c:v>
                </c:pt>
                <c:pt idx="72">
                  <c:v>3.3365999999999998</c:v>
                </c:pt>
                <c:pt idx="73">
                  <c:v>3.7759</c:v>
                </c:pt>
                <c:pt idx="74">
                  <c:v>3.5764999999999998</c:v>
                </c:pt>
                <c:pt idx="75">
                  <c:v>3.0848</c:v>
                </c:pt>
                <c:pt idx="76">
                  <c:v>3.0821999999999998</c:v>
                </c:pt>
                <c:pt idx="77">
                  <c:v>3.3517999999999999</c:v>
                </c:pt>
                <c:pt idx="78">
                  <c:v>3.3586999999999998</c:v>
                </c:pt>
                <c:pt idx="79">
                  <c:v>3.6166</c:v>
                </c:pt>
                <c:pt idx="80">
                  <c:v>3.9660000000000002</c:v>
                </c:pt>
                <c:pt idx="81">
                  <c:v>4.2847999999999997</c:v>
                </c:pt>
                <c:pt idx="82">
                  <c:v>4.8620000000000001</c:v>
                </c:pt>
                <c:pt idx="83">
                  <c:v>5.6139000000000001</c:v>
                </c:pt>
                <c:pt idx="84">
                  <c:v>5.9036</c:v>
                </c:pt>
                <c:pt idx="85">
                  <c:v>5.6772</c:v>
                </c:pt>
                <c:pt idx="86">
                  <c:v>5.6077000000000004</c:v>
                </c:pt>
                <c:pt idx="87">
                  <c:v>5.8230000000000004</c:v>
                </c:pt>
                <c:pt idx="88">
                  <c:v>5.1802000000000001</c:v>
                </c:pt>
                <c:pt idx="89">
                  <c:v>5.1943000000000001</c:v>
                </c:pt>
                <c:pt idx="90">
                  <c:v>4.0568999999999997</c:v>
                </c:pt>
                <c:pt idx="91">
                  <c:v>3.1053000000000002</c:v>
                </c:pt>
                <c:pt idx="92">
                  <c:v>2.5752999999999999</c:v>
                </c:pt>
                <c:pt idx="93">
                  <c:v>2.2547999999999999</c:v>
                </c:pt>
                <c:pt idx="94">
                  <c:v>2.0828000000000002</c:v>
                </c:pt>
                <c:pt idx="95">
                  <c:v>1.5076000000000001</c:v>
                </c:pt>
                <c:pt idx="96">
                  <c:v>1.3389</c:v>
                </c:pt>
                <c:pt idx="97">
                  <c:v>1.1702999999999999</c:v>
                </c:pt>
                <c:pt idx="98">
                  <c:v>1.2652000000000001</c:v>
                </c:pt>
                <c:pt idx="99">
                  <c:v>1.7201</c:v>
                </c:pt>
                <c:pt idx="100">
                  <c:v>2.0526</c:v>
                </c:pt>
                <c:pt idx="101">
                  <c:v>1.6339999999999999</c:v>
                </c:pt>
                <c:pt idx="102">
                  <c:v>0.73309999999999997</c:v>
                </c:pt>
                <c:pt idx="103">
                  <c:v>0.3422</c:v>
                </c:pt>
                <c:pt idx="104">
                  <c:v>0.37609999999999999</c:v>
                </c:pt>
                <c:pt idx="105">
                  <c:v>0.54630000000000001</c:v>
                </c:pt>
                <c:pt idx="106">
                  <c:v>0.747</c:v>
                </c:pt>
                <c:pt idx="107">
                  <c:v>0.62270000000000003</c:v>
                </c:pt>
                <c:pt idx="108">
                  <c:v>0.78410000000000002</c:v>
                </c:pt>
                <c:pt idx="109">
                  <c:v>0.6361</c:v>
                </c:pt>
                <c:pt idx="110">
                  <c:v>0.3196</c:v>
                </c:pt>
                <c:pt idx="111">
                  <c:v>9.8199999999999996E-2</c:v>
                </c:pt>
                <c:pt idx="112">
                  <c:v>3.7999999999999999E-2</c:v>
                </c:pt>
                <c:pt idx="113">
                  <c:v>4.41E-2</c:v>
                </c:pt>
                <c:pt idx="114">
                  <c:v>0.85729999999999995</c:v>
                </c:pt>
                <c:pt idx="115">
                  <c:v>1.4577</c:v>
                </c:pt>
                <c:pt idx="116">
                  <c:v>1.7303999999999999</c:v>
                </c:pt>
                <c:pt idx="117">
                  <c:v>2.375</c:v>
                </c:pt>
                <c:pt idx="118">
                  <c:v>4.9122000000000003</c:v>
                </c:pt>
                <c:pt idx="119">
                  <c:v>5.2080000000000002</c:v>
                </c:pt>
                <c:pt idx="120">
                  <c:v>3.3273999999999999</c:v>
                </c:pt>
                <c:pt idx="121">
                  <c:v>2.6484000000000001</c:v>
                </c:pt>
                <c:pt idx="122">
                  <c:v>2.8692000000000002</c:v>
                </c:pt>
                <c:pt idx="123">
                  <c:v>3.173</c:v>
                </c:pt>
                <c:pt idx="124">
                  <c:v>4.6969000000000003</c:v>
                </c:pt>
                <c:pt idx="125">
                  <c:v>3.6810999999999998</c:v>
                </c:pt>
                <c:pt idx="126">
                  <c:v>3.2541000000000002</c:v>
                </c:pt>
                <c:pt idx="127">
                  <c:v>2.8822000000000001</c:v>
                </c:pt>
                <c:pt idx="128">
                  <c:v>2.4660000000000002</c:v>
                </c:pt>
                <c:pt idx="129">
                  <c:v>2.0634000000000001</c:v>
                </c:pt>
                <c:pt idx="130">
                  <c:v>1.6364000000000001</c:v>
                </c:pt>
                <c:pt idx="131">
                  <c:v>1.1152</c:v>
                </c:pt>
                <c:pt idx="132">
                  <c:v>0.53569999999999995</c:v>
                </c:pt>
                <c:pt idx="133">
                  <c:v>0.2482</c:v>
                </c:pt>
                <c:pt idx="134">
                  <c:v>0.184</c:v>
                </c:pt>
                <c:pt idx="135">
                  <c:v>0.1419</c:v>
                </c:pt>
                <c:pt idx="136">
                  <c:v>7.7899999999999997E-2</c:v>
                </c:pt>
                <c:pt idx="137">
                  <c:v>5.7099999999999998E-2</c:v>
                </c:pt>
                <c:pt idx="138">
                  <c:v>0.33810000000000001</c:v>
                </c:pt>
                <c:pt idx="139">
                  <c:v>0.37009999999999998</c:v>
                </c:pt>
                <c:pt idx="140">
                  <c:v>0.27389999999999998</c:v>
                </c:pt>
                <c:pt idx="141">
                  <c:v>0.20169999999999999</c:v>
                </c:pt>
                <c:pt idx="142">
                  <c:v>5.9900000000000002E-2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data'!$D$10:$D$494</c:f>
              <c:numCache>
                <c:formatCode>General</c:formatCode>
                <c:ptCount val="485"/>
                <c:pt idx="0">
                  <c:v>5.9900000000000002E-2</c:v>
                </c:pt>
                <c:pt idx="1">
                  <c:v>3.5799999999999998E-2</c:v>
                </c:pt>
                <c:pt idx="2">
                  <c:v>2.1600000000000001E-2</c:v>
                </c:pt>
                <c:pt idx="3">
                  <c:v>3.15E-2</c:v>
                </c:pt>
                <c:pt idx="4">
                  <c:v>3.9300000000000002E-2</c:v>
                </c:pt>
                <c:pt idx="5">
                  <c:v>2.8799999999999999E-2</c:v>
                </c:pt>
                <c:pt idx="6">
                  <c:v>2.9899999999999999E-2</c:v>
                </c:pt>
                <c:pt idx="7">
                  <c:v>1.8801000000000001</c:v>
                </c:pt>
                <c:pt idx="8">
                  <c:v>1.8455999999999999</c:v>
                </c:pt>
                <c:pt idx="9">
                  <c:v>1.5644</c:v>
                </c:pt>
                <c:pt idx="10">
                  <c:v>1.9266000000000001</c:v>
                </c:pt>
                <c:pt idx="11">
                  <c:v>2.8504999999999998</c:v>
                </c:pt>
                <c:pt idx="12">
                  <c:v>3.0790000000000002</c:v>
                </c:pt>
                <c:pt idx="13">
                  <c:v>3.5184000000000002</c:v>
                </c:pt>
                <c:pt idx="14">
                  <c:v>4.0507999999999997</c:v>
                </c:pt>
                <c:pt idx="15">
                  <c:v>3.5949</c:v>
                </c:pt>
                <c:pt idx="16">
                  <c:v>2.8776000000000002</c:v>
                </c:pt>
                <c:pt idx="17">
                  <c:v>2.9992999999999999</c:v>
                </c:pt>
                <c:pt idx="18">
                  <c:v>4.3440000000000003</c:v>
                </c:pt>
                <c:pt idx="19">
                  <c:v>4.4611000000000001</c:v>
                </c:pt>
                <c:pt idx="20">
                  <c:v>4.5467000000000004</c:v>
                </c:pt>
                <c:pt idx="21">
                  <c:v>4.6887999999999996</c:v>
                </c:pt>
                <c:pt idx="22">
                  <c:v>4.9059999999999997</c:v>
                </c:pt>
                <c:pt idx="23">
                  <c:v>5.0898000000000003</c:v>
                </c:pt>
                <c:pt idx="24">
                  <c:v>4.9541000000000004</c:v>
                </c:pt>
                <c:pt idx="25">
                  <c:v>4.6925999999999997</c:v>
                </c:pt>
                <c:pt idx="26">
                  <c:v>4.4760999999999997</c:v>
                </c:pt>
                <c:pt idx="27">
                  <c:v>4.3944999999999999</c:v>
                </c:pt>
                <c:pt idx="28">
                  <c:v>4.0506000000000002</c:v>
                </c:pt>
                <c:pt idx="29">
                  <c:v>3.1709000000000001</c:v>
                </c:pt>
                <c:pt idx="30">
                  <c:v>1.9350000000000001</c:v>
                </c:pt>
                <c:pt idx="31">
                  <c:v>1.2109000000000001</c:v>
                </c:pt>
                <c:pt idx="32">
                  <c:v>0.63339999999999996</c:v>
                </c:pt>
                <c:pt idx="33">
                  <c:v>0.26269999999999999</c:v>
                </c:pt>
                <c:pt idx="34">
                  <c:v>9.98E-2</c:v>
                </c:pt>
                <c:pt idx="35">
                  <c:v>5.8700000000000002E-2</c:v>
                </c:pt>
                <c:pt idx="36">
                  <c:v>3.6900000000000002E-2</c:v>
                </c:pt>
                <c:pt idx="37">
                  <c:v>2.8400000000000002E-2</c:v>
                </c:pt>
                <c:pt idx="38">
                  <c:v>3.1699999999999999E-2</c:v>
                </c:pt>
                <c:pt idx="39">
                  <c:v>2.58E-2</c:v>
                </c:pt>
                <c:pt idx="40">
                  <c:v>1.7999999999999999E-2</c:v>
                </c:pt>
                <c:pt idx="41">
                  <c:v>1.9E-2</c:v>
                </c:pt>
                <c:pt idx="42">
                  <c:v>2.4E-2</c:v>
                </c:pt>
                <c:pt idx="43">
                  <c:v>2.07E-2</c:v>
                </c:pt>
                <c:pt idx="44">
                  <c:v>1.8700000000000001E-2</c:v>
                </c:pt>
                <c:pt idx="45">
                  <c:v>1.7999999999999999E-2</c:v>
                </c:pt>
                <c:pt idx="46">
                  <c:v>4.1300000000000003E-2</c:v>
                </c:pt>
                <c:pt idx="47">
                  <c:v>8.0500000000000002E-2</c:v>
                </c:pt>
                <c:pt idx="48">
                  <c:v>5.7000000000000002E-2</c:v>
                </c:pt>
                <c:pt idx="49">
                  <c:v>4.5400000000000003E-2</c:v>
                </c:pt>
                <c:pt idx="50">
                  <c:v>9.5899999999999999E-2</c:v>
                </c:pt>
                <c:pt idx="51">
                  <c:v>9.69E-2</c:v>
                </c:pt>
                <c:pt idx="52">
                  <c:v>0.10199999999999999</c:v>
                </c:pt>
                <c:pt idx="53">
                  <c:v>0.1457</c:v>
                </c:pt>
                <c:pt idx="54">
                  <c:v>0.1008</c:v>
                </c:pt>
                <c:pt idx="55">
                  <c:v>0.32550000000000001</c:v>
                </c:pt>
                <c:pt idx="56">
                  <c:v>0.76049999999999995</c:v>
                </c:pt>
                <c:pt idx="57">
                  <c:v>1.2761</c:v>
                </c:pt>
                <c:pt idx="58">
                  <c:v>1.2421</c:v>
                </c:pt>
                <c:pt idx="59">
                  <c:v>1.0508999999999999</c:v>
                </c:pt>
                <c:pt idx="60">
                  <c:v>3.093</c:v>
                </c:pt>
                <c:pt idx="61">
                  <c:v>5.1852</c:v>
                </c:pt>
                <c:pt idx="62">
                  <c:v>5.7878999999999996</c:v>
                </c:pt>
                <c:pt idx="63">
                  <c:v>5.5998000000000001</c:v>
                </c:pt>
                <c:pt idx="64">
                  <c:v>5.2571000000000003</c:v>
                </c:pt>
                <c:pt idx="65">
                  <c:v>5.1844000000000001</c:v>
                </c:pt>
                <c:pt idx="66">
                  <c:v>5.6929999999999996</c:v>
                </c:pt>
                <c:pt idx="67">
                  <c:v>4.8198999999999996</c:v>
                </c:pt>
                <c:pt idx="68">
                  <c:v>3.8083</c:v>
                </c:pt>
                <c:pt idx="69">
                  <c:v>2.6284000000000001</c:v>
                </c:pt>
                <c:pt idx="70">
                  <c:v>1.9544999999999999</c:v>
                </c:pt>
                <c:pt idx="71">
                  <c:v>2.0568</c:v>
                </c:pt>
                <c:pt idx="72">
                  <c:v>2.1040000000000001</c:v>
                </c:pt>
                <c:pt idx="73">
                  <c:v>1.8721000000000001</c:v>
                </c:pt>
                <c:pt idx="74">
                  <c:v>2.1398000000000001</c:v>
                </c:pt>
                <c:pt idx="75">
                  <c:v>2.4329999999999998</c:v>
                </c:pt>
                <c:pt idx="76">
                  <c:v>2.6777000000000002</c:v>
                </c:pt>
                <c:pt idx="77">
                  <c:v>2.9293</c:v>
                </c:pt>
                <c:pt idx="78">
                  <c:v>3.1920000000000002</c:v>
                </c:pt>
                <c:pt idx="79">
                  <c:v>3.8755999999999999</c:v>
                </c:pt>
                <c:pt idx="80">
                  <c:v>4.3307000000000002</c:v>
                </c:pt>
                <c:pt idx="81">
                  <c:v>4.2523</c:v>
                </c:pt>
                <c:pt idx="82">
                  <c:v>3.9346000000000001</c:v>
                </c:pt>
                <c:pt idx="83">
                  <c:v>3.8414000000000001</c:v>
                </c:pt>
                <c:pt idx="84">
                  <c:v>4.0979999999999999</c:v>
                </c:pt>
                <c:pt idx="85">
                  <c:v>4.3777999999999997</c:v>
                </c:pt>
                <c:pt idx="86">
                  <c:v>3.7713999999999999</c:v>
                </c:pt>
                <c:pt idx="87">
                  <c:v>3.9767999999999999</c:v>
                </c:pt>
                <c:pt idx="88">
                  <c:v>4.2228000000000003</c:v>
                </c:pt>
                <c:pt idx="89">
                  <c:v>3.4074</c:v>
                </c:pt>
                <c:pt idx="90">
                  <c:v>2.5550000000000002</c:v>
                </c:pt>
                <c:pt idx="91">
                  <c:v>2.5878000000000001</c:v>
                </c:pt>
                <c:pt idx="92">
                  <c:v>2.3658999999999999</c:v>
                </c:pt>
                <c:pt idx="93">
                  <c:v>2.2018</c:v>
                </c:pt>
                <c:pt idx="94">
                  <c:v>1.9689000000000001</c:v>
                </c:pt>
                <c:pt idx="95">
                  <c:v>1.5875999999999999</c:v>
                </c:pt>
                <c:pt idx="96">
                  <c:v>1.6240000000000001</c:v>
                </c:pt>
                <c:pt idx="97">
                  <c:v>1.9317</c:v>
                </c:pt>
                <c:pt idx="98">
                  <c:v>2.0960999999999999</c:v>
                </c:pt>
                <c:pt idx="99">
                  <c:v>1.7432000000000001</c:v>
                </c:pt>
                <c:pt idx="100">
                  <c:v>1.1715</c:v>
                </c:pt>
                <c:pt idx="101">
                  <c:v>0.81710000000000005</c:v>
                </c:pt>
                <c:pt idx="102">
                  <c:v>0.58299999999999996</c:v>
                </c:pt>
                <c:pt idx="103">
                  <c:v>0.99539999999999995</c:v>
                </c:pt>
                <c:pt idx="104">
                  <c:v>0.93010000000000004</c:v>
                </c:pt>
                <c:pt idx="105">
                  <c:v>0.95789999999999997</c:v>
                </c:pt>
                <c:pt idx="106">
                  <c:v>1.1191</c:v>
                </c:pt>
                <c:pt idx="107">
                  <c:v>1.1942999999999999</c:v>
                </c:pt>
                <c:pt idx="108">
                  <c:v>1.0610999999999999</c:v>
                </c:pt>
                <c:pt idx="109">
                  <c:v>1.0770999999999999</c:v>
                </c:pt>
                <c:pt idx="110">
                  <c:v>1.4789000000000001</c:v>
                </c:pt>
                <c:pt idx="111">
                  <c:v>1.3928</c:v>
                </c:pt>
                <c:pt idx="112">
                  <c:v>0.87139999999999995</c:v>
                </c:pt>
                <c:pt idx="113">
                  <c:v>0.34439999999999998</c:v>
                </c:pt>
                <c:pt idx="114">
                  <c:v>0.106</c:v>
                </c:pt>
                <c:pt idx="115">
                  <c:v>0.1085</c:v>
                </c:pt>
                <c:pt idx="116">
                  <c:v>0.1032</c:v>
                </c:pt>
                <c:pt idx="117">
                  <c:v>0.443</c:v>
                </c:pt>
                <c:pt idx="118">
                  <c:v>1.1680999999999999</c:v>
                </c:pt>
                <c:pt idx="119">
                  <c:v>2.0459999999999998</c:v>
                </c:pt>
                <c:pt idx="120">
                  <c:v>2.7450000000000001</c:v>
                </c:pt>
                <c:pt idx="121">
                  <c:v>2.6381999999999999</c:v>
                </c:pt>
                <c:pt idx="122">
                  <c:v>3.4030999999999998</c:v>
                </c:pt>
                <c:pt idx="123">
                  <c:v>3.8477999999999999</c:v>
                </c:pt>
                <c:pt idx="124">
                  <c:v>3.8468</c:v>
                </c:pt>
                <c:pt idx="125">
                  <c:v>3.6526999999999998</c:v>
                </c:pt>
                <c:pt idx="126">
                  <c:v>2.8570000000000002</c:v>
                </c:pt>
                <c:pt idx="127">
                  <c:v>2.4127000000000001</c:v>
                </c:pt>
                <c:pt idx="128">
                  <c:v>2.0207999999999999</c:v>
                </c:pt>
                <c:pt idx="129">
                  <c:v>1.7712000000000001</c:v>
                </c:pt>
                <c:pt idx="130">
                  <c:v>1.7102999999999999</c:v>
                </c:pt>
                <c:pt idx="131">
                  <c:v>1.8109999999999999</c:v>
                </c:pt>
                <c:pt idx="132">
                  <c:v>1.911</c:v>
                </c:pt>
                <c:pt idx="133">
                  <c:v>1.3031999999999999</c:v>
                </c:pt>
                <c:pt idx="134">
                  <c:v>0.59540000000000004</c:v>
                </c:pt>
                <c:pt idx="135">
                  <c:v>0.19739999999999999</c:v>
                </c:pt>
                <c:pt idx="136">
                  <c:v>0.1012</c:v>
                </c:pt>
                <c:pt idx="137">
                  <c:v>7.4300000000000005E-2</c:v>
                </c:pt>
                <c:pt idx="138">
                  <c:v>4.7E-2</c:v>
                </c:pt>
                <c:pt idx="139">
                  <c:v>6.4100000000000004E-2</c:v>
                </c:pt>
                <c:pt idx="140">
                  <c:v>5.4899999999999997E-2</c:v>
                </c:pt>
                <c:pt idx="141">
                  <c:v>0.14319999999999999</c:v>
                </c:pt>
                <c:pt idx="142">
                  <c:v>0.1923</c:v>
                </c:pt>
                <c:pt idx="143">
                  <c:v>9.0899999999999995E-2</c:v>
                </c:pt>
              </c:numCache>
            </c:numRef>
          </c:yVal>
          <c:smooth val="1"/>
        </c:ser>
        <c:axId val="54164096"/>
        <c:axId val="54162560"/>
      </c:scatterChart>
      <c:valAx>
        <c:axId val="54158848"/>
        <c:scaling>
          <c:orientation val="minMax"/>
          <c:max val="1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160768"/>
        <c:crosses val="autoZero"/>
        <c:crossBetween val="midCat"/>
      </c:valAx>
      <c:valAx>
        <c:axId val="541607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54158848"/>
        <c:crosses val="autoZero"/>
        <c:crossBetween val="midCat"/>
      </c:valAx>
      <c:valAx>
        <c:axId val="54162560"/>
        <c:scaling>
          <c:orientation val="minMax"/>
        </c:scaling>
        <c:axPos val="r"/>
        <c:numFmt formatCode="General" sourceLinked="1"/>
        <c:tickLblPos val="nextTo"/>
        <c:crossAx val="54164096"/>
        <c:crosses val="max"/>
        <c:crossBetween val="midCat"/>
      </c:valAx>
      <c:valAx>
        <c:axId val="54164096"/>
        <c:scaling>
          <c:orientation val="minMax"/>
        </c:scaling>
        <c:delete val="1"/>
        <c:axPos val="b"/>
        <c:tickLblPos val="none"/>
        <c:crossAx val="5416256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v>CO</c:v>
          </c:tx>
          <c:marker>
            <c:symbol val="none"/>
          </c:marker>
          <c:yVal>
            <c:numRef>
              <c:f>'Lap 2 data'!$D$10:$D$499</c:f>
              <c:numCache>
                <c:formatCode>General</c:formatCode>
                <c:ptCount val="490"/>
                <c:pt idx="0">
                  <c:v>0.24110000000000001</c:v>
                </c:pt>
                <c:pt idx="1">
                  <c:v>0.16320000000000001</c:v>
                </c:pt>
                <c:pt idx="2">
                  <c:v>0.15010000000000001</c:v>
                </c:pt>
                <c:pt idx="3">
                  <c:v>0.1023</c:v>
                </c:pt>
                <c:pt idx="4">
                  <c:v>0.17560000000000001</c:v>
                </c:pt>
                <c:pt idx="5">
                  <c:v>0.35749999999999998</c:v>
                </c:pt>
                <c:pt idx="6">
                  <c:v>1.8569</c:v>
                </c:pt>
                <c:pt idx="7">
                  <c:v>2.4321000000000002</c:v>
                </c:pt>
                <c:pt idx="8">
                  <c:v>1.8916999999999999</c:v>
                </c:pt>
                <c:pt idx="9">
                  <c:v>1.0736000000000001</c:v>
                </c:pt>
                <c:pt idx="10">
                  <c:v>1.7473000000000001</c:v>
                </c:pt>
                <c:pt idx="11">
                  <c:v>1.7228000000000001</c:v>
                </c:pt>
                <c:pt idx="12">
                  <c:v>1.8106</c:v>
                </c:pt>
                <c:pt idx="13">
                  <c:v>2.5495000000000001</c:v>
                </c:pt>
                <c:pt idx="14">
                  <c:v>4.0571999999999999</c:v>
                </c:pt>
                <c:pt idx="15">
                  <c:v>5.6303000000000001</c:v>
                </c:pt>
                <c:pt idx="16">
                  <c:v>5.4955999999999996</c:v>
                </c:pt>
                <c:pt idx="17">
                  <c:v>5.383</c:v>
                </c:pt>
                <c:pt idx="18">
                  <c:v>5.3190999999999997</c:v>
                </c:pt>
                <c:pt idx="19">
                  <c:v>5.5528000000000004</c:v>
                </c:pt>
                <c:pt idx="20">
                  <c:v>5.6166</c:v>
                </c:pt>
                <c:pt idx="21">
                  <c:v>5.4298000000000002</c:v>
                </c:pt>
                <c:pt idx="22">
                  <c:v>5.8186999999999998</c:v>
                </c:pt>
                <c:pt idx="23">
                  <c:v>6.2873000000000001</c:v>
                </c:pt>
                <c:pt idx="24">
                  <c:v>6.2122000000000002</c:v>
                </c:pt>
                <c:pt idx="25">
                  <c:v>6.2744999999999997</c:v>
                </c:pt>
                <c:pt idx="26">
                  <c:v>6.3022</c:v>
                </c:pt>
                <c:pt idx="27">
                  <c:v>6.0868000000000002</c:v>
                </c:pt>
                <c:pt idx="28">
                  <c:v>5.8209999999999997</c:v>
                </c:pt>
                <c:pt idx="29">
                  <c:v>4.5946999999999996</c:v>
                </c:pt>
                <c:pt idx="30">
                  <c:v>3.4131</c:v>
                </c:pt>
                <c:pt idx="31">
                  <c:v>2.8580000000000001</c:v>
                </c:pt>
                <c:pt idx="32">
                  <c:v>2.4762</c:v>
                </c:pt>
                <c:pt idx="33">
                  <c:v>1.9008</c:v>
                </c:pt>
                <c:pt idx="34">
                  <c:v>1.5225</c:v>
                </c:pt>
                <c:pt idx="35">
                  <c:v>1.6334</c:v>
                </c:pt>
                <c:pt idx="36">
                  <c:v>1.1308</c:v>
                </c:pt>
                <c:pt idx="37">
                  <c:v>0.54320000000000002</c:v>
                </c:pt>
                <c:pt idx="38">
                  <c:v>0.17380000000000001</c:v>
                </c:pt>
                <c:pt idx="39">
                  <c:v>6.88E-2</c:v>
                </c:pt>
                <c:pt idx="40">
                  <c:v>4.65E-2</c:v>
                </c:pt>
                <c:pt idx="41">
                  <c:v>5.4699999999999999E-2</c:v>
                </c:pt>
                <c:pt idx="42">
                  <c:v>3.2399999999999998E-2</c:v>
                </c:pt>
                <c:pt idx="43">
                  <c:v>2.3E-2</c:v>
                </c:pt>
                <c:pt idx="44">
                  <c:v>3.3500000000000002E-2</c:v>
                </c:pt>
                <c:pt idx="45">
                  <c:v>0.1255</c:v>
                </c:pt>
                <c:pt idx="46">
                  <c:v>0.40029999999999999</c:v>
                </c:pt>
                <c:pt idx="47">
                  <c:v>0.23319999999999999</c:v>
                </c:pt>
                <c:pt idx="48">
                  <c:v>0.1002</c:v>
                </c:pt>
                <c:pt idx="49">
                  <c:v>0.16550000000000001</c:v>
                </c:pt>
                <c:pt idx="50">
                  <c:v>0.41360000000000002</c:v>
                </c:pt>
                <c:pt idx="51">
                  <c:v>0.63190000000000002</c:v>
                </c:pt>
                <c:pt idx="52">
                  <c:v>0.44879999999999998</c:v>
                </c:pt>
                <c:pt idx="53">
                  <c:v>0.1895</c:v>
                </c:pt>
                <c:pt idx="54">
                  <c:v>8.48E-2</c:v>
                </c:pt>
                <c:pt idx="55">
                  <c:v>0.22939999999999999</c:v>
                </c:pt>
                <c:pt idx="56">
                  <c:v>1.3095000000000001</c:v>
                </c:pt>
                <c:pt idx="57">
                  <c:v>2.8538999999999999</c:v>
                </c:pt>
                <c:pt idx="58">
                  <c:v>3.0745</c:v>
                </c:pt>
                <c:pt idx="59">
                  <c:v>2.9417</c:v>
                </c:pt>
                <c:pt idx="60">
                  <c:v>4.7210999999999999</c:v>
                </c:pt>
                <c:pt idx="61">
                  <c:v>5.7732999999999999</c:v>
                </c:pt>
                <c:pt idx="62">
                  <c:v>5.9187000000000003</c:v>
                </c:pt>
                <c:pt idx="63">
                  <c:v>6.0183</c:v>
                </c:pt>
                <c:pt idx="64">
                  <c:v>6.7356999999999996</c:v>
                </c:pt>
                <c:pt idx="65">
                  <c:v>6.8604000000000003</c:v>
                </c:pt>
                <c:pt idx="66">
                  <c:v>6.3803000000000001</c:v>
                </c:pt>
                <c:pt idx="67">
                  <c:v>5.3154000000000003</c:v>
                </c:pt>
                <c:pt idx="68">
                  <c:v>3.8866000000000001</c:v>
                </c:pt>
                <c:pt idx="69">
                  <c:v>2.5181</c:v>
                </c:pt>
                <c:pt idx="70">
                  <c:v>1.7391000000000001</c:v>
                </c:pt>
                <c:pt idx="71">
                  <c:v>2.4171999999999998</c:v>
                </c:pt>
                <c:pt idx="72">
                  <c:v>3.3365999999999998</c:v>
                </c:pt>
                <c:pt idx="73">
                  <c:v>3.7759</c:v>
                </c:pt>
                <c:pt idx="74">
                  <c:v>3.5764999999999998</c:v>
                </c:pt>
                <c:pt idx="75">
                  <c:v>3.0848</c:v>
                </c:pt>
                <c:pt idx="76">
                  <c:v>3.0821999999999998</c:v>
                </c:pt>
                <c:pt idx="77">
                  <c:v>3.3517999999999999</c:v>
                </c:pt>
                <c:pt idx="78">
                  <c:v>3.3586999999999998</c:v>
                </c:pt>
                <c:pt idx="79">
                  <c:v>3.6166</c:v>
                </c:pt>
                <c:pt idx="80">
                  <c:v>3.9660000000000002</c:v>
                </c:pt>
                <c:pt idx="81">
                  <c:v>4.2847999999999997</c:v>
                </c:pt>
                <c:pt idx="82">
                  <c:v>4.8620000000000001</c:v>
                </c:pt>
                <c:pt idx="83">
                  <c:v>5.6139000000000001</c:v>
                </c:pt>
                <c:pt idx="84">
                  <c:v>5.9036</c:v>
                </c:pt>
                <c:pt idx="85">
                  <c:v>5.6772</c:v>
                </c:pt>
                <c:pt idx="86">
                  <c:v>5.6077000000000004</c:v>
                </c:pt>
                <c:pt idx="87">
                  <c:v>5.8230000000000004</c:v>
                </c:pt>
                <c:pt idx="88">
                  <c:v>5.1802000000000001</c:v>
                </c:pt>
                <c:pt idx="89">
                  <c:v>5.1943000000000001</c:v>
                </c:pt>
                <c:pt idx="90">
                  <c:v>4.0568999999999997</c:v>
                </c:pt>
                <c:pt idx="91">
                  <c:v>3.1053000000000002</c:v>
                </c:pt>
                <c:pt idx="92">
                  <c:v>2.5752999999999999</c:v>
                </c:pt>
                <c:pt idx="93">
                  <c:v>2.2547999999999999</c:v>
                </c:pt>
                <c:pt idx="94">
                  <c:v>2.0828000000000002</c:v>
                </c:pt>
                <c:pt idx="95">
                  <c:v>1.5076000000000001</c:v>
                </c:pt>
                <c:pt idx="96">
                  <c:v>1.3389</c:v>
                </c:pt>
                <c:pt idx="97">
                  <c:v>1.1702999999999999</c:v>
                </c:pt>
                <c:pt idx="98">
                  <c:v>1.2652000000000001</c:v>
                </c:pt>
                <c:pt idx="99">
                  <c:v>1.7201</c:v>
                </c:pt>
                <c:pt idx="100">
                  <c:v>2.0526</c:v>
                </c:pt>
                <c:pt idx="101">
                  <c:v>1.6339999999999999</c:v>
                </c:pt>
                <c:pt idx="102">
                  <c:v>0.73309999999999997</c:v>
                </c:pt>
                <c:pt idx="103">
                  <c:v>0.3422</c:v>
                </c:pt>
                <c:pt idx="104">
                  <c:v>0.37609999999999999</c:v>
                </c:pt>
                <c:pt idx="105">
                  <c:v>0.54630000000000001</c:v>
                </c:pt>
                <c:pt idx="106">
                  <c:v>0.747</c:v>
                </c:pt>
                <c:pt idx="107">
                  <c:v>0.62270000000000003</c:v>
                </c:pt>
                <c:pt idx="108">
                  <c:v>0.78410000000000002</c:v>
                </c:pt>
                <c:pt idx="109">
                  <c:v>0.6361</c:v>
                </c:pt>
                <c:pt idx="110">
                  <c:v>0.3196</c:v>
                </c:pt>
                <c:pt idx="111">
                  <c:v>9.8199999999999996E-2</c:v>
                </c:pt>
                <c:pt idx="112">
                  <c:v>3.7999999999999999E-2</c:v>
                </c:pt>
                <c:pt idx="113">
                  <c:v>4.41E-2</c:v>
                </c:pt>
                <c:pt idx="114">
                  <c:v>0.85729999999999995</c:v>
                </c:pt>
                <c:pt idx="115">
                  <c:v>1.4577</c:v>
                </c:pt>
                <c:pt idx="116">
                  <c:v>1.7303999999999999</c:v>
                </c:pt>
                <c:pt idx="117">
                  <c:v>2.375</c:v>
                </c:pt>
                <c:pt idx="118">
                  <c:v>4.9122000000000003</c:v>
                </c:pt>
                <c:pt idx="119">
                  <c:v>5.2080000000000002</c:v>
                </c:pt>
                <c:pt idx="120">
                  <c:v>3.3273999999999999</c:v>
                </c:pt>
                <c:pt idx="121">
                  <c:v>2.6484000000000001</c:v>
                </c:pt>
                <c:pt idx="122">
                  <c:v>2.8692000000000002</c:v>
                </c:pt>
                <c:pt idx="123">
                  <c:v>3.173</c:v>
                </c:pt>
                <c:pt idx="124">
                  <c:v>4.6969000000000003</c:v>
                </c:pt>
                <c:pt idx="125">
                  <c:v>3.6810999999999998</c:v>
                </c:pt>
                <c:pt idx="126">
                  <c:v>3.2541000000000002</c:v>
                </c:pt>
                <c:pt idx="127">
                  <c:v>2.8822000000000001</c:v>
                </c:pt>
                <c:pt idx="128">
                  <c:v>2.4660000000000002</c:v>
                </c:pt>
                <c:pt idx="129">
                  <c:v>2.0634000000000001</c:v>
                </c:pt>
                <c:pt idx="130">
                  <c:v>1.6364000000000001</c:v>
                </c:pt>
                <c:pt idx="131">
                  <c:v>1.1152</c:v>
                </c:pt>
                <c:pt idx="132">
                  <c:v>0.53569999999999995</c:v>
                </c:pt>
                <c:pt idx="133">
                  <c:v>0.2482</c:v>
                </c:pt>
                <c:pt idx="134">
                  <c:v>0.184</c:v>
                </c:pt>
                <c:pt idx="135">
                  <c:v>0.1419</c:v>
                </c:pt>
                <c:pt idx="136">
                  <c:v>7.7899999999999997E-2</c:v>
                </c:pt>
                <c:pt idx="137">
                  <c:v>5.7099999999999998E-2</c:v>
                </c:pt>
                <c:pt idx="138">
                  <c:v>0.33810000000000001</c:v>
                </c:pt>
                <c:pt idx="139">
                  <c:v>0.37009999999999998</c:v>
                </c:pt>
                <c:pt idx="140">
                  <c:v>0.27389999999999998</c:v>
                </c:pt>
                <c:pt idx="141">
                  <c:v>0.20169999999999999</c:v>
                </c:pt>
                <c:pt idx="142">
                  <c:v>5.9900000000000002E-2</c:v>
                </c:pt>
              </c:numCache>
            </c:numRef>
          </c:yVal>
          <c:smooth val="1"/>
        </c:ser>
        <c:ser>
          <c:idx val="1"/>
          <c:order val="1"/>
          <c:tx>
            <c:v>Fuel Flow (L/hr)</c:v>
          </c:tx>
          <c:marker>
            <c:symbol val="none"/>
          </c:marker>
          <c:yVal>
            <c:numRef>
              <c:f>'Lap 2 data'!$CA$10:$CA$499</c:f>
              <c:numCache>
                <c:formatCode>General</c:formatCode>
                <c:ptCount val="490"/>
                <c:pt idx="0">
                  <c:v>10.394735000000001</c:v>
                </c:pt>
                <c:pt idx="1">
                  <c:v>11.406863</c:v>
                </c:pt>
                <c:pt idx="2">
                  <c:v>12.491619</c:v>
                </c:pt>
                <c:pt idx="3">
                  <c:v>11.928164000000001</c:v>
                </c:pt>
                <c:pt idx="4">
                  <c:v>12.120412999999999</c:v>
                </c:pt>
                <c:pt idx="5">
                  <c:v>13.63114</c:v>
                </c:pt>
                <c:pt idx="6">
                  <c:v>14.820929</c:v>
                </c:pt>
                <c:pt idx="7">
                  <c:v>17.008255999999999</c:v>
                </c:pt>
                <c:pt idx="8">
                  <c:v>18.881291999999998</c:v>
                </c:pt>
                <c:pt idx="9">
                  <c:v>14.714845</c:v>
                </c:pt>
                <c:pt idx="10">
                  <c:v>15.164384</c:v>
                </c:pt>
                <c:pt idx="11">
                  <c:v>11.889834</c:v>
                </c:pt>
                <c:pt idx="12">
                  <c:v>10.364628</c:v>
                </c:pt>
                <c:pt idx="13">
                  <c:v>10.065245000000001</c:v>
                </c:pt>
                <c:pt idx="14">
                  <c:v>8.7222329999999992</c:v>
                </c:pt>
                <c:pt idx="15">
                  <c:v>5.962872</c:v>
                </c:pt>
                <c:pt idx="16">
                  <c:v>4.82125</c:v>
                </c:pt>
                <c:pt idx="17">
                  <c:v>5.2811640000000004</c:v>
                </c:pt>
                <c:pt idx="18">
                  <c:v>5.3189190000000002</c:v>
                </c:pt>
                <c:pt idx="19">
                  <c:v>5.3936250000000001</c:v>
                </c:pt>
                <c:pt idx="20">
                  <c:v>4.89642</c:v>
                </c:pt>
                <c:pt idx="21">
                  <c:v>4.7216430000000003</c:v>
                </c:pt>
                <c:pt idx="22">
                  <c:v>5.9680770000000001</c:v>
                </c:pt>
                <c:pt idx="23">
                  <c:v>5.9503599999999999</c:v>
                </c:pt>
                <c:pt idx="24">
                  <c:v>5.4841899999999999</c:v>
                </c:pt>
                <c:pt idx="25">
                  <c:v>5.7672499999999998</c:v>
                </c:pt>
                <c:pt idx="26">
                  <c:v>5.6129100000000003</c:v>
                </c:pt>
                <c:pt idx="27">
                  <c:v>4.3419489999999996</c:v>
                </c:pt>
                <c:pt idx="28">
                  <c:v>4.3511449999999998</c:v>
                </c:pt>
                <c:pt idx="29">
                  <c:v>5.0087590000000004</c:v>
                </c:pt>
                <c:pt idx="30">
                  <c:v>5.592473</c:v>
                </c:pt>
                <c:pt idx="31">
                  <c:v>7.2134609999999997</c:v>
                </c:pt>
                <c:pt idx="32">
                  <c:v>7.712866</c:v>
                </c:pt>
                <c:pt idx="33">
                  <c:v>8.1928180000000008</c:v>
                </c:pt>
                <c:pt idx="34">
                  <c:v>7.8897209999999998</c:v>
                </c:pt>
                <c:pt idx="35">
                  <c:v>8.2332380000000001</c:v>
                </c:pt>
                <c:pt idx="36">
                  <c:v>8.0527920000000002</c:v>
                </c:pt>
                <c:pt idx="37">
                  <c:v>8.6346489999999996</c:v>
                </c:pt>
                <c:pt idx="38">
                  <c:v>10.907116</c:v>
                </c:pt>
                <c:pt idx="39">
                  <c:v>11.198850999999999</c:v>
                </c:pt>
                <c:pt idx="40">
                  <c:v>12.993688000000001</c:v>
                </c:pt>
                <c:pt idx="41">
                  <c:v>12.472509000000001</c:v>
                </c:pt>
                <c:pt idx="42">
                  <c:v>11.763665</c:v>
                </c:pt>
                <c:pt idx="43">
                  <c:v>10.286867000000001</c:v>
                </c:pt>
                <c:pt idx="44">
                  <c:v>10.937564999999999</c:v>
                </c:pt>
                <c:pt idx="45">
                  <c:v>13.038970000000001</c:v>
                </c:pt>
                <c:pt idx="46">
                  <c:v>13.055759</c:v>
                </c:pt>
                <c:pt idx="47">
                  <c:v>13.723806</c:v>
                </c:pt>
                <c:pt idx="48">
                  <c:v>12.160613</c:v>
                </c:pt>
                <c:pt idx="49">
                  <c:v>11.341786000000001</c:v>
                </c:pt>
                <c:pt idx="50">
                  <c:v>10.088753000000001</c:v>
                </c:pt>
                <c:pt idx="51">
                  <c:v>9.4786219999999997</c:v>
                </c:pt>
                <c:pt idx="52">
                  <c:v>9.8499250000000007</c:v>
                </c:pt>
                <c:pt idx="53">
                  <c:v>11.509133</c:v>
                </c:pt>
                <c:pt idx="54">
                  <c:v>11.988965</c:v>
                </c:pt>
                <c:pt idx="55">
                  <c:v>12.893958</c:v>
                </c:pt>
                <c:pt idx="56">
                  <c:v>14.511354000000001</c:v>
                </c:pt>
                <c:pt idx="57">
                  <c:v>15.696963999999999</c:v>
                </c:pt>
                <c:pt idx="58">
                  <c:v>19.025949000000001</c:v>
                </c:pt>
                <c:pt idx="59">
                  <c:v>17.908064</c:v>
                </c:pt>
                <c:pt idx="60">
                  <c:v>17.905380000000001</c:v>
                </c:pt>
                <c:pt idx="61">
                  <c:v>20.114946</c:v>
                </c:pt>
                <c:pt idx="62">
                  <c:v>22.247973000000002</c:v>
                </c:pt>
                <c:pt idx="63">
                  <c:v>21.438873000000001</c:v>
                </c:pt>
                <c:pt idx="64">
                  <c:v>20.853055999999999</c:v>
                </c:pt>
                <c:pt idx="65">
                  <c:v>22.251785999999999</c:v>
                </c:pt>
                <c:pt idx="66">
                  <c:v>23.346267999999998</c:v>
                </c:pt>
                <c:pt idx="67">
                  <c:v>22.957246999999999</c:v>
                </c:pt>
                <c:pt idx="68">
                  <c:v>20.504235000000001</c:v>
                </c:pt>
                <c:pt idx="69">
                  <c:v>17.024628</c:v>
                </c:pt>
                <c:pt idx="70">
                  <c:v>11.251563000000001</c:v>
                </c:pt>
                <c:pt idx="71">
                  <c:v>10.201214999999999</c:v>
                </c:pt>
                <c:pt idx="72">
                  <c:v>8.9069559999999992</c:v>
                </c:pt>
                <c:pt idx="73">
                  <c:v>7.2900229999999997</c:v>
                </c:pt>
                <c:pt idx="74">
                  <c:v>6.3990330000000002</c:v>
                </c:pt>
                <c:pt idx="75">
                  <c:v>6.7505420000000003</c:v>
                </c:pt>
                <c:pt idx="76">
                  <c:v>6.5874699999999997</c:v>
                </c:pt>
                <c:pt idx="77">
                  <c:v>6.4977109999999998</c:v>
                </c:pt>
                <c:pt idx="78">
                  <c:v>6.5798220000000001</c:v>
                </c:pt>
                <c:pt idx="79">
                  <c:v>7.2878249999999998</c:v>
                </c:pt>
                <c:pt idx="80">
                  <c:v>6.1125030000000002</c:v>
                </c:pt>
                <c:pt idx="81">
                  <c:v>5.8983569999999999</c:v>
                </c:pt>
                <c:pt idx="82">
                  <c:v>5.5957229999999996</c:v>
                </c:pt>
                <c:pt idx="83">
                  <c:v>5.7863610000000003</c:v>
                </c:pt>
                <c:pt idx="84">
                  <c:v>5.718839</c:v>
                </c:pt>
                <c:pt idx="85">
                  <c:v>5.5015650000000003</c:v>
                </c:pt>
                <c:pt idx="86">
                  <c:v>5.3247109999999997</c:v>
                </c:pt>
                <c:pt idx="87">
                  <c:v>5.3002729999999998</c:v>
                </c:pt>
                <c:pt idx="88">
                  <c:v>5.3610740000000003</c:v>
                </c:pt>
                <c:pt idx="89">
                  <c:v>5.940169</c:v>
                </c:pt>
                <c:pt idx="90">
                  <c:v>5.3800619999999997</c:v>
                </c:pt>
                <c:pt idx="91">
                  <c:v>7.203735</c:v>
                </c:pt>
                <c:pt idx="92">
                  <c:v>7.0403209999999996</c:v>
                </c:pt>
                <c:pt idx="93">
                  <c:v>6.307976</c:v>
                </c:pt>
                <c:pt idx="94">
                  <c:v>8.2460059999999995</c:v>
                </c:pt>
                <c:pt idx="95">
                  <c:v>7.7877910000000004</c:v>
                </c:pt>
                <c:pt idx="96">
                  <c:v>9.8257320000000004</c:v>
                </c:pt>
                <c:pt idx="97">
                  <c:v>9.079167</c:v>
                </c:pt>
                <c:pt idx="98">
                  <c:v>9.4399370000000005</c:v>
                </c:pt>
                <c:pt idx="99">
                  <c:v>9.7027389999999993</c:v>
                </c:pt>
                <c:pt idx="100">
                  <c:v>8.1159140000000001</c:v>
                </c:pt>
                <c:pt idx="101">
                  <c:v>8.1643249999999998</c:v>
                </c:pt>
                <c:pt idx="102">
                  <c:v>8.6377769999999998</c:v>
                </c:pt>
                <c:pt idx="103">
                  <c:v>10.730727</c:v>
                </c:pt>
                <c:pt idx="104">
                  <c:v>10.768482000000001</c:v>
                </c:pt>
                <c:pt idx="105">
                  <c:v>10.896461</c:v>
                </c:pt>
                <c:pt idx="106">
                  <c:v>10.856042</c:v>
                </c:pt>
                <c:pt idx="107">
                  <c:v>10.674324</c:v>
                </c:pt>
                <c:pt idx="108">
                  <c:v>10.517386999999999</c:v>
                </c:pt>
                <c:pt idx="109">
                  <c:v>11.083273</c:v>
                </c:pt>
                <c:pt idx="110">
                  <c:v>10.272337</c:v>
                </c:pt>
                <c:pt idx="111">
                  <c:v>10.889398999999999</c:v>
                </c:pt>
                <c:pt idx="112">
                  <c:v>10.698053</c:v>
                </c:pt>
                <c:pt idx="113">
                  <c:v>13.116217000000001</c:v>
                </c:pt>
                <c:pt idx="114">
                  <c:v>13.617944</c:v>
                </c:pt>
                <c:pt idx="115">
                  <c:v>13.637152</c:v>
                </c:pt>
                <c:pt idx="116">
                  <c:v>16.543382000000001</c:v>
                </c:pt>
                <c:pt idx="117">
                  <c:v>15.892244</c:v>
                </c:pt>
                <c:pt idx="118">
                  <c:v>17.517386999999999</c:v>
                </c:pt>
                <c:pt idx="119">
                  <c:v>20.350767999999999</c:v>
                </c:pt>
                <c:pt idx="120">
                  <c:v>18.772887999999998</c:v>
                </c:pt>
                <c:pt idx="121">
                  <c:v>14.042545</c:v>
                </c:pt>
                <c:pt idx="122">
                  <c:v>10.602185</c:v>
                </c:pt>
                <c:pt idx="123">
                  <c:v>7.4291219999999996</c:v>
                </c:pt>
                <c:pt idx="124">
                  <c:v>6.2661899999999999</c:v>
                </c:pt>
                <c:pt idx="125">
                  <c:v>6.461436</c:v>
                </c:pt>
                <c:pt idx="126">
                  <c:v>5.8828319999999996</c:v>
                </c:pt>
                <c:pt idx="127">
                  <c:v>6.9181340000000002</c:v>
                </c:pt>
                <c:pt idx="128">
                  <c:v>6.020886</c:v>
                </c:pt>
                <c:pt idx="129">
                  <c:v>6.8423780000000001</c:v>
                </c:pt>
                <c:pt idx="130">
                  <c:v>8.0825569999999995</c:v>
                </c:pt>
                <c:pt idx="131">
                  <c:v>8.4522460000000006</c:v>
                </c:pt>
                <c:pt idx="132">
                  <c:v>8.8128949999999993</c:v>
                </c:pt>
                <c:pt idx="133">
                  <c:v>10.400992</c:v>
                </c:pt>
                <c:pt idx="134">
                  <c:v>11.112685000000001</c:v>
                </c:pt>
                <c:pt idx="135">
                  <c:v>12.592033000000001</c:v>
                </c:pt>
                <c:pt idx="136">
                  <c:v>12.106289</c:v>
                </c:pt>
                <c:pt idx="137">
                  <c:v>12.332262999999999</c:v>
                </c:pt>
                <c:pt idx="138">
                  <c:v>10.269076999999999</c:v>
                </c:pt>
                <c:pt idx="139">
                  <c:v>10.277996999999999</c:v>
                </c:pt>
                <c:pt idx="140">
                  <c:v>9.9629729999999999</c:v>
                </c:pt>
                <c:pt idx="141">
                  <c:v>9.8666719999999994</c:v>
                </c:pt>
                <c:pt idx="142">
                  <c:v>11.150766000000001</c:v>
                </c:pt>
              </c:numCache>
            </c:numRef>
          </c:yVal>
          <c:smooth val="1"/>
        </c:ser>
        <c:axId val="54219904"/>
        <c:axId val="54221824"/>
      </c:scatterChart>
      <c:scatterChart>
        <c:scatterStyle val="smoothMarker"/>
        <c:ser>
          <c:idx val="2"/>
          <c:order val="2"/>
          <c:tx>
            <c:v>Lambda</c:v>
          </c:tx>
          <c:marker>
            <c:symbol val="none"/>
          </c:marker>
          <c:yVal>
            <c:numRef>
              <c:f>'Lap 2 data'!$BH$10:$BH$499</c:f>
              <c:numCache>
                <c:formatCode>General</c:formatCode>
                <c:ptCount val="490"/>
                <c:pt idx="0">
                  <c:v>1.03</c:v>
                </c:pt>
                <c:pt idx="1">
                  <c:v>1.04</c:v>
                </c:pt>
                <c:pt idx="2">
                  <c:v>1.04</c:v>
                </c:pt>
                <c:pt idx="3">
                  <c:v>1.04</c:v>
                </c:pt>
                <c:pt idx="4">
                  <c:v>1.04</c:v>
                </c:pt>
                <c:pt idx="5">
                  <c:v>1.03</c:v>
                </c:pt>
                <c:pt idx="6">
                  <c:v>0.96</c:v>
                </c:pt>
                <c:pt idx="7">
                  <c:v>0.96</c:v>
                </c:pt>
                <c:pt idx="8">
                  <c:v>0.96</c:v>
                </c:pt>
                <c:pt idx="9">
                  <c:v>1</c:v>
                </c:pt>
                <c:pt idx="10">
                  <c:v>0.97</c:v>
                </c:pt>
                <c:pt idx="11">
                  <c:v>0.97</c:v>
                </c:pt>
                <c:pt idx="12">
                  <c:v>0.97</c:v>
                </c:pt>
                <c:pt idx="13">
                  <c:v>0.94</c:v>
                </c:pt>
                <c:pt idx="14">
                  <c:v>0.91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0.86</c:v>
                </c:pt>
                <c:pt idx="19">
                  <c:v>0.84</c:v>
                </c:pt>
                <c:pt idx="20">
                  <c:v>0.85</c:v>
                </c:pt>
                <c:pt idx="21">
                  <c:v>0.86</c:v>
                </c:pt>
                <c:pt idx="22">
                  <c:v>0.85</c:v>
                </c:pt>
                <c:pt idx="23">
                  <c:v>0.83</c:v>
                </c:pt>
                <c:pt idx="24">
                  <c:v>0.84</c:v>
                </c:pt>
                <c:pt idx="25">
                  <c:v>0.83</c:v>
                </c:pt>
                <c:pt idx="26">
                  <c:v>0.83</c:v>
                </c:pt>
                <c:pt idx="27">
                  <c:v>0.84</c:v>
                </c:pt>
                <c:pt idx="28">
                  <c:v>0.84</c:v>
                </c:pt>
                <c:pt idx="29">
                  <c:v>0.87</c:v>
                </c:pt>
                <c:pt idx="30">
                  <c:v>0.92</c:v>
                </c:pt>
                <c:pt idx="31">
                  <c:v>0.93</c:v>
                </c:pt>
                <c:pt idx="32">
                  <c:v>0.95</c:v>
                </c:pt>
                <c:pt idx="33">
                  <c:v>0.96</c:v>
                </c:pt>
                <c:pt idx="34">
                  <c:v>0.99</c:v>
                </c:pt>
                <c:pt idx="35">
                  <c:v>0.98</c:v>
                </c:pt>
                <c:pt idx="36">
                  <c:v>1</c:v>
                </c:pt>
                <c:pt idx="37">
                  <c:v>1.03</c:v>
                </c:pt>
                <c:pt idx="38">
                  <c:v>1.04</c:v>
                </c:pt>
                <c:pt idx="39">
                  <c:v>1.05</c:v>
                </c:pt>
                <c:pt idx="40">
                  <c:v>1.05</c:v>
                </c:pt>
                <c:pt idx="41">
                  <c:v>1.05</c:v>
                </c:pt>
                <c:pt idx="42">
                  <c:v>1.05</c:v>
                </c:pt>
                <c:pt idx="43">
                  <c:v>1.06</c:v>
                </c:pt>
                <c:pt idx="44">
                  <c:v>1.06</c:v>
                </c:pt>
                <c:pt idx="45">
                  <c:v>1.05</c:v>
                </c:pt>
                <c:pt idx="46">
                  <c:v>1.03</c:v>
                </c:pt>
                <c:pt idx="47">
                  <c:v>1.04</c:v>
                </c:pt>
                <c:pt idx="48">
                  <c:v>1.05</c:v>
                </c:pt>
                <c:pt idx="49">
                  <c:v>1.03</c:v>
                </c:pt>
                <c:pt idx="50">
                  <c:v>1.02</c:v>
                </c:pt>
                <c:pt idx="51">
                  <c:v>1</c:v>
                </c:pt>
                <c:pt idx="52">
                  <c:v>1.02</c:v>
                </c:pt>
                <c:pt idx="53">
                  <c:v>1.04</c:v>
                </c:pt>
                <c:pt idx="54">
                  <c:v>1.05</c:v>
                </c:pt>
                <c:pt idx="55">
                  <c:v>1.04</c:v>
                </c:pt>
                <c:pt idx="56">
                  <c:v>0.98</c:v>
                </c:pt>
                <c:pt idx="57">
                  <c:v>0.95</c:v>
                </c:pt>
                <c:pt idx="58">
                  <c:v>0.91</c:v>
                </c:pt>
                <c:pt idx="59">
                  <c:v>0.95</c:v>
                </c:pt>
                <c:pt idx="60">
                  <c:v>0.89</c:v>
                </c:pt>
                <c:pt idx="61">
                  <c:v>0.85</c:v>
                </c:pt>
                <c:pt idx="62">
                  <c:v>0.84</c:v>
                </c:pt>
                <c:pt idx="63">
                  <c:v>0.85</c:v>
                </c:pt>
                <c:pt idx="64">
                  <c:v>0.82</c:v>
                </c:pt>
                <c:pt idx="65">
                  <c:v>0.82</c:v>
                </c:pt>
                <c:pt idx="66">
                  <c:v>0.83</c:v>
                </c:pt>
                <c:pt idx="67">
                  <c:v>0.86</c:v>
                </c:pt>
                <c:pt idx="68">
                  <c:v>0.9</c:v>
                </c:pt>
                <c:pt idx="69">
                  <c:v>0.95</c:v>
                </c:pt>
                <c:pt idx="70">
                  <c:v>0.98</c:v>
                </c:pt>
                <c:pt idx="71">
                  <c:v>0.94</c:v>
                </c:pt>
                <c:pt idx="72">
                  <c:v>0.91</c:v>
                </c:pt>
                <c:pt idx="73">
                  <c:v>0.91</c:v>
                </c:pt>
                <c:pt idx="74">
                  <c:v>0.9</c:v>
                </c:pt>
                <c:pt idx="75">
                  <c:v>0.92</c:v>
                </c:pt>
                <c:pt idx="76">
                  <c:v>0.93</c:v>
                </c:pt>
                <c:pt idx="77">
                  <c:v>0.91</c:v>
                </c:pt>
                <c:pt idx="78">
                  <c:v>0.92</c:v>
                </c:pt>
                <c:pt idx="79">
                  <c:v>0.92</c:v>
                </c:pt>
                <c:pt idx="80">
                  <c:v>0.9</c:v>
                </c:pt>
                <c:pt idx="81">
                  <c:v>0.89</c:v>
                </c:pt>
                <c:pt idx="82">
                  <c:v>0.88</c:v>
                </c:pt>
                <c:pt idx="83">
                  <c:v>0.85</c:v>
                </c:pt>
                <c:pt idx="84">
                  <c:v>0.84</c:v>
                </c:pt>
                <c:pt idx="85">
                  <c:v>0.86</c:v>
                </c:pt>
                <c:pt idx="86">
                  <c:v>0.85</c:v>
                </c:pt>
                <c:pt idx="87">
                  <c:v>0.83</c:v>
                </c:pt>
                <c:pt idx="88">
                  <c:v>0.88</c:v>
                </c:pt>
                <c:pt idx="89">
                  <c:v>0.85</c:v>
                </c:pt>
                <c:pt idx="90">
                  <c:v>0.89</c:v>
                </c:pt>
                <c:pt idx="91">
                  <c:v>0.92</c:v>
                </c:pt>
                <c:pt idx="92">
                  <c:v>0.94</c:v>
                </c:pt>
                <c:pt idx="93">
                  <c:v>0.95</c:v>
                </c:pt>
                <c:pt idx="94">
                  <c:v>0.96</c:v>
                </c:pt>
                <c:pt idx="95">
                  <c:v>0.98</c:v>
                </c:pt>
                <c:pt idx="96">
                  <c:v>0.98</c:v>
                </c:pt>
                <c:pt idx="97">
                  <c:v>0.99</c:v>
                </c:pt>
                <c:pt idx="98">
                  <c:v>0.99</c:v>
                </c:pt>
                <c:pt idx="99">
                  <c:v>0.98</c:v>
                </c:pt>
                <c:pt idx="100">
                  <c:v>0.96</c:v>
                </c:pt>
                <c:pt idx="101">
                  <c:v>0.97</c:v>
                </c:pt>
                <c:pt idx="102">
                  <c:v>1.01</c:v>
                </c:pt>
                <c:pt idx="103">
                  <c:v>1.03</c:v>
                </c:pt>
                <c:pt idx="104">
                  <c:v>1.02</c:v>
                </c:pt>
                <c:pt idx="105">
                  <c:v>1.01</c:v>
                </c:pt>
                <c:pt idx="106">
                  <c:v>1</c:v>
                </c:pt>
                <c:pt idx="107">
                  <c:v>1.01</c:v>
                </c:pt>
                <c:pt idx="108">
                  <c:v>1</c:v>
                </c:pt>
                <c:pt idx="109">
                  <c:v>1.01</c:v>
                </c:pt>
                <c:pt idx="110">
                  <c:v>1.03</c:v>
                </c:pt>
                <c:pt idx="111">
                  <c:v>1.05</c:v>
                </c:pt>
                <c:pt idx="112">
                  <c:v>1.05</c:v>
                </c:pt>
                <c:pt idx="113">
                  <c:v>1.05</c:v>
                </c:pt>
                <c:pt idx="114">
                  <c:v>1.01</c:v>
                </c:pt>
                <c:pt idx="115">
                  <c:v>0.99</c:v>
                </c:pt>
                <c:pt idx="116">
                  <c:v>0.95</c:v>
                </c:pt>
                <c:pt idx="117">
                  <c:v>0.98</c:v>
                </c:pt>
                <c:pt idx="118">
                  <c:v>0.88</c:v>
                </c:pt>
                <c:pt idx="119">
                  <c:v>0.85</c:v>
                </c:pt>
                <c:pt idx="120">
                  <c:v>0.92</c:v>
                </c:pt>
                <c:pt idx="121">
                  <c:v>0.95</c:v>
                </c:pt>
                <c:pt idx="122">
                  <c:v>0.93</c:v>
                </c:pt>
                <c:pt idx="123">
                  <c:v>0.94</c:v>
                </c:pt>
                <c:pt idx="124">
                  <c:v>0.85</c:v>
                </c:pt>
                <c:pt idx="125">
                  <c:v>0.9</c:v>
                </c:pt>
                <c:pt idx="126">
                  <c:v>0.91</c:v>
                </c:pt>
                <c:pt idx="127">
                  <c:v>0.94</c:v>
                </c:pt>
                <c:pt idx="128">
                  <c:v>0.96</c:v>
                </c:pt>
                <c:pt idx="129">
                  <c:v>0.96</c:v>
                </c:pt>
                <c:pt idx="130">
                  <c:v>0.97</c:v>
                </c:pt>
                <c:pt idx="131">
                  <c:v>0.99</c:v>
                </c:pt>
                <c:pt idx="132">
                  <c:v>1.02</c:v>
                </c:pt>
                <c:pt idx="133">
                  <c:v>1.04</c:v>
                </c:pt>
                <c:pt idx="134">
                  <c:v>1.04</c:v>
                </c:pt>
                <c:pt idx="135">
                  <c:v>1.04</c:v>
                </c:pt>
                <c:pt idx="136">
                  <c:v>1.05</c:v>
                </c:pt>
                <c:pt idx="137">
                  <c:v>1.05</c:v>
                </c:pt>
                <c:pt idx="138">
                  <c:v>1.02</c:v>
                </c:pt>
                <c:pt idx="139">
                  <c:v>1.02</c:v>
                </c:pt>
                <c:pt idx="140">
                  <c:v>1.02</c:v>
                </c:pt>
                <c:pt idx="141">
                  <c:v>1.04</c:v>
                </c:pt>
                <c:pt idx="142">
                  <c:v>1.05</c:v>
                </c:pt>
              </c:numCache>
            </c:numRef>
          </c:yVal>
          <c:smooth val="1"/>
        </c:ser>
        <c:axId val="54233344"/>
        <c:axId val="54231808"/>
      </c:scatterChart>
      <c:valAx>
        <c:axId val="54219904"/>
        <c:scaling>
          <c:orientation val="minMax"/>
          <c:max val="16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221824"/>
        <c:crosses val="autoZero"/>
        <c:crossBetween val="midCat"/>
        <c:minorUnit val="5"/>
      </c:valAx>
      <c:valAx>
        <c:axId val="54221824"/>
        <c:scaling>
          <c:orientation val="minMax"/>
          <c:max val="25"/>
          <c:min val="0"/>
        </c:scaling>
        <c:axPos val="l"/>
        <c:majorGridlines/>
        <c:numFmt formatCode="General" sourceLinked="1"/>
        <c:majorTickMark val="none"/>
        <c:tickLblPos val="nextTo"/>
        <c:crossAx val="54219904"/>
        <c:crosses val="autoZero"/>
        <c:crossBetween val="midCat"/>
      </c:valAx>
      <c:valAx>
        <c:axId val="54231808"/>
        <c:scaling>
          <c:orientation val="minMax"/>
        </c:scaling>
        <c:axPos val="r"/>
        <c:numFmt formatCode="General" sourceLinked="1"/>
        <c:tickLblPos val="nextTo"/>
        <c:crossAx val="54233344"/>
        <c:crosses val="max"/>
        <c:crossBetween val="midCat"/>
      </c:valAx>
      <c:valAx>
        <c:axId val="54233344"/>
        <c:scaling>
          <c:orientation val="minMax"/>
        </c:scaling>
        <c:delete val="1"/>
        <c:axPos val="b"/>
        <c:tickLblPos val="none"/>
        <c:crossAx val="5423180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data'!$C$10:$C$499</c:f>
              <c:numCache>
                <c:formatCode>General</c:formatCode>
                <c:ptCount val="490"/>
                <c:pt idx="0">
                  <c:v>14.39</c:v>
                </c:pt>
                <c:pt idx="1">
                  <c:v>14.438000000000001</c:v>
                </c:pt>
                <c:pt idx="2">
                  <c:v>14.429</c:v>
                </c:pt>
                <c:pt idx="3">
                  <c:v>14.404</c:v>
                </c:pt>
                <c:pt idx="4">
                  <c:v>14.385999999999999</c:v>
                </c:pt>
                <c:pt idx="5">
                  <c:v>14.227</c:v>
                </c:pt>
                <c:pt idx="6">
                  <c:v>13.645</c:v>
                </c:pt>
                <c:pt idx="7">
                  <c:v>13.010999999999999</c:v>
                </c:pt>
                <c:pt idx="8">
                  <c:v>13.617000000000001</c:v>
                </c:pt>
                <c:pt idx="9">
                  <c:v>13.981</c:v>
                </c:pt>
                <c:pt idx="10">
                  <c:v>13.689</c:v>
                </c:pt>
                <c:pt idx="11">
                  <c:v>13.648999999999999</c:v>
                </c:pt>
                <c:pt idx="12">
                  <c:v>13.647</c:v>
                </c:pt>
                <c:pt idx="13">
                  <c:v>13.167</c:v>
                </c:pt>
                <c:pt idx="14">
                  <c:v>12.016</c:v>
                </c:pt>
                <c:pt idx="15">
                  <c:v>11.404999999999999</c:v>
                </c:pt>
                <c:pt idx="16">
                  <c:v>11.564</c:v>
                </c:pt>
                <c:pt idx="17">
                  <c:v>11.531000000000001</c:v>
                </c:pt>
                <c:pt idx="18">
                  <c:v>11.494999999999999</c:v>
                </c:pt>
                <c:pt idx="19">
                  <c:v>11.590999999999999</c:v>
                </c:pt>
                <c:pt idx="20">
                  <c:v>11.37</c:v>
                </c:pt>
                <c:pt idx="21">
                  <c:v>11.37</c:v>
                </c:pt>
                <c:pt idx="22">
                  <c:v>11.106999999999999</c:v>
                </c:pt>
                <c:pt idx="23">
                  <c:v>10.89</c:v>
                </c:pt>
                <c:pt idx="24">
                  <c:v>10.843</c:v>
                </c:pt>
                <c:pt idx="25">
                  <c:v>10.922000000000001</c:v>
                </c:pt>
                <c:pt idx="26">
                  <c:v>10.930999999999999</c:v>
                </c:pt>
                <c:pt idx="27">
                  <c:v>11</c:v>
                </c:pt>
                <c:pt idx="28">
                  <c:v>11.364000000000001</c:v>
                </c:pt>
                <c:pt idx="29">
                  <c:v>12.007999999999999</c:v>
                </c:pt>
                <c:pt idx="30">
                  <c:v>12.628</c:v>
                </c:pt>
                <c:pt idx="31">
                  <c:v>12.984999999999999</c:v>
                </c:pt>
                <c:pt idx="32">
                  <c:v>13.018000000000001</c:v>
                </c:pt>
                <c:pt idx="33">
                  <c:v>13.542999999999999</c:v>
                </c:pt>
                <c:pt idx="34">
                  <c:v>13.622999999999999</c:v>
                </c:pt>
                <c:pt idx="35">
                  <c:v>13.609</c:v>
                </c:pt>
                <c:pt idx="36">
                  <c:v>13.784000000000001</c:v>
                </c:pt>
                <c:pt idx="37">
                  <c:v>14.148</c:v>
                </c:pt>
                <c:pt idx="38">
                  <c:v>14.32</c:v>
                </c:pt>
                <c:pt idx="39">
                  <c:v>14.32</c:v>
                </c:pt>
                <c:pt idx="40">
                  <c:v>14.340999999999999</c:v>
                </c:pt>
                <c:pt idx="41">
                  <c:v>14.355</c:v>
                </c:pt>
                <c:pt idx="42">
                  <c:v>14.334</c:v>
                </c:pt>
                <c:pt idx="43">
                  <c:v>14.288</c:v>
                </c:pt>
                <c:pt idx="44">
                  <c:v>14.28</c:v>
                </c:pt>
                <c:pt idx="45">
                  <c:v>14.297000000000001</c:v>
                </c:pt>
                <c:pt idx="46">
                  <c:v>14.3</c:v>
                </c:pt>
                <c:pt idx="47">
                  <c:v>14.305</c:v>
                </c:pt>
                <c:pt idx="48">
                  <c:v>14.367000000000001</c:v>
                </c:pt>
                <c:pt idx="49">
                  <c:v>14.458</c:v>
                </c:pt>
                <c:pt idx="50">
                  <c:v>14.449</c:v>
                </c:pt>
                <c:pt idx="51">
                  <c:v>14.398</c:v>
                </c:pt>
                <c:pt idx="52">
                  <c:v>14.375999999999999</c:v>
                </c:pt>
                <c:pt idx="53">
                  <c:v>14.359</c:v>
                </c:pt>
                <c:pt idx="54">
                  <c:v>14.356999999999999</c:v>
                </c:pt>
                <c:pt idx="55">
                  <c:v>14.32</c:v>
                </c:pt>
                <c:pt idx="56">
                  <c:v>14.016</c:v>
                </c:pt>
                <c:pt idx="57">
                  <c:v>12.619</c:v>
                </c:pt>
                <c:pt idx="58">
                  <c:v>13.162000000000001</c:v>
                </c:pt>
                <c:pt idx="59">
                  <c:v>12.656000000000001</c:v>
                </c:pt>
                <c:pt idx="60">
                  <c:v>11.646000000000001</c:v>
                </c:pt>
                <c:pt idx="61">
                  <c:v>11.08</c:v>
                </c:pt>
                <c:pt idx="62">
                  <c:v>11.077</c:v>
                </c:pt>
                <c:pt idx="63">
                  <c:v>10.871</c:v>
                </c:pt>
                <c:pt idx="64">
                  <c:v>10.569000000000001</c:v>
                </c:pt>
                <c:pt idx="65">
                  <c:v>10.429</c:v>
                </c:pt>
                <c:pt idx="66">
                  <c:v>10.731999999999999</c:v>
                </c:pt>
                <c:pt idx="67">
                  <c:v>11.52</c:v>
                </c:pt>
                <c:pt idx="68">
                  <c:v>12.467000000000001</c:v>
                </c:pt>
                <c:pt idx="69">
                  <c:v>13.089</c:v>
                </c:pt>
                <c:pt idx="70">
                  <c:v>13.512</c:v>
                </c:pt>
                <c:pt idx="71">
                  <c:v>13.331</c:v>
                </c:pt>
                <c:pt idx="72">
                  <c:v>12.792999999999999</c:v>
                </c:pt>
                <c:pt idx="73">
                  <c:v>12.43</c:v>
                </c:pt>
                <c:pt idx="74">
                  <c:v>12.712</c:v>
                </c:pt>
                <c:pt idx="75">
                  <c:v>12.871</c:v>
                </c:pt>
                <c:pt idx="76">
                  <c:v>12.778</c:v>
                </c:pt>
                <c:pt idx="77">
                  <c:v>12.792999999999999</c:v>
                </c:pt>
                <c:pt idx="78">
                  <c:v>12.699</c:v>
                </c:pt>
                <c:pt idx="79">
                  <c:v>12.406000000000001</c:v>
                </c:pt>
                <c:pt idx="80">
                  <c:v>12.347</c:v>
                </c:pt>
                <c:pt idx="81">
                  <c:v>12.122999999999999</c:v>
                </c:pt>
                <c:pt idx="82">
                  <c:v>11.65</c:v>
                </c:pt>
                <c:pt idx="83">
                  <c:v>11.335000000000001</c:v>
                </c:pt>
                <c:pt idx="84">
                  <c:v>11.167</c:v>
                </c:pt>
                <c:pt idx="85">
                  <c:v>11.106</c:v>
                </c:pt>
                <c:pt idx="86">
                  <c:v>11.292999999999999</c:v>
                </c:pt>
                <c:pt idx="87">
                  <c:v>11.497999999999999</c:v>
                </c:pt>
                <c:pt idx="88">
                  <c:v>11.29</c:v>
                </c:pt>
                <c:pt idx="89">
                  <c:v>11.723000000000001</c:v>
                </c:pt>
                <c:pt idx="90">
                  <c:v>12.423999999999999</c:v>
                </c:pt>
                <c:pt idx="91">
                  <c:v>12.840999999999999</c:v>
                </c:pt>
                <c:pt idx="92">
                  <c:v>13.083</c:v>
                </c:pt>
                <c:pt idx="93">
                  <c:v>13.340999999999999</c:v>
                </c:pt>
                <c:pt idx="94">
                  <c:v>13.404</c:v>
                </c:pt>
                <c:pt idx="95">
                  <c:v>13.699</c:v>
                </c:pt>
                <c:pt idx="96">
                  <c:v>13.943</c:v>
                </c:pt>
                <c:pt idx="97">
                  <c:v>13.93</c:v>
                </c:pt>
                <c:pt idx="98">
                  <c:v>13.925000000000001</c:v>
                </c:pt>
                <c:pt idx="99">
                  <c:v>13.496</c:v>
                </c:pt>
                <c:pt idx="100">
                  <c:v>13.416</c:v>
                </c:pt>
                <c:pt idx="101">
                  <c:v>13.718999999999999</c:v>
                </c:pt>
                <c:pt idx="102">
                  <c:v>14.14</c:v>
                </c:pt>
                <c:pt idx="103">
                  <c:v>14.39</c:v>
                </c:pt>
                <c:pt idx="104">
                  <c:v>14.388999999999999</c:v>
                </c:pt>
                <c:pt idx="105">
                  <c:v>14.329000000000001</c:v>
                </c:pt>
                <c:pt idx="106">
                  <c:v>14.286</c:v>
                </c:pt>
                <c:pt idx="107">
                  <c:v>14.27</c:v>
                </c:pt>
                <c:pt idx="108">
                  <c:v>14.266</c:v>
                </c:pt>
                <c:pt idx="109">
                  <c:v>14.272</c:v>
                </c:pt>
                <c:pt idx="110">
                  <c:v>14.33</c:v>
                </c:pt>
                <c:pt idx="111">
                  <c:v>14.33</c:v>
                </c:pt>
                <c:pt idx="112">
                  <c:v>14.303000000000001</c:v>
                </c:pt>
                <c:pt idx="113">
                  <c:v>14.29</c:v>
                </c:pt>
                <c:pt idx="114">
                  <c:v>14.002000000000001</c:v>
                </c:pt>
                <c:pt idx="115">
                  <c:v>13.585000000000001</c:v>
                </c:pt>
                <c:pt idx="116">
                  <c:v>13.981</c:v>
                </c:pt>
                <c:pt idx="117">
                  <c:v>12.801</c:v>
                </c:pt>
                <c:pt idx="118">
                  <c:v>11.611000000000001</c:v>
                </c:pt>
                <c:pt idx="119">
                  <c:v>11.836</c:v>
                </c:pt>
                <c:pt idx="120">
                  <c:v>12.638999999999999</c:v>
                </c:pt>
                <c:pt idx="121">
                  <c:v>12.942</c:v>
                </c:pt>
                <c:pt idx="122">
                  <c:v>13.029</c:v>
                </c:pt>
                <c:pt idx="123">
                  <c:v>12.465</c:v>
                </c:pt>
                <c:pt idx="124">
                  <c:v>12.497999999999999</c:v>
                </c:pt>
                <c:pt idx="125">
                  <c:v>12.718</c:v>
                </c:pt>
                <c:pt idx="126">
                  <c:v>12.881</c:v>
                </c:pt>
                <c:pt idx="127">
                  <c:v>12.92</c:v>
                </c:pt>
                <c:pt idx="128">
                  <c:v>13.022</c:v>
                </c:pt>
                <c:pt idx="129">
                  <c:v>13.489000000000001</c:v>
                </c:pt>
                <c:pt idx="130">
                  <c:v>13.707000000000001</c:v>
                </c:pt>
                <c:pt idx="131">
                  <c:v>13.993</c:v>
                </c:pt>
                <c:pt idx="132">
                  <c:v>14.204000000000001</c:v>
                </c:pt>
                <c:pt idx="133">
                  <c:v>14.242000000000001</c:v>
                </c:pt>
                <c:pt idx="134">
                  <c:v>14.37</c:v>
                </c:pt>
                <c:pt idx="135">
                  <c:v>14.37</c:v>
                </c:pt>
                <c:pt idx="136">
                  <c:v>14.377000000000001</c:v>
                </c:pt>
                <c:pt idx="137">
                  <c:v>14.396000000000001</c:v>
                </c:pt>
                <c:pt idx="138">
                  <c:v>14.406000000000001</c:v>
                </c:pt>
                <c:pt idx="139">
                  <c:v>14.419</c:v>
                </c:pt>
                <c:pt idx="140">
                  <c:v>14.509</c:v>
                </c:pt>
                <c:pt idx="141">
                  <c:v>14.318</c:v>
                </c:pt>
                <c:pt idx="142">
                  <c:v>14.287000000000001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data'!$C$10:$C$497</c:f>
              <c:numCache>
                <c:formatCode>General</c:formatCode>
                <c:ptCount val="488"/>
                <c:pt idx="0">
                  <c:v>14.287000000000001</c:v>
                </c:pt>
                <c:pt idx="1">
                  <c:v>14.28</c:v>
                </c:pt>
                <c:pt idx="2">
                  <c:v>14.266</c:v>
                </c:pt>
                <c:pt idx="3">
                  <c:v>14.303000000000001</c:v>
                </c:pt>
                <c:pt idx="4">
                  <c:v>14.5</c:v>
                </c:pt>
                <c:pt idx="5">
                  <c:v>14.532999999999999</c:v>
                </c:pt>
                <c:pt idx="6">
                  <c:v>14.54</c:v>
                </c:pt>
                <c:pt idx="7">
                  <c:v>13.916</c:v>
                </c:pt>
                <c:pt idx="8">
                  <c:v>13.492000000000001</c:v>
                </c:pt>
                <c:pt idx="9">
                  <c:v>13.804</c:v>
                </c:pt>
                <c:pt idx="10">
                  <c:v>13.843999999999999</c:v>
                </c:pt>
                <c:pt idx="11">
                  <c:v>13.118</c:v>
                </c:pt>
                <c:pt idx="12">
                  <c:v>12.97</c:v>
                </c:pt>
                <c:pt idx="13">
                  <c:v>12.717000000000001</c:v>
                </c:pt>
                <c:pt idx="14">
                  <c:v>12.565</c:v>
                </c:pt>
                <c:pt idx="15">
                  <c:v>12.808999999999999</c:v>
                </c:pt>
                <c:pt idx="16">
                  <c:v>13.26</c:v>
                </c:pt>
                <c:pt idx="17">
                  <c:v>12.9</c:v>
                </c:pt>
                <c:pt idx="18">
                  <c:v>12.477</c:v>
                </c:pt>
                <c:pt idx="19">
                  <c:v>12.31</c:v>
                </c:pt>
                <c:pt idx="20">
                  <c:v>12.314</c:v>
                </c:pt>
                <c:pt idx="21">
                  <c:v>12.273</c:v>
                </c:pt>
                <c:pt idx="22">
                  <c:v>12.04</c:v>
                </c:pt>
                <c:pt idx="23">
                  <c:v>11.965</c:v>
                </c:pt>
                <c:pt idx="24">
                  <c:v>12.095000000000001</c:v>
                </c:pt>
                <c:pt idx="25">
                  <c:v>12.223000000000001</c:v>
                </c:pt>
                <c:pt idx="26">
                  <c:v>12.28</c:v>
                </c:pt>
                <c:pt idx="27">
                  <c:v>12.311</c:v>
                </c:pt>
                <c:pt idx="28">
                  <c:v>12.46</c:v>
                </c:pt>
                <c:pt idx="29">
                  <c:v>13.113</c:v>
                </c:pt>
                <c:pt idx="30">
                  <c:v>13.631</c:v>
                </c:pt>
                <c:pt idx="31">
                  <c:v>14.01</c:v>
                </c:pt>
                <c:pt idx="32">
                  <c:v>14.260999999999999</c:v>
                </c:pt>
                <c:pt idx="33">
                  <c:v>14.404</c:v>
                </c:pt>
                <c:pt idx="34">
                  <c:v>14.42</c:v>
                </c:pt>
                <c:pt idx="35">
                  <c:v>14.395</c:v>
                </c:pt>
                <c:pt idx="36">
                  <c:v>14.377000000000001</c:v>
                </c:pt>
                <c:pt idx="37">
                  <c:v>14.33</c:v>
                </c:pt>
                <c:pt idx="38">
                  <c:v>14.292999999999999</c:v>
                </c:pt>
                <c:pt idx="39">
                  <c:v>14.302</c:v>
                </c:pt>
                <c:pt idx="40">
                  <c:v>14.31</c:v>
                </c:pt>
                <c:pt idx="41">
                  <c:v>14.52</c:v>
                </c:pt>
                <c:pt idx="42">
                  <c:v>14.56</c:v>
                </c:pt>
                <c:pt idx="43">
                  <c:v>14.565</c:v>
                </c:pt>
                <c:pt idx="44">
                  <c:v>14.496</c:v>
                </c:pt>
                <c:pt idx="45">
                  <c:v>14.36</c:v>
                </c:pt>
                <c:pt idx="46">
                  <c:v>14.359</c:v>
                </c:pt>
                <c:pt idx="47">
                  <c:v>14.282</c:v>
                </c:pt>
                <c:pt idx="48">
                  <c:v>14.374000000000001</c:v>
                </c:pt>
                <c:pt idx="49">
                  <c:v>14.542</c:v>
                </c:pt>
                <c:pt idx="50">
                  <c:v>14.635999999999999</c:v>
                </c:pt>
                <c:pt idx="51">
                  <c:v>14.587999999999999</c:v>
                </c:pt>
                <c:pt idx="52">
                  <c:v>14.48</c:v>
                </c:pt>
                <c:pt idx="53">
                  <c:v>14.276</c:v>
                </c:pt>
                <c:pt idx="54">
                  <c:v>14.414</c:v>
                </c:pt>
                <c:pt idx="55">
                  <c:v>14.331</c:v>
                </c:pt>
                <c:pt idx="56">
                  <c:v>14.07</c:v>
                </c:pt>
                <c:pt idx="57">
                  <c:v>13.897</c:v>
                </c:pt>
                <c:pt idx="58">
                  <c:v>13.93</c:v>
                </c:pt>
                <c:pt idx="59">
                  <c:v>14.097</c:v>
                </c:pt>
                <c:pt idx="60">
                  <c:v>12.724</c:v>
                </c:pt>
                <c:pt idx="61">
                  <c:v>11.63</c:v>
                </c:pt>
                <c:pt idx="62">
                  <c:v>11.27</c:v>
                </c:pt>
                <c:pt idx="63">
                  <c:v>11.37</c:v>
                </c:pt>
                <c:pt idx="64">
                  <c:v>11.91</c:v>
                </c:pt>
                <c:pt idx="65">
                  <c:v>11.375</c:v>
                </c:pt>
                <c:pt idx="66">
                  <c:v>11.545</c:v>
                </c:pt>
                <c:pt idx="67">
                  <c:v>11.864000000000001</c:v>
                </c:pt>
                <c:pt idx="68">
                  <c:v>12.473000000000001</c:v>
                </c:pt>
                <c:pt idx="69">
                  <c:v>13.369</c:v>
                </c:pt>
                <c:pt idx="70">
                  <c:v>13.69</c:v>
                </c:pt>
                <c:pt idx="71">
                  <c:v>13.510999999999999</c:v>
                </c:pt>
                <c:pt idx="72">
                  <c:v>13.48</c:v>
                </c:pt>
                <c:pt idx="73">
                  <c:v>13.48</c:v>
                </c:pt>
                <c:pt idx="74">
                  <c:v>13.411</c:v>
                </c:pt>
                <c:pt idx="75">
                  <c:v>13.256</c:v>
                </c:pt>
                <c:pt idx="76">
                  <c:v>13.13</c:v>
                </c:pt>
                <c:pt idx="77">
                  <c:v>13.097</c:v>
                </c:pt>
                <c:pt idx="78">
                  <c:v>12.808999999999999</c:v>
                </c:pt>
                <c:pt idx="79">
                  <c:v>12.379</c:v>
                </c:pt>
                <c:pt idx="80">
                  <c:v>12.202</c:v>
                </c:pt>
                <c:pt idx="81">
                  <c:v>12.4</c:v>
                </c:pt>
                <c:pt idx="82">
                  <c:v>12.4</c:v>
                </c:pt>
                <c:pt idx="83">
                  <c:v>12.465999999999999</c:v>
                </c:pt>
                <c:pt idx="84">
                  <c:v>12.326000000000001</c:v>
                </c:pt>
                <c:pt idx="85">
                  <c:v>12.24</c:v>
                </c:pt>
                <c:pt idx="86">
                  <c:v>12.36</c:v>
                </c:pt>
                <c:pt idx="87">
                  <c:v>12.512</c:v>
                </c:pt>
                <c:pt idx="88">
                  <c:v>12.1</c:v>
                </c:pt>
                <c:pt idx="89">
                  <c:v>12.78</c:v>
                </c:pt>
                <c:pt idx="90">
                  <c:v>13.125999999999999</c:v>
                </c:pt>
                <c:pt idx="91">
                  <c:v>13.23</c:v>
                </c:pt>
                <c:pt idx="92">
                  <c:v>13.305</c:v>
                </c:pt>
                <c:pt idx="93">
                  <c:v>13.46</c:v>
                </c:pt>
                <c:pt idx="94">
                  <c:v>13.46</c:v>
                </c:pt>
                <c:pt idx="95">
                  <c:v>13.714</c:v>
                </c:pt>
                <c:pt idx="96">
                  <c:v>13.683999999999999</c:v>
                </c:pt>
                <c:pt idx="97">
                  <c:v>13.497999999999999</c:v>
                </c:pt>
                <c:pt idx="98">
                  <c:v>13.436</c:v>
                </c:pt>
                <c:pt idx="99">
                  <c:v>13.685</c:v>
                </c:pt>
                <c:pt idx="100">
                  <c:v>14.05</c:v>
                </c:pt>
                <c:pt idx="101">
                  <c:v>14.23</c:v>
                </c:pt>
                <c:pt idx="102">
                  <c:v>14.172000000000001</c:v>
                </c:pt>
                <c:pt idx="103">
                  <c:v>14.115</c:v>
                </c:pt>
                <c:pt idx="104">
                  <c:v>14.113</c:v>
                </c:pt>
                <c:pt idx="105">
                  <c:v>14.111000000000001</c:v>
                </c:pt>
                <c:pt idx="106">
                  <c:v>14.07</c:v>
                </c:pt>
                <c:pt idx="107">
                  <c:v>14.061999999999999</c:v>
                </c:pt>
                <c:pt idx="108">
                  <c:v>14.06</c:v>
                </c:pt>
                <c:pt idx="109">
                  <c:v>14.06</c:v>
                </c:pt>
                <c:pt idx="110">
                  <c:v>13.933999999999999</c:v>
                </c:pt>
                <c:pt idx="111">
                  <c:v>13.731999999999999</c:v>
                </c:pt>
                <c:pt idx="112">
                  <c:v>14.02</c:v>
                </c:pt>
                <c:pt idx="113">
                  <c:v>14.371</c:v>
                </c:pt>
                <c:pt idx="114">
                  <c:v>14.45</c:v>
                </c:pt>
                <c:pt idx="115">
                  <c:v>14.435</c:v>
                </c:pt>
                <c:pt idx="116">
                  <c:v>14.43</c:v>
                </c:pt>
                <c:pt idx="117">
                  <c:v>14.391</c:v>
                </c:pt>
                <c:pt idx="118">
                  <c:v>14.12</c:v>
                </c:pt>
                <c:pt idx="119">
                  <c:v>13.215</c:v>
                </c:pt>
                <c:pt idx="120">
                  <c:v>13.048999999999999</c:v>
                </c:pt>
                <c:pt idx="121">
                  <c:v>13.07</c:v>
                </c:pt>
                <c:pt idx="122">
                  <c:v>12.875999999999999</c:v>
                </c:pt>
                <c:pt idx="123">
                  <c:v>12.49</c:v>
                </c:pt>
                <c:pt idx="124">
                  <c:v>12.49</c:v>
                </c:pt>
                <c:pt idx="125">
                  <c:v>12.859</c:v>
                </c:pt>
                <c:pt idx="126">
                  <c:v>13.302</c:v>
                </c:pt>
                <c:pt idx="127">
                  <c:v>13.494999999999999</c:v>
                </c:pt>
                <c:pt idx="128">
                  <c:v>13.545999999999999</c:v>
                </c:pt>
                <c:pt idx="129">
                  <c:v>13.641</c:v>
                </c:pt>
                <c:pt idx="130">
                  <c:v>13.65</c:v>
                </c:pt>
                <c:pt idx="131">
                  <c:v>13.634</c:v>
                </c:pt>
                <c:pt idx="132">
                  <c:v>13.611000000000001</c:v>
                </c:pt>
                <c:pt idx="133">
                  <c:v>13.862</c:v>
                </c:pt>
                <c:pt idx="134">
                  <c:v>14.156000000000001</c:v>
                </c:pt>
                <c:pt idx="135">
                  <c:v>14.182</c:v>
                </c:pt>
                <c:pt idx="136">
                  <c:v>14.25</c:v>
                </c:pt>
                <c:pt idx="137">
                  <c:v>14.364000000000001</c:v>
                </c:pt>
                <c:pt idx="138">
                  <c:v>14.403</c:v>
                </c:pt>
                <c:pt idx="139">
                  <c:v>14.468</c:v>
                </c:pt>
                <c:pt idx="140">
                  <c:v>14.539</c:v>
                </c:pt>
                <c:pt idx="141">
                  <c:v>14.558999999999999</c:v>
                </c:pt>
                <c:pt idx="142">
                  <c:v>14.548999999999999</c:v>
                </c:pt>
                <c:pt idx="143">
                  <c:v>14.412000000000001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data'!$C$10:$C$496</c:f>
              <c:numCache>
                <c:formatCode>General</c:formatCode>
                <c:ptCount val="487"/>
                <c:pt idx="0">
                  <c:v>14.412000000000001</c:v>
                </c:pt>
                <c:pt idx="1">
                  <c:v>14.34</c:v>
                </c:pt>
                <c:pt idx="2">
                  <c:v>14.3</c:v>
                </c:pt>
                <c:pt idx="3">
                  <c:v>14.233000000000001</c:v>
                </c:pt>
                <c:pt idx="4">
                  <c:v>14.15</c:v>
                </c:pt>
                <c:pt idx="5">
                  <c:v>14.2</c:v>
                </c:pt>
                <c:pt idx="6">
                  <c:v>14.419</c:v>
                </c:pt>
                <c:pt idx="7">
                  <c:v>14.192</c:v>
                </c:pt>
                <c:pt idx="8">
                  <c:v>14.01</c:v>
                </c:pt>
                <c:pt idx="9">
                  <c:v>13.874000000000001</c:v>
                </c:pt>
                <c:pt idx="10">
                  <c:v>13.619</c:v>
                </c:pt>
                <c:pt idx="11">
                  <c:v>13.31</c:v>
                </c:pt>
                <c:pt idx="12">
                  <c:v>12.994</c:v>
                </c:pt>
                <c:pt idx="13">
                  <c:v>12.888</c:v>
                </c:pt>
                <c:pt idx="14">
                  <c:v>12.641</c:v>
                </c:pt>
                <c:pt idx="15">
                  <c:v>12.298999999999999</c:v>
                </c:pt>
                <c:pt idx="16">
                  <c:v>12.167999999999999</c:v>
                </c:pt>
                <c:pt idx="17">
                  <c:v>12.64</c:v>
                </c:pt>
                <c:pt idx="18">
                  <c:v>12.760999999999999</c:v>
                </c:pt>
                <c:pt idx="19">
                  <c:v>12.695</c:v>
                </c:pt>
                <c:pt idx="20">
                  <c:v>12.824999999999999</c:v>
                </c:pt>
                <c:pt idx="21">
                  <c:v>12.952</c:v>
                </c:pt>
                <c:pt idx="22">
                  <c:v>12.769</c:v>
                </c:pt>
                <c:pt idx="23">
                  <c:v>12.52</c:v>
                </c:pt>
                <c:pt idx="24">
                  <c:v>12.561</c:v>
                </c:pt>
                <c:pt idx="25">
                  <c:v>12.731999999999999</c:v>
                </c:pt>
                <c:pt idx="26">
                  <c:v>12.824999999999999</c:v>
                </c:pt>
                <c:pt idx="27">
                  <c:v>12.84</c:v>
                </c:pt>
                <c:pt idx="28">
                  <c:v>12.867000000000001</c:v>
                </c:pt>
                <c:pt idx="29">
                  <c:v>12.91</c:v>
                </c:pt>
                <c:pt idx="30">
                  <c:v>13.132999999999999</c:v>
                </c:pt>
                <c:pt idx="31">
                  <c:v>13.167</c:v>
                </c:pt>
                <c:pt idx="32">
                  <c:v>13.154999999999999</c:v>
                </c:pt>
                <c:pt idx="33">
                  <c:v>13.262</c:v>
                </c:pt>
                <c:pt idx="34">
                  <c:v>13.571999999999999</c:v>
                </c:pt>
                <c:pt idx="35">
                  <c:v>13.95</c:v>
                </c:pt>
                <c:pt idx="36">
                  <c:v>14.119</c:v>
                </c:pt>
                <c:pt idx="37">
                  <c:v>14.298</c:v>
                </c:pt>
                <c:pt idx="38">
                  <c:v>14.409000000000001</c:v>
                </c:pt>
                <c:pt idx="39">
                  <c:v>14.419</c:v>
                </c:pt>
                <c:pt idx="40">
                  <c:v>14.326000000000001</c:v>
                </c:pt>
                <c:pt idx="41">
                  <c:v>14.18</c:v>
                </c:pt>
                <c:pt idx="42">
                  <c:v>14.18</c:v>
                </c:pt>
                <c:pt idx="43">
                  <c:v>14.193</c:v>
                </c:pt>
                <c:pt idx="44">
                  <c:v>14.205</c:v>
                </c:pt>
                <c:pt idx="45">
                  <c:v>14.21</c:v>
                </c:pt>
                <c:pt idx="46">
                  <c:v>14.198</c:v>
                </c:pt>
                <c:pt idx="47">
                  <c:v>14.14</c:v>
                </c:pt>
                <c:pt idx="48">
                  <c:v>14.14</c:v>
                </c:pt>
                <c:pt idx="49">
                  <c:v>14.132999999999999</c:v>
                </c:pt>
                <c:pt idx="50">
                  <c:v>14.12</c:v>
                </c:pt>
                <c:pt idx="51">
                  <c:v>14.17</c:v>
                </c:pt>
                <c:pt idx="52">
                  <c:v>14.295999999999999</c:v>
                </c:pt>
                <c:pt idx="53">
                  <c:v>14.27</c:v>
                </c:pt>
                <c:pt idx="54">
                  <c:v>14.22</c:v>
                </c:pt>
                <c:pt idx="55">
                  <c:v>14.196999999999999</c:v>
                </c:pt>
                <c:pt idx="56">
                  <c:v>14.257</c:v>
                </c:pt>
                <c:pt idx="57">
                  <c:v>14.4</c:v>
                </c:pt>
                <c:pt idx="58">
                  <c:v>14.413</c:v>
                </c:pt>
                <c:pt idx="59">
                  <c:v>13.56</c:v>
                </c:pt>
                <c:pt idx="60">
                  <c:v>13.946</c:v>
                </c:pt>
                <c:pt idx="61">
                  <c:v>14.125</c:v>
                </c:pt>
                <c:pt idx="62">
                  <c:v>13.488</c:v>
                </c:pt>
                <c:pt idx="63">
                  <c:v>12.484</c:v>
                </c:pt>
                <c:pt idx="64">
                  <c:v>11.801</c:v>
                </c:pt>
                <c:pt idx="65">
                  <c:v>11.46</c:v>
                </c:pt>
                <c:pt idx="66">
                  <c:v>11.228</c:v>
                </c:pt>
                <c:pt idx="67">
                  <c:v>11.092000000000001</c:v>
                </c:pt>
                <c:pt idx="68">
                  <c:v>11.095000000000001</c:v>
                </c:pt>
                <c:pt idx="69">
                  <c:v>11.696</c:v>
                </c:pt>
                <c:pt idx="70">
                  <c:v>13.002000000000001</c:v>
                </c:pt>
                <c:pt idx="71">
                  <c:v>13.867000000000001</c:v>
                </c:pt>
                <c:pt idx="72">
                  <c:v>13.917999999999999</c:v>
                </c:pt>
                <c:pt idx="73">
                  <c:v>14.037000000000001</c:v>
                </c:pt>
                <c:pt idx="74">
                  <c:v>13.737</c:v>
                </c:pt>
                <c:pt idx="75">
                  <c:v>13.367000000000001</c:v>
                </c:pt>
                <c:pt idx="76">
                  <c:v>13.36</c:v>
                </c:pt>
                <c:pt idx="77">
                  <c:v>13.36</c:v>
                </c:pt>
                <c:pt idx="78">
                  <c:v>13.36</c:v>
                </c:pt>
                <c:pt idx="79">
                  <c:v>13.525</c:v>
                </c:pt>
                <c:pt idx="80">
                  <c:v>13.634</c:v>
                </c:pt>
                <c:pt idx="81">
                  <c:v>13.493</c:v>
                </c:pt>
                <c:pt idx="82">
                  <c:v>13.148999999999999</c:v>
                </c:pt>
                <c:pt idx="83">
                  <c:v>13.14</c:v>
                </c:pt>
                <c:pt idx="84">
                  <c:v>13.196999999999999</c:v>
                </c:pt>
                <c:pt idx="85">
                  <c:v>13.426</c:v>
                </c:pt>
                <c:pt idx="86">
                  <c:v>13.55</c:v>
                </c:pt>
                <c:pt idx="87">
                  <c:v>13.544</c:v>
                </c:pt>
                <c:pt idx="88">
                  <c:v>13.486000000000001</c:v>
                </c:pt>
                <c:pt idx="89">
                  <c:v>13.254</c:v>
                </c:pt>
                <c:pt idx="90">
                  <c:v>13.074999999999999</c:v>
                </c:pt>
                <c:pt idx="91">
                  <c:v>13.03</c:v>
                </c:pt>
                <c:pt idx="92">
                  <c:v>12.802</c:v>
                </c:pt>
                <c:pt idx="93">
                  <c:v>12.442</c:v>
                </c:pt>
                <c:pt idx="94">
                  <c:v>12.243</c:v>
                </c:pt>
                <c:pt idx="95">
                  <c:v>12.449</c:v>
                </c:pt>
                <c:pt idx="96">
                  <c:v>13.214</c:v>
                </c:pt>
                <c:pt idx="97">
                  <c:v>13.691000000000001</c:v>
                </c:pt>
                <c:pt idx="98">
                  <c:v>14.035</c:v>
                </c:pt>
                <c:pt idx="99">
                  <c:v>14.138</c:v>
                </c:pt>
                <c:pt idx="100">
                  <c:v>13.956</c:v>
                </c:pt>
                <c:pt idx="101">
                  <c:v>13.930999999999999</c:v>
                </c:pt>
                <c:pt idx="102">
                  <c:v>13.938000000000001</c:v>
                </c:pt>
                <c:pt idx="103">
                  <c:v>14.106999999999999</c:v>
                </c:pt>
                <c:pt idx="104">
                  <c:v>14.269</c:v>
                </c:pt>
                <c:pt idx="105">
                  <c:v>14.343</c:v>
                </c:pt>
                <c:pt idx="106">
                  <c:v>14.355</c:v>
                </c:pt>
                <c:pt idx="107">
                  <c:v>14.388</c:v>
                </c:pt>
                <c:pt idx="108">
                  <c:v>14.39</c:v>
                </c:pt>
                <c:pt idx="109">
                  <c:v>14.384</c:v>
                </c:pt>
                <c:pt idx="110">
                  <c:v>14.385</c:v>
                </c:pt>
                <c:pt idx="111">
                  <c:v>14.361000000000001</c:v>
                </c:pt>
                <c:pt idx="112">
                  <c:v>14.297000000000001</c:v>
                </c:pt>
                <c:pt idx="113">
                  <c:v>14.281000000000001</c:v>
                </c:pt>
                <c:pt idx="114">
                  <c:v>14.329000000000001</c:v>
                </c:pt>
                <c:pt idx="115">
                  <c:v>14.34</c:v>
                </c:pt>
                <c:pt idx="116">
                  <c:v>14.321</c:v>
                </c:pt>
                <c:pt idx="117">
                  <c:v>14.316000000000001</c:v>
                </c:pt>
                <c:pt idx="118">
                  <c:v>14.247</c:v>
                </c:pt>
                <c:pt idx="119">
                  <c:v>13.542999999999999</c:v>
                </c:pt>
                <c:pt idx="120">
                  <c:v>13.055</c:v>
                </c:pt>
                <c:pt idx="121">
                  <c:v>13.311</c:v>
                </c:pt>
                <c:pt idx="122">
                  <c:v>13.778</c:v>
                </c:pt>
                <c:pt idx="123">
                  <c:v>13.933</c:v>
                </c:pt>
                <c:pt idx="124">
                  <c:v>13.544</c:v>
                </c:pt>
                <c:pt idx="125">
                  <c:v>13.010999999999999</c:v>
                </c:pt>
                <c:pt idx="126">
                  <c:v>12.823</c:v>
                </c:pt>
                <c:pt idx="127">
                  <c:v>13.180999999999999</c:v>
                </c:pt>
                <c:pt idx="128">
                  <c:v>13.439</c:v>
                </c:pt>
                <c:pt idx="129">
                  <c:v>13.51</c:v>
                </c:pt>
                <c:pt idx="130">
                  <c:v>13.689</c:v>
                </c:pt>
                <c:pt idx="131">
                  <c:v>13.896000000000001</c:v>
                </c:pt>
                <c:pt idx="132">
                  <c:v>14.24</c:v>
                </c:pt>
                <c:pt idx="133">
                  <c:v>14.33</c:v>
                </c:pt>
                <c:pt idx="134">
                  <c:v>14.311</c:v>
                </c:pt>
                <c:pt idx="135">
                  <c:v>14.228</c:v>
                </c:pt>
                <c:pt idx="136">
                  <c:v>14.087999999999999</c:v>
                </c:pt>
                <c:pt idx="137">
                  <c:v>14.147</c:v>
                </c:pt>
                <c:pt idx="138">
                  <c:v>14.157999999999999</c:v>
                </c:pt>
                <c:pt idx="139">
                  <c:v>14.308</c:v>
                </c:pt>
                <c:pt idx="140">
                  <c:v>14.404999999999999</c:v>
                </c:pt>
                <c:pt idx="141">
                  <c:v>14.42</c:v>
                </c:pt>
                <c:pt idx="142">
                  <c:v>14.387</c:v>
                </c:pt>
                <c:pt idx="143">
                  <c:v>14.21</c:v>
                </c:pt>
              </c:numCache>
            </c:numRef>
          </c:yVal>
          <c:smooth val="1"/>
        </c:ser>
        <c:axId val="54250880"/>
        <c:axId val="96343552"/>
      </c:scatterChart>
      <c:valAx>
        <c:axId val="54250880"/>
        <c:scaling>
          <c:orientation val="minMax"/>
          <c:max val="1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96343552"/>
        <c:crosses val="autoZero"/>
        <c:crossBetween val="midCat"/>
      </c:valAx>
      <c:valAx>
        <c:axId val="963435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</c:title>
        <c:numFmt formatCode="General" sourceLinked="1"/>
        <c:majorTickMark val="none"/>
        <c:tickLblPos val="nextTo"/>
        <c:crossAx val="5425088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data'!$D$10:$D$499</c:f>
              <c:numCache>
                <c:formatCode>General</c:formatCode>
                <c:ptCount val="490"/>
                <c:pt idx="0">
                  <c:v>0.24110000000000001</c:v>
                </c:pt>
                <c:pt idx="1">
                  <c:v>0.16320000000000001</c:v>
                </c:pt>
                <c:pt idx="2">
                  <c:v>0.15010000000000001</c:v>
                </c:pt>
                <c:pt idx="3">
                  <c:v>0.1023</c:v>
                </c:pt>
                <c:pt idx="4">
                  <c:v>0.17560000000000001</c:v>
                </c:pt>
                <c:pt idx="5">
                  <c:v>0.35749999999999998</c:v>
                </c:pt>
                <c:pt idx="6">
                  <c:v>1.8569</c:v>
                </c:pt>
                <c:pt idx="7">
                  <c:v>2.4321000000000002</c:v>
                </c:pt>
                <c:pt idx="8">
                  <c:v>1.8916999999999999</c:v>
                </c:pt>
                <c:pt idx="9">
                  <c:v>1.0736000000000001</c:v>
                </c:pt>
                <c:pt idx="10">
                  <c:v>1.7473000000000001</c:v>
                </c:pt>
                <c:pt idx="11">
                  <c:v>1.7228000000000001</c:v>
                </c:pt>
                <c:pt idx="12">
                  <c:v>1.8106</c:v>
                </c:pt>
                <c:pt idx="13">
                  <c:v>2.5495000000000001</c:v>
                </c:pt>
                <c:pt idx="14">
                  <c:v>4.0571999999999999</c:v>
                </c:pt>
                <c:pt idx="15">
                  <c:v>5.6303000000000001</c:v>
                </c:pt>
                <c:pt idx="16">
                  <c:v>5.4955999999999996</c:v>
                </c:pt>
                <c:pt idx="17">
                  <c:v>5.383</c:v>
                </c:pt>
                <c:pt idx="18">
                  <c:v>5.3190999999999997</c:v>
                </c:pt>
                <c:pt idx="19">
                  <c:v>5.5528000000000004</c:v>
                </c:pt>
                <c:pt idx="20">
                  <c:v>5.6166</c:v>
                </c:pt>
                <c:pt idx="21">
                  <c:v>5.4298000000000002</c:v>
                </c:pt>
                <c:pt idx="22">
                  <c:v>5.8186999999999998</c:v>
                </c:pt>
                <c:pt idx="23">
                  <c:v>6.2873000000000001</c:v>
                </c:pt>
                <c:pt idx="24">
                  <c:v>6.2122000000000002</c:v>
                </c:pt>
                <c:pt idx="25">
                  <c:v>6.2744999999999997</c:v>
                </c:pt>
                <c:pt idx="26">
                  <c:v>6.3022</c:v>
                </c:pt>
                <c:pt idx="27">
                  <c:v>6.0868000000000002</c:v>
                </c:pt>
                <c:pt idx="28">
                  <c:v>5.8209999999999997</c:v>
                </c:pt>
                <c:pt idx="29">
                  <c:v>4.5946999999999996</c:v>
                </c:pt>
                <c:pt idx="30">
                  <c:v>3.4131</c:v>
                </c:pt>
                <c:pt idx="31">
                  <c:v>2.8580000000000001</c:v>
                </c:pt>
                <c:pt idx="32">
                  <c:v>2.4762</c:v>
                </c:pt>
                <c:pt idx="33">
                  <c:v>1.9008</c:v>
                </c:pt>
                <c:pt idx="34">
                  <c:v>1.5225</c:v>
                </c:pt>
                <c:pt idx="35">
                  <c:v>1.6334</c:v>
                </c:pt>
                <c:pt idx="36">
                  <c:v>1.1308</c:v>
                </c:pt>
                <c:pt idx="37">
                  <c:v>0.54320000000000002</c:v>
                </c:pt>
                <c:pt idx="38">
                  <c:v>0.17380000000000001</c:v>
                </c:pt>
                <c:pt idx="39">
                  <c:v>6.88E-2</c:v>
                </c:pt>
                <c:pt idx="40">
                  <c:v>4.65E-2</c:v>
                </c:pt>
                <c:pt idx="41">
                  <c:v>5.4699999999999999E-2</c:v>
                </c:pt>
                <c:pt idx="42">
                  <c:v>3.2399999999999998E-2</c:v>
                </c:pt>
                <c:pt idx="43">
                  <c:v>2.3E-2</c:v>
                </c:pt>
                <c:pt idx="44">
                  <c:v>3.3500000000000002E-2</c:v>
                </c:pt>
                <c:pt idx="45">
                  <c:v>0.1255</c:v>
                </c:pt>
                <c:pt idx="46">
                  <c:v>0.40029999999999999</c:v>
                </c:pt>
                <c:pt idx="47">
                  <c:v>0.23319999999999999</c:v>
                </c:pt>
                <c:pt idx="48">
                  <c:v>0.1002</c:v>
                </c:pt>
                <c:pt idx="49">
                  <c:v>0.16550000000000001</c:v>
                </c:pt>
                <c:pt idx="50">
                  <c:v>0.41360000000000002</c:v>
                </c:pt>
                <c:pt idx="51">
                  <c:v>0.63190000000000002</c:v>
                </c:pt>
                <c:pt idx="52">
                  <c:v>0.44879999999999998</c:v>
                </c:pt>
                <c:pt idx="53">
                  <c:v>0.1895</c:v>
                </c:pt>
                <c:pt idx="54">
                  <c:v>8.48E-2</c:v>
                </c:pt>
                <c:pt idx="55">
                  <c:v>0.22939999999999999</c:v>
                </c:pt>
                <c:pt idx="56">
                  <c:v>1.3095000000000001</c:v>
                </c:pt>
                <c:pt idx="57">
                  <c:v>2.8538999999999999</c:v>
                </c:pt>
                <c:pt idx="58">
                  <c:v>3.0745</c:v>
                </c:pt>
                <c:pt idx="59">
                  <c:v>2.9417</c:v>
                </c:pt>
                <c:pt idx="60">
                  <c:v>4.7210999999999999</c:v>
                </c:pt>
                <c:pt idx="61">
                  <c:v>5.7732999999999999</c:v>
                </c:pt>
                <c:pt idx="62">
                  <c:v>5.9187000000000003</c:v>
                </c:pt>
                <c:pt idx="63">
                  <c:v>6.0183</c:v>
                </c:pt>
                <c:pt idx="64">
                  <c:v>6.7356999999999996</c:v>
                </c:pt>
                <c:pt idx="65">
                  <c:v>6.8604000000000003</c:v>
                </c:pt>
                <c:pt idx="66">
                  <c:v>6.3803000000000001</c:v>
                </c:pt>
                <c:pt idx="67">
                  <c:v>5.3154000000000003</c:v>
                </c:pt>
                <c:pt idx="68">
                  <c:v>3.8866000000000001</c:v>
                </c:pt>
                <c:pt idx="69">
                  <c:v>2.5181</c:v>
                </c:pt>
                <c:pt idx="70">
                  <c:v>1.7391000000000001</c:v>
                </c:pt>
                <c:pt idx="71">
                  <c:v>2.4171999999999998</c:v>
                </c:pt>
                <c:pt idx="72">
                  <c:v>3.3365999999999998</c:v>
                </c:pt>
                <c:pt idx="73">
                  <c:v>3.7759</c:v>
                </c:pt>
                <c:pt idx="74">
                  <c:v>3.5764999999999998</c:v>
                </c:pt>
                <c:pt idx="75">
                  <c:v>3.0848</c:v>
                </c:pt>
                <c:pt idx="76">
                  <c:v>3.0821999999999998</c:v>
                </c:pt>
                <c:pt idx="77">
                  <c:v>3.3517999999999999</c:v>
                </c:pt>
                <c:pt idx="78">
                  <c:v>3.3586999999999998</c:v>
                </c:pt>
                <c:pt idx="79">
                  <c:v>3.6166</c:v>
                </c:pt>
                <c:pt idx="80">
                  <c:v>3.9660000000000002</c:v>
                </c:pt>
                <c:pt idx="81">
                  <c:v>4.2847999999999997</c:v>
                </c:pt>
                <c:pt idx="82">
                  <c:v>4.8620000000000001</c:v>
                </c:pt>
                <c:pt idx="83">
                  <c:v>5.6139000000000001</c:v>
                </c:pt>
                <c:pt idx="84">
                  <c:v>5.9036</c:v>
                </c:pt>
                <c:pt idx="85">
                  <c:v>5.6772</c:v>
                </c:pt>
                <c:pt idx="86">
                  <c:v>5.6077000000000004</c:v>
                </c:pt>
                <c:pt idx="87">
                  <c:v>5.8230000000000004</c:v>
                </c:pt>
                <c:pt idx="88">
                  <c:v>5.1802000000000001</c:v>
                </c:pt>
                <c:pt idx="89">
                  <c:v>5.1943000000000001</c:v>
                </c:pt>
                <c:pt idx="90">
                  <c:v>4.0568999999999997</c:v>
                </c:pt>
                <c:pt idx="91">
                  <c:v>3.1053000000000002</c:v>
                </c:pt>
                <c:pt idx="92">
                  <c:v>2.5752999999999999</c:v>
                </c:pt>
                <c:pt idx="93">
                  <c:v>2.2547999999999999</c:v>
                </c:pt>
                <c:pt idx="94">
                  <c:v>2.0828000000000002</c:v>
                </c:pt>
                <c:pt idx="95">
                  <c:v>1.5076000000000001</c:v>
                </c:pt>
                <c:pt idx="96">
                  <c:v>1.3389</c:v>
                </c:pt>
                <c:pt idx="97">
                  <c:v>1.1702999999999999</c:v>
                </c:pt>
                <c:pt idx="98">
                  <c:v>1.2652000000000001</c:v>
                </c:pt>
                <c:pt idx="99">
                  <c:v>1.7201</c:v>
                </c:pt>
                <c:pt idx="100">
                  <c:v>2.0526</c:v>
                </c:pt>
                <c:pt idx="101">
                  <c:v>1.6339999999999999</c:v>
                </c:pt>
                <c:pt idx="102">
                  <c:v>0.73309999999999997</c:v>
                </c:pt>
                <c:pt idx="103">
                  <c:v>0.3422</c:v>
                </c:pt>
                <c:pt idx="104">
                  <c:v>0.37609999999999999</c:v>
                </c:pt>
                <c:pt idx="105">
                  <c:v>0.54630000000000001</c:v>
                </c:pt>
                <c:pt idx="106">
                  <c:v>0.747</c:v>
                </c:pt>
                <c:pt idx="107">
                  <c:v>0.62270000000000003</c:v>
                </c:pt>
                <c:pt idx="108">
                  <c:v>0.78410000000000002</c:v>
                </c:pt>
                <c:pt idx="109">
                  <c:v>0.6361</c:v>
                </c:pt>
                <c:pt idx="110">
                  <c:v>0.3196</c:v>
                </c:pt>
                <c:pt idx="111">
                  <c:v>9.8199999999999996E-2</c:v>
                </c:pt>
                <c:pt idx="112">
                  <c:v>3.7999999999999999E-2</c:v>
                </c:pt>
                <c:pt idx="113">
                  <c:v>4.41E-2</c:v>
                </c:pt>
                <c:pt idx="114">
                  <c:v>0.85729999999999995</c:v>
                </c:pt>
                <c:pt idx="115">
                  <c:v>1.4577</c:v>
                </c:pt>
                <c:pt idx="116">
                  <c:v>1.7303999999999999</c:v>
                </c:pt>
                <c:pt idx="117">
                  <c:v>2.375</c:v>
                </c:pt>
                <c:pt idx="118">
                  <c:v>4.9122000000000003</c:v>
                </c:pt>
                <c:pt idx="119">
                  <c:v>5.2080000000000002</c:v>
                </c:pt>
                <c:pt idx="120">
                  <c:v>3.3273999999999999</c:v>
                </c:pt>
                <c:pt idx="121">
                  <c:v>2.6484000000000001</c:v>
                </c:pt>
                <c:pt idx="122">
                  <c:v>2.8692000000000002</c:v>
                </c:pt>
                <c:pt idx="123">
                  <c:v>3.173</c:v>
                </c:pt>
                <c:pt idx="124">
                  <c:v>4.6969000000000003</c:v>
                </c:pt>
                <c:pt idx="125">
                  <c:v>3.6810999999999998</c:v>
                </c:pt>
                <c:pt idx="126">
                  <c:v>3.2541000000000002</c:v>
                </c:pt>
                <c:pt idx="127">
                  <c:v>2.8822000000000001</c:v>
                </c:pt>
                <c:pt idx="128">
                  <c:v>2.4660000000000002</c:v>
                </c:pt>
                <c:pt idx="129">
                  <c:v>2.0634000000000001</c:v>
                </c:pt>
                <c:pt idx="130">
                  <c:v>1.6364000000000001</c:v>
                </c:pt>
                <c:pt idx="131">
                  <c:v>1.1152</c:v>
                </c:pt>
                <c:pt idx="132">
                  <c:v>0.53569999999999995</c:v>
                </c:pt>
                <c:pt idx="133">
                  <c:v>0.2482</c:v>
                </c:pt>
                <c:pt idx="134">
                  <c:v>0.184</c:v>
                </c:pt>
                <c:pt idx="135">
                  <c:v>0.1419</c:v>
                </c:pt>
                <c:pt idx="136">
                  <c:v>7.7899999999999997E-2</c:v>
                </c:pt>
                <c:pt idx="137">
                  <c:v>5.7099999999999998E-2</c:v>
                </c:pt>
                <c:pt idx="138">
                  <c:v>0.33810000000000001</c:v>
                </c:pt>
                <c:pt idx="139">
                  <c:v>0.37009999999999998</c:v>
                </c:pt>
                <c:pt idx="140">
                  <c:v>0.27389999999999998</c:v>
                </c:pt>
                <c:pt idx="141">
                  <c:v>0.20169999999999999</c:v>
                </c:pt>
                <c:pt idx="142">
                  <c:v>5.9900000000000002E-2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data'!$D$10:$D$497</c:f>
              <c:numCache>
                <c:formatCode>General</c:formatCode>
                <c:ptCount val="488"/>
                <c:pt idx="0">
                  <c:v>5.9900000000000002E-2</c:v>
                </c:pt>
                <c:pt idx="1">
                  <c:v>3.5799999999999998E-2</c:v>
                </c:pt>
                <c:pt idx="2">
                  <c:v>2.1600000000000001E-2</c:v>
                </c:pt>
                <c:pt idx="3">
                  <c:v>3.15E-2</c:v>
                </c:pt>
                <c:pt idx="4">
                  <c:v>3.9300000000000002E-2</c:v>
                </c:pt>
                <c:pt idx="5">
                  <c:v>2.8799999999999999E-2</c:v>
                </c:pt>
                <c:pt idx="6">
                  <c:v>2.9899999999999999E-2</c:v>
                </c:pt>
                <c:pt idx="7">
                  <c:v>1.8801000000000001</c:v>
                </c:pt>
                <c:pt idx="8">
                  <c:v>1.8455999999999999</c:v>
                </c:pt>
                <c:pt idx="9">
                  <c:v>1.5644</c:v>
                </c:pt>
                <c:pt idx="10">
                  <c:v>1.9266000000000001</c:v>
                </c:pt>
                <c:pt idx="11">
                  <c:v>2.8504999999999998</c:v>
                </c:pt>
                <c:pt idx="12">
                  <c:v>3.0790000000000002</c:v>
                </c:pt>
                <c:pt idx="13">
                  <c:v>3.5184000000000002</c:v>
                </c:pt>
                <c:pt idx="14">
                  <c:v>4.0507999999999997</c:v>
                </c:pt>
                <c:pt idx="15">
                  <c:v>3.5949</c:v>
                </c:pt>
                <c:pt idx="16">
                  <c:v>2.8776000000000002</c:v>
                </c:pt>
                <c:pt idx="17">
                  <c:v>2.9992999999999999</c:v>
                </c:pt>
                <c:pt idx="18">
                  <c:v>4.3440000000000003</c:v>
                </c:pt>
                <c:pt idx="19">
                  <c:v>4.4611000000000001</c:v>
                </c:pt>
                <c:pt idx="20">
                  <c:v>4.5467000000000004</c:v>
                </c:pt>
                <c:pt idx="21">
                  <c:v>4.6887999999999996</c:v>
                </c:pt>
                <c:pt idx="22">
                  <c:v>4.9059999999999997</c:v>
                </c:pt>
                <c:pt idx="23">
                  <c:v>5.0898000000000003</c:v>
                </c:pt>
                <c:pt idx="24">
                  <c:v>4.9541000000000004</c:v>
                </c:pt>
                <c:pt idx="25">
                  <c:v>4.6925999999999997</c:v>
                </c:pt>
                <c:pt idx="26">
                  <c:v>4.4760999999999997</c:v>
                </c:pt>
                <c:pt idx="27">
                  <c:v>4.3944999999999999</c:v>
                </c:pt>
                <c:pt idx="28">
                  <c:v>4.0506000000000002</c:v>
                </c:pt>
                <c:pt idx="29">
                  <c:v>3.1709000000000001</c:v>
                </c:pt>
                <c:pt idx="30">
                  <c:v>1.9350000000000001</c:v>
                </c:pt>
                <c:pt idx="31">
                  <c:v>1.2109000000000001</c:v>
                </c:pt>
                <c:pt idx="32">
                  <c:v>0.63339999999999996</c:v>
                </c:pt>
                <c:pt idx="33">
                  <c:v>0.26269999999999999</c:v>
                </c:pt>
                <c:pt idx="34">
                  <c:v>9.98E-2</c:v>
                </c:pt>
                <c:pt idx="35">
                  <c:v>5.8700000000000002E-2</c:v>
                </c:pt>
                <c:pt idx="36">
                  <c:v>3.6900000000000002E-2</c:v>
                </c:pt>
                <c:pt idx="37">
                  <c:v>2.8400000000000002E-2</c:v>
                </c:pt>
                <c:pt idx="38">
                  <c:v>3.1699999999999999E-2</c:v>
                </c:pt>
                <c:pt idx="39">
                  <c:v>2.58E-2</c:v>
                </c:pt>
                <c:pt idx="40">
                  <c:v>1.7999999999999999E-2</c:v>
                </c:pt>
                <c:pt idx="41">
                  <c:v>1.9E-2</c:v>
                </c:pt>
                <c:pt idx="42">
                  <c:v>2.4E-2</c:v>
                </c:pt>
                <c:pt idx="43">
                  <c:v>2.07E-2</c:v>
                </c:pt>
                <c:pt idx="44">
                  <c:v>1.8700000000000001E-2</c:v>
                </c:pt>
                <c:pt idx="45">
                  <c:v>1.7999999999999999E-2</c:v>
                </c:pt>
                <c:pt idx="46">
                  <c:v>4.1300000000000003E-2</c:v>
                </c:pt>
                <c:pt idx="47">
                  <c:v>8.0500000000000002E-2</c:v>
                </c:pt>
                <c:pt idx="48">
                  <c:v>5.7000000000000002E-2</c:v>
                </c:pt>
                <c:pt idx="49">
                  <c:v>4.5400000000000003E-2</c:v>
                </c:pt>
                <c:pt idx="50">
                  <c:v>9.5899999999999999E-2</c:v>
                </c:pt>
                <c:pt idx="51">
                  <c:v>9.69E-2</c:v>
                </c:pt>
                <c:pt idx="52">
                  <c:v>0.10199999999999999</c:v>
                </c:pt>
                <c:pt idx="53">
                  <c:v>0.1457</c:v>
                </c:pt>
                <c:pt idx="54">
                  <c:v>0.1008</c:v>
                </c:pt>
                <c:pt idx="55">
                  <c:v>0.32550000000000001</c:v>
                </c:pt>
                <c:pt idx="56">
                  <c:v>0.76049999999999995</c:v>
                </c:pt>
                <c:pt idx="57">
                  <c:v>1.2761</c:v>
                </c:pt>
                <c:pt idx="58">
                  <c:v>1.2421</c:v>
                </c:pt>
                <c:pt idx="59">
                  <c:v>1.0508999999999999</c:v>
                </c:pt>
                <c:pt idx="60">
                  <c:v>3.093</c:v>
                </c:pt>
                <c:pt idx="61">
                  <c:v>5.1852</c:v>
                </c:pt>
                <c:pt idx="62">
                  <c:v>5.7878999999999996</c:v>
                </c:pt>
                <c:pt idx="63">
                  <c:v>5.5998000000000001</c:v>
                </c:pt>
                <c:pt idx="64">
                  <c:v>5.2571000000000003</c:v>
                </c:pt>
                <c:pt idx="65">
                  <c:v>5.1844000000000001</c:v>
                </c:pt>
                <c:pt idx="66">
                  <c:v>5.6929999999999996</c:v>
                </c:pt>
                <c:pt idx="67">
                  <c:v>4.8198999999999996</c:v>
                </c:pt>
                <c:pt idx="68">
                  <c:v>3.8083</c:v>
                </c:pt>
                <c:pt idx="69">
                  <c:v>2.6284000000000001</c:v>
                </c:pt>
                <c:pt idx="70">
                  <c:v>1.9544999999999999</c:v>
                </c:pt>
                <c:pt idx="71">
                  <c:v>2.0568</c:v>
                </c:pt>
                <c:pt idx="72">
                  <c:v>2.1040000000000001</c:v>
                </c:pt>
                <c:pt idx="73">
                  <c:v>1.8721000000000001</c:v>
                </c:pt>
                <c:pt idx="74">
                  <c:v>2.1398000000000001</c:v>
                </c:pt>
                <c:pt idx="75">
                  <c:v>2.4329999999999998</c:v>
                </c:pt>
                <c:pt idx="76">
                  <c:v>2.6777000000000002</c:v>
                </c:pt>
                <c:pt idx="77">
                  <c:v>2.9293</c:v>
                </c:pt>
                <c:pt idx="78">
                  <c:v>3.1920000000000002</c:v>
                </c:pt>
                <c:pt idx="79">
                  <c:v>3.8755999999999999</c:v>
                </c:pt>
                <c:pt idx="80">
                  <c:v>4.3307000000000002</c:v>
                </c:pt>
                <c:pt idx="81">
                  <c:v>4.2523</c:v>
                </c:pt>
                <c:pt idx="82">
                  <c:v>3.9346000000000001</c:v>
                </c:pt>
                <c:pt idx="83">
                  <c:v>3.8414000000000001</c:v>
                </c:pt>
                <c:pt idx="84">
                  <c:v>4.0979999999999999</c:v>
                </c:pt>
                <c:pt idx="85">
                  <c:v>4.3777999999999997</c:v>
                </c:pt>
                <c:pt idx="86">
                  <c:v>3.7713999999999999</c:v>
                </c:pt>
                <c:pt idx="87">
                  <c:v>3.9767999999999999</c:v>
                </c:pt>
                <c:pt idx="88">
                  <c:v>4.2228000000000003</c:v>
                </c:pt>
                <c:pt idx="89">
                  <c:v>3.4074</c:v>
                </c:pt>
                <c:pt idx="90">
                  <c:v>2.5550000000000002</c:v>
                </c:pt>
                <c:pt idx="91">
                  <c:v>2.5878000000000001</c:v>
                </c:pt>
                <c:pt idx="92">
                  <c:v>2.3658999999999999</c:v>
                </c:pt>
                <c:pt idx="93">
                  <c:v>2.2018</c:v>
                </c:pt>
                <c:pt idx="94">
                  <c:v>1.9689000000000001</c:v>
                </c:pt>
                <c:pt idx="95">
                  <c:v>1.5875999999999999</c:v>
                </c:pt>
                <c:pt idx="96">
                  <c:v>1.6240000000000001</c:v>
                </c:pt>
                <c:pt idx="97">
                  <c:v>1.9317</c:v>
                </c:pt>
                <c:pt idx="98">
                  <c:v>2.0960999999999999</c:v>
                </c:pt>
                <c:pt idx="99">
                  <c:v>1.7432000000000001</c:v>
                </c:pt>
                <c:pt idx="100">
                  <c:v>1.1715</c:v>
                </c:pt>
                <c:pt idx="101">
                  <c:v>0.81710000000000005</c:v>
                </c:pt>
                <c:pt idx="102">
                  <c:v>0.58299999999999996</c:v>
                </c:pt>
                <c:pt idx="103">
                  <c:v>0.99539999999999995</c:v>
                </c:pt>
                <c:pt idx="104">
                  <c:v>0.93010000000000004</c:v>
                </c:pt>
                <c:pt idx="105">
                  <c:v>0.95789999999999997</c:v>
                </c:pt>
                <c:pt idx="106">
                  <c:v>1.1191</c:v>
                </c:pt>
                <c:pt idx="107">
                  <c:v>1.1942999999999999</c:v>
                </c:pt>
                <c:pt idx="108">
                  <c:v>1.0610999999999999</c:v>
                </c:pt>
                <c:pt idx="109">
                  <c:v>1.0770999999999999</c:v>
                </c:pt>
                <c:pt idx="110">
                  <c:v>1.4789000000000001</c:v>
                </c:pt>
                <c:pt idx="111">
                  <c:v>1.3928</c:v>
                </c:pt>
                <c:pt idx="112">
                  <c:v>0.87139999999999995</c:v>
                </c:pt>
                <c:pt idx="113">
                  <c:v>0.34439999999999998</c:v>
                </c:pt>
                <c:pt idx="114">
                  <c:v>0.106</c:v>
                </c:pt>
                <c:pt idx="115">
                  <c:v>0.1085</c:v>
                </c:pt>
                <c:pt idx="116">
                  <c:v>0.1032</c:v>
                </c:pt>
                <c:pt idx="117">
                  <c:v>0.443</c:v>
                </c:pt>
                <c:pt idx="118">
                  <c:v>1.1680999999999999</c:v>
                </c:pt>
                <c:pt idx="119">
                  <c:v>2.0459999999999998</c:v>
                </c:pt>
                <c:pt idx="120">
                  <c:v>2.7450000000000001</c:v>
                </c:pt>
                <c:pt idx="121">
                  <c:v>2.6381999999999999</c:v>
                </c:pt>
                <c:pt idx="122">
                  <c:v>3.4030999999999998</c:v>
                </c:pt>
                <c:pt idx="123">
                  <c:v>3.8477999999999999</c:v>
                </c:pt>
                <c:pt idx="124">
                  <c:v>3.8468</c:v>
                </c:pt>
                <c:pt idx="125">
                  <c:v>3.6526999999999998</c:v>
                </c:pt>
                <c:pt idx="126">
                  <c:v>2.8570000000000002</c:v>
                </c:pt>
                <c:pt idx="127">
                  <c:v>2.4127000000000001</c:v>
                </c:pt>
                <c:pt idx="128">
                  <c:v>2.0207999999999999</c:v>
                </c:pt>
                <c:pt idx="129">
                  <c:v>1.7712000000000001</c:v>
                </c:pt>
                <c:pt idx="130">
                  <c:v>1.7102999999999999</c:v>
                </c:pt>
                <c:pt idx="131">
                  <c:v>1.8109999999999999</c:v>
                </c:pt>
                <c:pt idx="132">
                  <c:v>1.911</c:v>
                </c:pt>
                <c:pt idx="133">
                  <c:v>1.3031999999999999</c:v>
                </c:pt>
                <c:pt idx="134">
                  <c:v>0.59540000000000004</c:v>
                </c:pt>
                <c:pt idx="135">
                  <c:v>0.19739999999999999</c:v>
                </c:pt>
                <c:pt idx="136">
                  <c:v>0.1012</c:v>
                </c:pt>
                <c:pt idx="137">
                  <c:v>7.4300000000000005E-2</c:v>
                </c:pt>
                <c:pt idx="138">
                  <c:v>4.7E-2</c:v>
                </c:pt>
                <c:pt idx="139">
                  <c:v>6.4100000000000004E-2</c:v>
                </c:pt>
                <c:pt idx="140">
                  <c:v>5.4899999999999997E-2</c:v>
                </c:pt>
                <c:pt idx="141">
                  <c:v>0.14319999999999999</c:v>
                </c:pt>
                <c:pt idx="142">
                  <c:v>0.1923</c:v>
                </c:pt>
                <c:pt idx="143">
                  <c:v>9.0899999999999995E-2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data'!$D$10:$D$496</c:f>
              <c:numCache>
                <c:formatCode>General</c:formatCode>
                <c:ptCount val="487"/>
                <c:pt idx="0">
                  <c:v>9.0899999999999995E-2</c:v>
                </c:pt>
                <c:pt idx="1">
                  <c:v>4.2999999999999997E-2</c:v>
                </c:pt>
                <c:pt idx="2">
                  <c:v>2.92E-2</c:v>
                </c:pt>
                <c:pt idx="3">
                  <c:v>2.0199999999999999E-2</c:v>
                </c:pt>
                <c:pt idx="4">
                  <c:v>2.0899999999999998E-2</c:v>
                </c:pt>
                <c:pt idx="5">
                  <c:v>6.0699999999999997E-2</c:v>
                </c:pt>
                <c:pt idx="6">
                  <c:v>0.23169999999999999</c:v>
                </c:pt>
                <c:pt idx="7">
                  <c:v>0.81599999999999995</c:v>
                </c:pt>
                <c:pt idx="8">
                  <c:v>1.1923999999999999</c:v>
                </c:pt>
                <c:pt idx="9">
                  <c:v>1.3621000000000001</c:v>
                </c:pt>
                <c:pt idx="10">
                  <c:v>1.6729000000000001</c:v>
                </c:pt>
                <c:pt idx="11">
                  <c:v>2.2273000000000001</c:v>
                </c:pt>
                <c:pt idx="12">
                  <c:v>2.9182000000000001</c:v>
                </c:pt>
                <c:pt idx="13">
                  <c:v>3.4710000000000001</c:v>
                </c:pt>
                <c:pt idx="14">
                  <c:v>3.8338000000000001</c:v>
                </c:pt>
                <c:pt idx="15">
                  <c:v>4.4589999999999996</c:v>
                </c:pt>
                <c:pt idx="16">
                  <c:v>4.5477999999999996</c:v>
                </c:pt>
                <c:pt idx="17">
                  <c:v>4.0514000000000001</c:v>
                </c:pt>
                <c:pt idx="18">
                  <c:v>3.4645999999999999</c:v>
                </c:pt>
                <c:pt idx="19">
                  <c:v>3.8719999999999999</c:v>
                </c:pt>
                <c:pt idx="20">
                  <c:v>3.444</c:v>
                </c:pt>
                <c:pt idx="21">
                  <c:v>3.2223999999999999</c:v>
                </c:pt>
                <c:pt idx="22">
                  <c:v>3.5312999999999999</c:v>
                </c:pt>
                <c:pt idx="23">
                  <c:v>3.9674</c:v>
                </c:pt>
                <c:pt idx="24">
                  <c:v>3.9712000000000001</c:v>
                </c:pt>
                <c:pt idx="25">
                  <c:v>3.5779999999999998</c:v>
                </c:pt>
                <c:pt idx="26">
                  <c:v>3.44</c:v>
                </c:pt>
                <c:pt idx="27">
                  <c:v>3.3035999999999999</c:v>
                </c:pt>
                <c:pt idx="28">
                  <c:v>3.3304</c:v>
                </c:pt>
                <c:pt idx="29">
                  <c:v>3.2227999999999999</c:v>
                </c:pt>
                <c:pt idx="30">
                  <c:v>2.8161</c:v>
                </c:pt>
                <c:pt idx="31">
                  <c:v>2.8410000000000002</c:v>
                </c:pt>
                <c:pt idx="32">
                  <c:v>3.0015999999999998</c:v>
                </c:pt>
                <c:pt idx="33">
                  <c:v>2.5621999999999998</c:v>
                </c:pt>
                <c:pt idx="34">
                  <c:v>2.0026999999999999</c:v>
                </c:pt>
                <c:pt idx="35">
                  <c:v>1.4811000000000001</c:v>
                </c:pt>
                <c:pt idx="36">
                  <c:v>0.94240000000000002</c:v>
                </c:pt>
                <c:pt idx="37">
                  <c:v>0.44500000000000001</c:v>
                </c:pt>
                <c:pt idx="38">
                  <c:v>0.1888</c:v>
                </c:pt>
                <c:pt idx="39">
                  <c:v>7.8399999999999997E-2</c:v>
                </c:pt>
                <c:pt idx="40">
                  <c:v>3.9699999999999999E-2</c:v>
                </c:pt>
                <c:pt idx="41">
                  <c:v>2.4899999999999999E-2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1.9300000000000001E-2</c:v>
                </c:pt>
                <c:pt idx="46">
                  <c:v>1.7999999999999999E-2</c:v>
                </c:pt>
                <c:pt idx="47">
                  <c:v>1.54E-2</c:v>
                </c:pt>
                <c:pt idx="48">
                  <c:v>1.2E-2</c:v>
                </c:pt>
                <c:pt idx="49">
                  <c:v>1.2E-2</c:v>
                </c:pt>
                <c:pt idx="50">
                  <c:v>1.2E-2</c:v>
                </c:pt>
                <c:pt idx="51">
                  <c:v>2.63E-2</c:v>
                </c:pt>
                <c:pt idx="52">
                  <c:v>3.3000000000000002E-2</c:v>
                </c:pt>
                <c:pt idx="53">
                  <c:v>2.7799999999999998E-2</c:v>
                </c:pt>
                <c:pt idx="54">
                  <c:v>3.4200000000000001E-2</c:v>
                </c:pt>
                <c:pt idx="55">
                  <c:v>0.11799999999999999</c:v>
                </c:pt>
                <c:pt idx="56">
                  <c:v>0.36180000000000001</c:v>
                </c:pt>
                <c:pt idx="57">
                  <c:v>0.3029</c:v>
                </c:pt>
                <c:pt idx="58">
                  <c:v>0.57999999999999996</c:v>
                </c:pt>
                <c:pt idx="59">
                  <c:v>1.2196</c:v>
                </c:pt>
                <c:pt idx="60">
                  <c:v>1.6253</c:v>
                </c:pt>
                <c:pt idx="61">
                  <c:v>0.57499999999999996</c:v>
                </c:pt>
                <c:pt idx="62">
                  <c:v>1.9730000000000001</c:v>
                </c:pt>
                <c:pt idx="63">
                  <c:v>3.7155</c:v>
                </c:pt>
                <c:pt idx="64">
                  <c:v>4.9344000000000001</c:v>
                </c:pt>
                <c:pt idx="65">
                  <c:v>5.5179999999999998</c:v>
                </c:pt>
                <c:pt idx="66">
                  <c:v>5.8703000000000003</c:v>
                </c:pt>
                <c:pt idx="67">
                  <c:v>6.0697999999999999</c:v>
                </c:pt>
                <c:pt idx="68">
                  <c:v>6.1012000000000004</c:v>
                </c:pt>
                <c:pt idx="69">
                  <c:v>5.1745999999999999</c:v>
                </c:pt>
                <c:pt idx="70">
                  <c:v>3.1755</c:v>
                </c:pt>
                <c:pt idx="71">
                  <c:v>1.5347</c:v>
                </c:pt>
                <c:pt idx="72">
                  <c:v>1.3635999999999999</c:v>
                </c:pt>
                <c:pt idx="73">
                  <c:v>1.2210000000000001</c:v>
                </c:pt>
                <c:pt idx="74">
                  <c:v>1.7514000000000001</c:v>
                </c:pt>
                <c:pt idx="75">
                  <c:v>2.5823</c:v>
                </c:pt>
                <c:pt idx="76">
                  <c:v>2.7502</c:v>
                </c:pt>
                <c:pt idx="77">
                  <c:v>2.5272999999999999</c:v>
                </c:pt>
                <c:pt idx="78">
                  <c:v>2.4832999999999998</c:v>
                </c:pt>
                <c:pt idx="79">
                  <c:v>2.1760999999999999</c:v>
                </c:pt>
                <c:pt idx="80">
                  <c:v>1.9147000000000001</c:v>
                </c:pt>
                <c:pt idx="81">
                  <c:v>2.0558000000000001</c:v>
                </c:pt>
                <c:pt idx="82">
                  <c:v>2.6278999999999999</c:v>
                </c:pt>
                <c:pt idx="83">
                  <c:v>3.0118999999999998</c:v>
                </c:pt>
                <c:pt idx="84">
                  <c:v>2.7275</c:v>
                </c:pt>
                <c:pt idx="85">
                  <c:v>2.1499000000000001</c:v>
                </c:pt>
                <c:pt idx="86">
                  <c:v>2.1652999999999998</c:v>
                </c:pt>
                <c:pt idx="87">
                  <c:v>2.1989000000000001</c:v>
                </c:pt>
                <c:pt idx="88">
                  <c:v>2.4321000000000002</c:v>
                </c:pt>
                <c:pt idx="89">
                  <c:v>2.8163</c:v>
                </c:pt>
                <c:pt idx="90">
                  <c:v>3.0990000000000002</c:v>
                </c:pt>
                <c:pt idx="91">
                  <c:v>2.9698000000000002</c:v>
                </c:pt>
                <c:pt idx="92">
                  <c:v>3.5165000000000002</c:v>
                </c:pt>
                <c:pt idx="93">
                  <c:v>4.0717999999999996</c:v>
                </c:pt>
                <c:pt idx="94">
                  <c:v>4.4244000000000003</c:v>
                </c:pt>
                <c:pt idx="95">
                  <c:v>4.0952000000000002</c:v>
                </c:pt>
                <c:pt idx="96">
                  <c:v>2.9539</c:v>
                </c:pt>
                <c:pt idx="97">
                  <c:v>1.9398</c:v>
                </c:pt>
                <c:pt idx="98">
                  <c:v>1.1284000000000001</c:v>
                </c:pt>
                <c:pt idx="99">
                  <c:v>1.0589999999999999</c:v>
                </c:pt>
                <c:pt idx="100">
                  <c:v>1.3245</c:v>
                </c:pt>
                <c:pt idx="101">
                  <c:v>1.4774</c:v>
                </c:pt>
                <c:pt idx="102">
                  <c:v>1.2976000000000001</c:v>
                </c:pt>
                <c:pt idx="103">
                  <c:v>0.97950000000000004</c:v>
                </c:pt>
                <c:pt idx="104">
                  <c:v>0.57689999999999997</c:v>
                </c:pt>
                <c:pt idx="105">
                  <c:v>0.44069999999999998</c:v>
                </c:pt>
                <c:pt idx="106">
                  <c:v>0.39810000000000001</c:v>
                </c:pt>
                <c:pt idx="107">
                  <c:v>0.372</c:v>
                </c:pt>
                <c:pt idx="108">
                  <c:v>0.39779999999999999</c:v>
                </c:pt>
                <c:pt idx="109">
                  <c:v>0.57540000000000002</c:v>
                </c:pt>
                <c:pt idx="110">
                  <c:v>0.37630000000000002</c:v>
                </c:pt>
                <c:pt idx="111">
                  <c:v>0.19209999999999999</c:v>
                </c:pt>
                <c:pt idx="112">
                  <c:v>8.4199999999999997E-2</c:v>
                </c:pt>
                <c:pt idx="113">
                  <c:v>4.4699999999999997E-2</c:v>
                </c:pt>
                <c:pt idx="114">
                  <c:v>3.3399999999999999E-2</c:v>
                </c:pt>
                <c:pt idx="115">
                  <c:v>5.0099999999999999E-2</c:v>
                </c:pt>
                <c:pt idx="116">
                  <c:v>0.56999999999999995</c:v>
                </c:pt>
                <c:pt idx="117">
                  <c:v>0.59730000000000005</c:v>
                </c:pt>
                <c:pt idx="118">
                  <c:v>0.84809999999999997</c:v>
                </c:pt>
                <c:pt idx="119">
                  <c:v>1.6468</c:v>
                </c:pt>
                <c:pt idx="120">
                  <c:v>2.6547999999999998</c:v>
                </c:pt>
                <c:pt idx="121">
                  <c:v>2.5935999999999999</c:v>
                </c:pt>
                <c:pt idx="122">
                  <c:v>1.2585</c:v>
                </c:pt>
                <c:pt idx="123">
                  <c:v>1.4590000000000001</c:v>
                </c:pt>
                <c:pt idx="124">
                  <c:v>1.9718</c:v>
                </c:pt>
                <c:pt idx="125">
                  <c:v>2.6785999999999999</c:v>
                </c:pt>
                <c:pt idx="126">
                  <c:v>3.6318999999999999</c:v>
                </c:pt>
                <c:pt idx="127">
                  <c:v>2.7433999999999998</c:v>
                </c:pt>
                <c:pt idx="128">
                  <c:v>2.4477000000000002</c:v>
                </c:pt>
                <c:pt idx="129">
                  <c:v>2.1335999999999999</c:v>
                </c:pt>
                <c:pt idx="130">
                  <c:v>1.9072</c:v>
                </c:pt>
                <c:pt idx="131">
                  <c:v>1.5472999999999999</c:v>
                </c:pt>
                <c:pt idx="132">
                  <c:v>0.90390000000000004</c:v>
                </c:pt>
                <c:pt idx="133">
                  <c:v>0.58389999999999997</c:v>
                </c:pt>
                <c:pt idx="134">
                  <c:v>0.35770000000000002</c:v>
                </c:pt>
                <c:pt idx="135">
                  <c:v>0.17180000000000001</c:v>
                </c:pt>
                <c:pt idx="136">
                  <c:v>7.4800000000000005E-2</c:v>
                </c:pt>
                <c:pt idx="137">
                  <c:v>5.11E-2</c:v>
                </c:pt>
                <c:pt idx="138">
                  <c:v>4.9799999999999997E-2</c:v>
                </c:pt>
                <c:pt idx="139">
                  <c:v>0.1048</c:v>
                </c:pt>
                <c:pt idx="140">
                  <c:v>0.20069999999999999</c:v>
                </c:pt>
                <c:pt idx="141">
                  <c:v>0.38590000000000002</c:v>
                </c:pt>
                <c:pt idx="142">
                  <c:v>0.66379999999999995</c:v>
                </c:pt>
                <c:pt idx="143">
                  <c:v>1.2015</c:v>
                </c:pt>
              </c:numCache>
            </c:numRef>
          </c:yVal>
          <c:smooth val="1"/>
        </c:ser>
        <c:axId val="96386432"/>
        <c:axId val="96474624"/>
      </c:scatterChart>
      <c:valAx>
        <c:axId val="96386432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96474624"/>
        <c:crosses val="autoZero"/>
        <c:crossBetween val="midCat"/>
      </c:valAx>
      <c:valAx>
        <c:axId val="964746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</c:title>
        <c:numFmt formatCode="General" sourceLinked="1"/>
        <c:majorTickMark val="none"/>
        <c:tickLblPos val="nextTo"/>
        <c:crossAx val="96386432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Wet, Corrected NOx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data'!$U$10:$U$499</c:f>
              <c:numCache>
                <c:formatCode>General</c:formatCode>
                <c:ptCount val="490"/>
                <c:pt idx="0">
                  <c:v>79.099999999999994</c:v>
                </c:pt>
                <c:pt idx="1">
                  <c:v>182.7</c:v>
                </c:pt>
                <c:pt idx="2">
                  <c:v>277.8</c:v>
                </c:pt>
                <c:pt idx="3">
                  <c:v>261.2</c:v>
                </c:pt>
                <c:pt idx="4">
                  <c:v>256.39999999999998</c:v>
                </c:pt>
                <c:pt idx="5">
                  <c:v>263</c:v>
                </c:pt>
                <c:pt idx="6">
                  <c:v>164.7</c:v>
                </c:pt>
                <c:pt idx="7">
                  <c:v>102.2</c:v>
                </c:pt>
                <c:pt idx="8">
                  <c:v>81.5</c:v>
                </c:pt>
                <c:pt idx="9">
                  <c:v>104.8</c:v>
                </c:pt>
                <c:pt idx="10">
                  <c:v>116.5</c:v>
                </c:pt>
                <c:pt idx="11">
                  <c:v>94.4</c:v>
                </c:pt>
                <c:pt idx="12">
                  <c:v>47.5</c:v>
                </c:pt>
                <c:pt idx="13">
                  <c:v>34.4</c:v>
                </c:pt>
                <c:pt idx="14">
                  <c:v>27.6</c:v>
                </c:pt>
                <c:pt idx="15">
                  <c:v>14.2</c:v>
                </c:pt>
                <c:pt idx="16">
                  <c:v>7.5</c:v>
                </c:pt>
                <c:pt idx="17">
                  <c:v>7.2</c:v>
                </c:pt>
                <c:pt idx="18">
                  <c:v>5.2</c:v>
                </c:pt>
                <c:pt idx="19">
                  <c:v>4.7</c:v>
                </c:pt>
                <c:pt idx="20">
                  <c:v>3.6</c:v>
                </c:pt>
                <c:pt idx="21">
                  <c:v>3.4</c:v>
                </c:pt>
                <c:pt idx="22">
                  <c:v>3.4</c:v>
                </c:pt>
                <c:pt idx="23">
                  <c:v>3.1</c:v>
                </c:pt>
                <c:pt idx="24">
                  <c:v>4.0999999999999996</c:v>
                </c:pt>
                <c:pt idx="25">
                  <c:v>4.0999999999999996</c:v>
                </c:pt>
                <c:pt idx="26">
                  <c:v>4.0999999999999996</c:v>
                </c:pt>
                <c:pt idx="27">
                  <c:v>4.0999999999999996</c:v>
                </c:pt>
                <c:pt idx="28">
                  <c:v>4.0999999999999996</c:v>
                </c:pt>
                <c:pt idx="29">
                  <c:v>4.0999999999999996</c:v>
                </c:pt>
                <c:pt idx="30">
                  <c:v>8.4</c:v>
                </c:pt>
                <c:pt idx="31">
                  <c:v>19.7</c:v>
                </c:pt>
                <c:pt idx="32">
                  <c:v>22.4</c:v>
                </c:pt>
                <c:pt idx="33">
                  <c:v>25.5</c:v>
                </c:pt>
                <c:pt idx="34">
                  <c:v>37.299999999999997</c:v>
                </c:pt>
                <c:pt idx="35">
                  <c:v>48.4</c:v>
                </c:pt>
                <c:pt idx="36">
                  <c:v>59</c:v>
                </c:pt>
                <c:pt idx="37">
                  <c:v>112</c:v>
                </c:pt>
                <c:pt idx="38">
                  <c:v>265.39999999999998</c:v>
                </c:pt>
                <c:pt idx="39">
                  <c:v>518.29999999999995</c:v>
                </c:pt>
                <c:pt idx="40">
                  <c:v>701.6</c:v>
                </c:pt>
                <c:pt idx="41">
                  <c:v>742.5</c:v>
                </c:pt>
                <c:pt idx="42">
                  <c:v>655.4</c:v>
                </c:pt>
                <c:pt idx="43">
                  <c:v>804.2</c:v>
                </c:pt>
                <c:pt idx="44">
                  <c:v>962</c:v>
                </c:pt>
                <c:pt idx="45">
                  <c:v>856.6</c:v>
                </c:pt>
                <c:pt idx="46">
                  <c:v>589.6</c:v>
                </c:pt>
                <c:pt idx="47">
                  <c:v>509.8</c:v>
                </c:pt>
                <c:pt idx="48">
                  <c:v>432.7</c:v>
                </c:pt>
                <c:pt idx="49">
                  <c:v>710.6</c:v>
                </c:pt>
                <c:pt idx="50">
                  <c:v>662</c:v>
                </c:pt>
                <c:pt idx="51">
                  <c:v>415.3</c:v>
                </c:pt>
                <c:pt idx="52">
                  <c:v>154.5</c:v>
                </c:pt>
                <c:pt idx="53">
                  <c:v>125.9</c:v>
                </c:pt>
                <c:pt idx="54">
                  <c:v>254.7</c:v>
                </c:pt>
                <c:pt idx="55">
                  <c:v>367.3</c:v>
                </c:pt>
                <c:pt idx="56">
                  <c:v>482.9</c:v>
                </c:pt>
                <c:pt idx="57">
                  <c:v>350.4</c:v>
                </c:pt>
                <c:pt idx="58">
                  <c:v>255</c:v>
                </c:pt>
                <c:pt idx="59">
                  <c:v>145.5</c:v>
                </c:pt>
                <c:pt idx="60">
                  <c:v>107</c:v>
                </c:pt>
                <c:pt idx="61">
                  <c:v>87</c:v>
                </c:pt>
                <c:pt idx="62">
                  <c:v>77.3</c:v>
                </c:pt>
                <c:pt idx="63">
                  <c:v>84.7</c:v>
                </c:pt>
                <c:pt idx="64">
                  <c:v>86.4</c:v>
                </c:pt>
                <c:pt idx="65">
                  <c:v>77.599999999999994</c:v>
                </c:pt>
                <c:pt idx="66">
                  <c:v>73.5</c:v>
                </c:pt>
                <c:pt idx="67">
                  <c:v>75.2</c:v>
                </c:pt>
                <c:pt idx="68">
                  <c:v>92.1</c:v>
                </c:pt>
                <c:pt idx="69">
                  <c:v>117.7</c:v>
                </c:pt>
                <c:pt idx="70">
                  <c:v>117.4</c:v>
                </c:pt>
                <c:pt idx="71">
                  <c:v>108.8</c:v>
                </c:pt>
                <c:pt idx="72">
                  <c:v>75.8</c:v>
                </c:pt>
                <c:pt idx="73">
                  <c:v>58</c:v>
                </c:pt>
                <c:pt idx="74">
                  <c:v>49</c:v>
                </c:pt>
                <c:pt idx="75">
                  <c:v>48.3</c:v>
                </c:pt>
                <c:pt idx="76">
                  <c:v>49.5</c:v>
                </c:pt>
                <c:pt idx="77">
                  <c:v>46.2</c:v>
                </c:pt>
                <c:pt idx="78">
                  <c:v>45.2</c:v>
                </c:pt>
                <c:pt idx="79">
                  <c:v>45.4</c:v>
                </c:pt>
                <c:pt idx="80">
                  <c:v>42.6</c:v>
                </c:pt>
                <c:pt idx="81">
                  <c:v>41.3</c:v>
                </c:pt>
                <c:pt idx="82">
                  <c:v>37.4</c:v>
                </c:pt>
                <c:pt idx="83">
                  <c:v>36.9</c:v>
                </c:pt>
                <c:pt idx="84">
                  <c:v>36.5</c:v>
                </c:pt>
                <c:pt idx="85">
                  <c:v>35.6</c:v>
                </c:pt>
                <c:pt idx="86">
                  <c:v>34.6</c:v>
                </c:pt>
                <c:pt idx="87">
                  <c:v>34.200000000000003</c:v>
                </c:pt>
                <c:pt idx="88">
                  <c:v>34.799999999999997</c:v>
                </c:pt>
                <c:pt idx="89">
                  <c:v>35.9</c:v>
                </c:pt>
                <c:pt idx="90">
                  <c:v>39</c:v>
                </c:pt>
                <c:pt idx="91">
                  <c:v>48.5</c:v>
                </c:pt>
                <c:pt idx="92">
                  <c:v>53.4</c:v>
                </c:pt>
                <c:pt idx="93">
                  <c:v>57.5</c:v>
                </c:pt>
                <c:pt idx="94">
                  <c:v>60.9</c:v>
                </c:pt>
                <c:pt idx="95">
                  <c:v>69.8</c:v>
                </c:pt>
                <c:pt idx="96">
                  <c:v>80.400000000000006</c:v>
                </c:pt>
                <c:pt idx="97">
                  <c:v>83.4</c:v>
                </c:pt>
                <c:pt idx="98">
                  <c:v>91.7</c:v>
                </c:pt>
                <c:pt idx="99">
                  <c:v>88</c:v>
                </c:pt>
                <c:pt idx="100">
                  <c:v>75.3</c:v>
                </c:pt>
                <c:pt idx="101">
                  <c:v>69.2</c:v>
                </c:pt>
                <c:pt idx="102">
                  <c:v>77.7</c:v>
                </c:pt>
                <c:pt idx="103">
                  <c:v>185.5</c:v>
                </c:pt>
                <c:pt idx="104">
                  <c:v>293.2</c:v>
                </c:pt>
                <c:pt idx="105">
                  <c:v>225</c:v>
                </c:pt>
                <c:pt idx="106">
                  <c:v>154.6</c:v>
                </c:pt>
                <c:pt idx="107">
                  <c:v>125.5</c:v>
                </c:pt>
                <c:pt idx="108">
                  <c:v>111</c:v>
                </c:pt>
                <c:pt idx="109">
                  <c:v>98.2</c:v>
                </c:pt>
                <c:pt idx="110">
                  <c:v>107.3</c:v>
                </c:pt>
                <c:pt idx="111">
                  <c:v>246.5</c:v>
                </c:pt>
                <c:pt idx="112">
                  <c:v>615.9</c:v>
                </c:pt>
                <c:pt idx="113">
                  <c:v>737.1</c:v>
                </c:pt>
                <c:pt idx="114">
                  <c:v>785.6</c:v>
                </c:pt>
                <c:pt idx="115">
                  <c:v>675.2</c:v>
                </c:pt>
                <c:pt idx="116">
                  <c:v>324.3</c:v>
                </c:pt>
                <c:pt idx="117">
                  <c:v>189.2</c:v>
                </c:pt>
                <c:pt idx="118">
                  <c:v>142</c:v>
                </c:pt>
                <c:pt idx="119">
                  <c:v>126.6</c:v>
                </c:pt>
                <c:pt idx="120">
                  <c:v>109.9</c:v>
                </c:pt>
                <c:pt idx="121">
                  <c:v>118.8</c:v>
                </c:pt>
                <c:pt idx="122">
                  <c:v>104.7</c:v>
                </c:pt>
                <c:pt idx="123">
                  <c:v>69</c:v>
                </c:pt>
                <c:pt idx="124">
                  <c:v>55.2</c:v>
                </c:pt>
                <c:pt idx="125">
                  <c:v>53.5</c:v>
                </c:pt>
                <c:pt idx="126">
                  <c:v>49.1</c:v>
                </c:pt>
                <c:pt idx="127">
                  <c:v>45.8</c:v>
                </c:pt>
                <c:pt idx="128">
                  <c:v>44.5</c:v>
                </c:pt>
                <c:pt idx="129">
                  <c:v>47.6</c:v>
                </c:pt>
                <c:pt idx="130">
                  <c:v>62.9</c:v>
                </c:pt>
                <c:pt idx="131">
                  <c:v>65.3</c:v>
                </c:pt>
                <c:pt idx="132">
                  <c:v>80.2</c:v>
                </c:pt>
                <c:pt idx="133">
                  <c:v>207.4</c:v>
                </c:pt>
                <c:pt idx="134">
                  <c:v>365.6</c:v>
                </c:pt>
                <c:pt idx="135">
                  <c:v>356.4</c:v>
                </c:pt>
                <c:pt idx="136">
                  <c:v>328.4</c:v>
                </c:pt>
                <c:pt idx="137">
                  <c:v>438</c:v>
                </c:pt>
                <c:pt idx="138">
                  <c:v>581.5</c:v>
                </c:pt>
                <c:pt idx="139">
                  <c:v>461.6</c:v>
                </c:pt>
                <c:pt idx="140">
                  <c:v>208.9</c:v>
                </c:pt>
                <c:pt idx="141">
                  <c:v>147.1</c:v>
                </c:pt>
                <c:pt idx="142">
                  <c:v>282.3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data'!$S$10:$S$497</c:f>
              <c:numCache>
                <c:formatCode>General</c:formatCode>
                <c:ptCount val="488"/>
                <c:pt idx="0">
                  <c:v>240.2792</c:v>
                </c:pt>
                <c:pt idx="1">
                  <c:v>479.9522</c:v>
                </c:pt>
                <c:pt idx="2">
                  <c:v>700.15840000000003</c:v>
                </c:pt>
                <c:pt idx="3">
                  <c:v>868.61980000000005</c:v>
                </c:pt>
                <c:pt idx="4">
                  <c:v>858.25710000000004</c:v>
                </c:pt>
                <c:pt idx="5">
                  <c:v>606.39200000000005</c:v>
                </c:pt>
                <c:pt idx="6">
                  <c:v>603.00099999999998</c:v>
                </c:pt>
                <c:pt idx="7">
                  <c:v>595.73350000000005</c:v>
                </c:pt>
                <c:pt idx="8">
                  <c:v>415.4126</c:v>
                </c:pt>
                <c:pt idx="9">
                  <c:v>169.11580000000001</c:v>
                </c:pt>
                <c:pt idx="10">
                  <c:v>102.4838</c:v>
                </c:pt>
                <c:pt idx="11">
                  <c:v>79.176599999999993</c:v>
                </c:pt>
                <c:pt idx="12">
                  <c:v>61.148899999999998</c:v>
                </c:pt>
                <c:pt idx="13">
                  <c:v>35.756799999999998</c:v>
                </c:pt>
                <c:pt idx="14">
                  <c:v>14.6661</c:v>
                </c:pt>
                <c:pt idx="15">
                  <c:v>6.7606000000000002</c:v>
                </c:pt>
                <c:pt idx="16">
                  <c:v>6.6852</c:v>
                </c:pt>
                <c:pt idx="17">
                  <c:v>6.6283000000000003</c:v>
                </c:pt>
                <c:pt idx="18">
                  <c:v>6.5589000000000004</c:v>
                </c:pt>
                <c:pt idx="19">
                  <c:v>6.2111000000000001</c:v>
                </c:pt>
                <c:pt idx="20">
                  <c:v>3.9935</c:v>
                </c:pt>
                <c:pt idx="21">
                  <c:v>3.4388999999999998</c:v>
                </c:pt>
                <c:pt idx="22">
                  <c:v>3.1808000000000001</c:v>
                </c:pt>
                <c:pt idx="23">
                  <c:v>0.69279999999999997</c:v>
                </c:pt>
                <c:pt idx="24">
                  <c:v>0.48759999999999998</c:v>
                </c:pt>
                <c:pt idx="25">
                  <c:v>0.47749999999999998</c:v>
                </c:pt>
                <c:pt idx="26">
                  <c:v>0.54679999999999995</c:v>
                </c:pt>
                <c:pt idx="27">
                  <c:v>0.54749999999999999</c:v>
                </c:pt>
                <c:pt idx="28">
                  <c:v>0.54830000000000001</c:v>
                </c:pt>
                <c:pt idx="29">
                  <c:v>0.55010000000000003</c:v>
                </c:pt>
                <c:pt idx="30">
                  <c:v>4.6391</c:v>
                </c:pt>
                <c:pt idx="31">
                  <c:v>9.9842999999999993</c:v>
                </c:pt>
                <c:pt idx="32">
                  <c:v>28.249400000000001</c:v>
                </c:pt>
                <c:pt idx="33">
                  <c:v>45.608199999999997</c:v>
                </c:pt>
                <c:pt idx="34">
                  <c:v>186.81620000000001</c:v>
                </c:pt>
                <c:pt idx="35">
                  <c:v>435.1619</c:v>
                </c:pt>
                <c:pt idx="36">
                  <c:v>737.08690000000001</c:v>
                </c:pt>
                <c:pt idx="37">
                  <c:v>878.51390000000004</c:v>
                </c:pt>
                <c:pt idx="38">
                  <c:v>1033.8218999999999</c:v>
                </c:pt>
                <c:pt idx="39">
                  <c:v>882.47230000000002</c:v>
                </c:pt>
                <c:pt idx="40">
                  <c:v>864.25729999999999</c:v>
                </c:pt>
                <c:pt idx="41">
                  <c:v>898.73739999999998</c:v>
                </c:pt>
                <c:pt idx="42">
                  <c:v>809.61279999999999</c:v>
                </c:pt>
                <c:pt idx="43">
                  <c:v>643.13559999999995</c:v>
                </c:pt>
                <c:pt idx="44">
                  <c:v>380.23309999999998</c:v>
                </c:pt>
                <c:pt idx="45">
                  <c:v>313.7833</c:v>
                </c:pt>
                <c:pt idx="46">
                  <c:v>643.83140000000003</c:v>
                </c:pt>
                <c:pt idx="47">
                  <c:v>670.55110000000002</c:v>
                </c:pt>
                <c:pt idx="48">
                  <c:v>540.80769999999995</c:v>
                </c:pt>
                <c:pt idx="49">
                  <c:v>558.62720000000002</c:v>
                </c:pt>
                <c:pt idx="50">
                  <c:v>443.38040000000001</c:v>
                </c:pt>
                <c:pt idx="51">
                  <c:v>187.25219999999999</c:v>
                </c:pt>
                <c:pt idx="52">
                  <c:v>124.2037</c:v>
                </c:pt>
                <c:pt idx="53">
                  <c:v>297.70870000000002</c:v>
                </c:pt>
                <c:pt idx="54">
                  <c:v>420.78120000000001</c:v>
                </c:pt>
                <c:pt idx="55">
                  <c:v>453.9196</c:v>
                </c:pt>
                <c:pt idx="56">
                  <c:v>319.9391</c:v>
                </c:pt>
                <c:pt idx="57">
                  <c:v>127.0163</c:v>
                </c:pt>
                <c:pt idx="58">
                  <c:v>87.248500000000007</c:v>
                </c:pt>
                <c:pt idx="59">
                  <c:v>83.032700000000006</c:v>
                </c:pt>
                <c:pt idx="60">
                  <c:v>82.292199999999994</c:v>
                </c:pt>
                <c:pt idx="61">
                  <c:v>69.403999999999996</c:v>
                </c:pt>
                <c:pt idx="62">
                  <c:v>37.3095</c:v>
                </c:pt>
                <c:pt idx="63">
                  <c:v>29.061</c:v>
                </c:pt>
                <c:pt idx="64">
                  <c:v>30.977599999999999</c:v>
                </c:pt>
                <c:pt idx="65">
                  <c:v>40.092199999999998</c:v>
                </c:pt>
                <c:pt idx="66">
                  <c:v>40.391199999999998</c:v>
                </c:pt>
                <c:pt idx="67">
                  <c:v>38.784100000000002</c:v>
                </c:pt>
                <c:pt idx="68">
                  <c:v>43.758099999999999</c:v>
                </c:pt>
                <c:pt idx="69">
                  <c:v>46.052199999999999</c:v>
                </c:pt>
                <c:pt idx="70">
                  <c:v>40.053600000000003</c:v>
                </c:pt>
                <c:pt idx="71">
                  <c:v>29.011700000000001</c:v>
                </c:pt>
                <c:pt idx="72">
                  <c:v>22.346599999999999</c:v>
                </c:pt>
                <c:pt idx="73">
                  <c:v>16.167200000000001</c:v>
                </c:pt>
                <c:pt idx="74">
                  <c:v>15.9681</c:v>
                </c:pt>
                <c:pt idx="75">
                  <c:v>15.941000000000001</c:v>
                </c:pt>
                <c:pt idx="76">
                  <c:v>14.251300000000001</c:v>
                </c:pt>
                <c:pt idx="77">
                  <c:v>10.172499999999999</c:v>
                </c:pt>
                <c:pt idx="78">
                  <c:v>9.2100000000000009</c:v>
                </c:pt>
                <c:pt idx="79">
                  <c:v>9.1493000000000002</c:v>
                </c:pt>
                <c:pt idx="80">
                  <c:v>7.5191999999999997</c:v>
                </c:pt>
                <c:pt idx="81">
                  <c:v>6.0563000000000002</c:v>
                </c:pt>
                <c:pt idx="82">
                  <c:v>5.9797000000000002</c:v>
                </c:pt>
                <c:pt idx="83">
                  <c:v>5.9821999999999997</c:v>
                </c:pt>
                <c:pt idx="84">
                  <c:v>5.9146000000000001</c:v>
                </c:pt>
                <c:pt idx="85">
                  <c:v>5.8925000000000001</c:v>
                </c:pt>
                <c:pt idx="86">
                  <c:v>5.5378999999999996</c:v>
                </c:pt>
                <c:pt idx="87">
                  <c:v>5.4905999999999997</c:v>
                </c:pt>
                <c:pt idx="88">
                  <c:v>7.2026000000000003</c:v>
                </c:pt>
                <c:pt idx="89">
                  <c:v>7.7843999999999998</c:v>
                </c:pt>
                <c:pt idx="90">
                  <c:v>7.8989000000000003</c:v>
                </c:pt>
                <c:pt idx="91">
                  <c:v>7.8887</c:v>
                </c:pt>
                <c:pt idx="92">
                  <c:v>9.5528999999999993</c:v>
                </c:pt>
                <c:pt idx="93">
                  <c:v>13.998799999999999</c:v>
                </c:pt>
                <c:pt idx="94">
                  <c:v>17.82</c:v>
                </c:pt>
                <c:pt idx="95">
                  <c:v>25.552800000000001</c:v>
                </c:pt>
                <c:pt idx="96">
                  <c:v>33.478400000000001</c:v>
                </c:pt>
                <c:pt idx="97">
                  <c:v>33.994799999999998</c:v>
                </c:pt>
                <c:pt idx="98">
                  <c:v>30.8521</c:v>
                </c:pt>
                <c:pt idx="99">
                  <c:v>26.8322</c:v>
                </c:pt>
                <c:pt idx="100">
                  <c:v>32.426900000000003</c:v>
                </c:pt>
                <c:pt idx="101">
                  <c:v>58.3431</c:v>
                </c:pt>
                <c:pt idx="102">
                  <c:v>89.634900000000002</c:v>
                </c:pt>
                <c:pt idx="103">
                  <c:v>89.303799999999995</c:v>
                </c:pt>
                <c:pt idx="104">
                  <c:v>58.471400000000003</c:v>
                </c:pt>
                <c:pt idx="105">
                  <c:v>44.0929</c:v>
                </c:pt>
                <c:pt idx="106">
                  <c:v>43.020899999999997</c:v>
                </c:pt>
                <c:pt idx="107">
                  <c:v>41.748100000000001</c:v>
                </c:pt>
                <c:pt idx="108">
                  <c:v>41.037999999999997</c:v>
                </c:pt>
                <c:pt idx="109">
                  <c:v>41.033900000000003</c:v>
                </c:pt>
                <c:pt idx="110">
                  <c:v>40.848700000000001</c:v>
                </c:pt>
                <c:pt idx="111">
                  <c:v>39.116</c:v>
                </c:pt>
                <c:pt idx="112">
                  <c:v>37.571800000000003</c:v>
                </c:pt>
                <c:pt idx="113">
                  <c:v>101.61150000000001</c:v>
                </c:pt>
                <c:pt idx="114">
                  <c:v>187.51689999999999</c:v>
                </c:pt>
                <c:pt idx="115">
                  <c:v>245.96770000000001</c:v>
                </c:pt>
                <c:pt idx="116">
                  <c:v>418.31920000000002</c:v>
                </c:pt>
                <c:pt idx="117">
                  <c:v>420.75529999999998</c:v>
                </c:pt>
                <c:pt idx="118">
                  <c:v>361.06229999999999</c:v>
                </c:pt>
                <c:pt idx="119">
                  <c:v>183.84190000000001</c:v>
                </c:pt>
                <c:pt idx="120">
                  <c:v>98.540800000000004</c:v>
                </c:pt>
                <c:pt idx="121">
                  <c:v>86.1755</c:v>
                </c:pt>
                <c:pt idx="122">
                  <c:v>74.840699999999998</c:v>
                </c:pt>
                <c:pt idx="123">
                  <c:v>49.5212</c:v>
                </c:pt>
                <c:pt idx="124">
                  <c:v>27.67</c:v>
                </c:pt>
                <c:pt idx="125">
                  <c:v>13.307399999999999</c:v>
                </c:pt>
                <c:pt idx="126">
                  <c:v>11.715400000000001</c:v>
                </c:pt>
                <c:pt idx="127">
                  <c:v>11.484500000000001</c:v>
                </c:pt>
                <c:pt idx="128">
                  <c:v>12.3941</c:v>
                </c:pt>
                <c:pt idx="129">
                  <c:v>14.0487</c:v>
                </c:pt>
                <c:pt idx="130">
                  <c:v>14.3352</c:v>
                </c:pt>
                <c:pt idx="131">
                  <c:v>15.0008</c:v>
                </c:pt>
                <c:pt idx="132">
                  <c:v>15.004300000000001</c:v>
                </c:pt>
                <c:pt idx="133">
                  <c:v>15.065</c:v>
                </c:pt>
                <c:pt idx="134">
                  <c:v>51.546500000000002</c:v>
                </c:pt>
                <c:pt idx="135">
                  <c:v>182.9616</c:v>
                </c:pt>
                <c:pt idx="136">
                  <c:v>378.12389999999999</c:v>
                </c:pt>
                <c:pt idx="137">
                  <c:v>508.58690000000001</c:v>
                </c:pt>
                <c:pt idx="138">
                  <c:v>561.83219999999994</c:v>
                </c:pt>
                <c:pt idx="139">
                  <c:v>572.43629999999996</c:v>
                </c:pt>
                <c:pt idx="140">
                  <c:v>500.12479999999999</c:v>
                </c:pt>
                <c:pt idx="141">
                  <c:v>184.57339999999999</c:v>
                </c:pt>
                <c:pt idx="142">
                  <c:v>91.578699999999998</c:v>
                </c:pt>
                <c:pt idx="143">
                  <c:v>146.25579999999999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data'!$U$10:$U$496</c:f>
              <c:numCache>
                <c:formatCode>General</c:formatCode>
                <c:ptCount val="487"/>
                <c:pt idx="0">
                  <c:v>186.6</c:v>
                </c:pt>
                <c:pt idx="1">
                  <c:v>366.9</c:v>
                </c:pt>
                <c:pt idx="2">
                  <c:v>507.2</c:v>
                </c:pt>
                <c:pt idx="3">
                  <c:v>769.2</c:v>
                </c:pt>
                <c:pt idx="4">
                  <c:v>902</c:v>
                </c:pt>
                <c:pt idx="5">
                  <c:v>1036.7</c:v>
                </c:pt>
                <c:pt idx="6">
                  <c:v>890</c:v>
                </c:pt>
                <c:pt idx="7">
                  <c:v>663.3</c:v>
                </c:pt>
                <c:pt idx="8">
                  <c:v>411.8</c:v>
                </c:pt>
                <c:pt idx="9">
                  <c:v>245.2</c:v>
                </c:pt>
                <c:pt idx="10">
                  <c:v>141.5</c:v>
                </c:pt>
                <c:pt idx="11">
                  <c:v>128.9</c:v>
                </c:pt>
                <c:pt idx="12">
                  <c:v>103.7</c:v>
                </c:pt>
                <c:pt idx="13">
                  <c:v>67.2</c:v>
                </c:pt>
                <c:pt idx="14">
                  <c:v>57</c:v>
                </c:pt>
                <c:pt idx="15">
                  <c:v>44.5</c:v>
                </c:pt>
                <c:pt idx="16">
                  <c:v>47.1</c:v>
                </c:pt>
                <c:pt idx="17">
                  <c:v>47.7</c:v>
                </c:pt>
                <c:pt idx="18">
                  <c:v>47.9</c:v>
                </c:pt>
                <c:pt idx="19">
                  <c:v>47.3</c:v>
                </c:pt>
                <c:pt idx="20">
                  <c:v>47.3</c:v>
                </c:pt>
                <c:pt idx="21">
                  <c:v>47.3</c:v>
                </c:pt>
                <c:pt idx="22">
                  <c:v>47.2</c:v>
                </c:pt>
                <c:pt idx="23">
                  <c:v>46.9</c:v>
                </c:pt>
                <c:pt idx="24">
                  <c:v>44.2</c:v>
                </c:pt>
                <c:pt idx="25">
                  <c:v>44.1</c:v>
                </c:pt>
                <c:pt idx="26">
                  <c:v>44.1</c:v>
                </c:pt>
                <c:pt idx="27">
                  <c:v>45.7</c:v>
                </c:pt>
                <c:pt idx="28">
                  <c:v>46.1</c:v>
                </c:pt>
                <c:pt idx="29">
                  <c:v>41.3</c:v>
                </c:pt>
                <c:pt idx="30">
                  <c:v>41.8</c:v>
                </c:pt>
                <c:pt idx="31">
                  <c:v>43.2</c:v>
                </c:pt>
                <c:pt idx="32">
                  <c:v>43.6</c:v>
                </c:pt>
                <c:pt idx="33">
                  <c:v>43.9</c:v>
                </c:pt>
                <c:pt idx="34">
                  <c:v>47</c:v>
                </c:pt>
                <c:pt idx="35">
                  <c:v>55.7</c:v>
                </c:pt>
                <c:pt idx="36">
                  <c:v>61.8</c:v>
                </c:pt>
                <c:pt idx="37">
                  <c:v>71.599999999999994</c:v>
                </c:pt>
                <c:pt idx="38">
                  <c:v>118.5</c:v>
                </c:pt>
                <c:pt idx="39">
                  <c:v>240.4</c:v>
                </c:pt>
                <c:pt idx="40">
                  <c:v>477.4</c:v>
                </c:pt>
                <c:pt idx="41">
                  <c:v>777.9</c:v>
                </c:pt>
                <c:pt idx="42">
                  <c:v>966</c:v>
                </c:pt>
                <c:pt idx="43">
                  <c:v>1067.2</c:v>
                </c:pt>
                <c:pt idx="44">
                  <c:v>1099.3</c:v>
                </c:pt>
                <c:pt idx="45">
                  <c:v>1020.8</c:v>
                </c:pt>
                <c:pt idx="46">
                  <c:v>988.1</c:v>
                </c:pt>
                <c:pt idx="47">
                  <c:v>1099.2</c:v>
                </c:pt>
                <c:pt idx="48">
                  <c:v>1135.2</c:v>
                </c:pt>
                <c:pt idx="49">
                  <c:v>1116.7</c:v>
                </c:pt>
                <c:pt idx="50">
                  <c:v>1113.0999999999999</c:v>
                </c:pt>
                <c:pt idx="51">
                  <c:v>1109.5999999999999</c:v>
                </c:pt>
                <c:pt idx="52">
                  <c:v>1029.4000000000001</c:v>
                </c:pt>
                <c:pt idx="53">
                  <c:v>839.2</c:v>
                </c:pt>
                <c:pt idx="54">
                  <c:v>899</c:v>
                </c:pt>
                <c:pt idx="55">
                  <c:v>899.3</c:v>
                </c:pt>
                <c:pt idx="56">
                  <c:v>826.4</c:v>
                </c:pt>
                <c:pt idx="57">
                  <c:v>705.4</c:v>
                </c:pt>
                <c:pt idx="58">
                  <c:v>562.1</c:v>
                </c:pt>
                <c:pt idx="59">
                  <c:v>351.2</c:v>
                </c:pt>
                <c:pt idx="60">
                  <c:v>214.5</c:v>
                </c:pt>
                <c:pt idx="61">
                  <c:v>180.8</c:v>
                </c:pt>
                <c:pt idx="62">
                  <c:v>179</c:v>
                </c:pt>
                <c:pt idx="63">
                  <c:v>166.6</c:v>
                </c:pt>
                <c:pt idx="64">
                  <c:v>121.1</c:v>
                </c:pt>
                <c:pt idx="65">
                  <c:v>105.3</c:v>
                </c:pt>
                <c:pt idx="66">
                  <c:v>111.3</c:v>
                </c:pt>
                <c:pt idx="67">
                  <c:v>100</c:v>
                </c:pt>
                <c:pt idx="68">
                  <c:v>94.5</c:v>
                </c:pt>
                <c:pt idx="69">
                  <c:v>94.3</c:v>
                </c:pt>
                <c:pt idx="70">
                  <c:v>109.8</c:v>
                </c:pt>
                <c:pt idx="71">
                  <c:v>194</c:v>
                </c:pt>
                <c:pt idx="72">
                  <c:v>233.6</c:v>
                </c:pt>
                <c:pt idx="73">
                  <c:v>169.2</c:v>
                </c:pt>
                <c:pt idx="74">
                  <c:v>120.9</c:v>
                </c:pt>
                <c:pt idx="75">
                  <c:v>101</c:v>
                </c:pt>
                <c:pt idx="76">
                  <c:v>81.900000000000006</c:v>
                </c:pt>
                <c:pt idx="77">
                  <c:v>77.8</c:v>
                </c:pt>
                <c:pt idx="78">
                  <c:v>75.599999999999994</c:v>
                </c:pt>
                <c:pt idx="79">
                  <c:v>74</c:v>
                </c:pt>
                <c:pt idx="80">
                  <c:v>72.3</c:v>
                </c:pt>
                <c:pt idx="81">
                  <c:v>72.3</c:v>
                </c:pt>
                <c:pt idx="82">
                  <c:v>72.7</c:v>
                </c:pt>
                <c:pt idx="83">
                  <c:v>72.5</c:v>
                </c:pt>
                <c:pt idx="84">
                  <c:v>70.7</c:v>
                </c:pt>
                <c:pt idx="85">
                  <c:v>64.900000000000006</c:v>
                </c:pt>
                <c:pt idx="86">
                  <c:v>71.900000000000006</c:v>
                </c:pt>
                <c:pt idx="87">
                  <c:v>73</c:v>
                </c:pt>
                <c:pt idx="88">
                  <c:v>73.3</c:v>
                </c:pt>
                <c:pt idx="89">
                  <c:v>74</c:v>
                </c:pt>
                <c:pt idx="90">
                  <c:v>72.8</c:v>
                </c:pt>
                <c:pt idx="91">
                  <c:v>72.400000000000006</c:v>
                </c:pt>
                <c:pt idx="92">
                  <c:v>71.2</c:v>
                </c:pt>
                <c:pt idx="93">
                  <c:v>70.5</c:v>
                </c:pt>
                <c:pt idx="94">
                  <c:v>69.3</c:v>
                </c:pt>
                <c:pt idx="95">
                  <c:v>68.5</c:v>
                </c:pt>
                <c:pt idx="96">
                  <c:v>68.7</c:v>
                </c:pt>
                <c:pt idx="97">
                  <c:v>74.400000000000006</c:v>
                </c:pt>
                <c:pt idx="98">
                  <c:v>83.8</c:v>
                </c:pt>
                <c:pt idx="99">
                  <c:v>92</c:v>
                </c:pt>
                <c:pt idx="100">
                  <c:v>95.3</c:v>
                </c:pt>
                <c:pt idx="101">
                  <c:v>89.2</c:v>
                </c:pt>
                <c:pt idx="102">
                  <c:v>86.3</c:v>
                </c:pt>
                <c:pt idx="103">
                  <c:v>88.1</c:v>
                </c:pt>
                <c:pt idx="104">
                  <c:v>105.9</c:v>
                </c:pt>
                <c:pt idx="105">
                  <c:v>128.30000000000001</c:v>
                </c:pt>
                <c:pt idx="106">
                  <c:v>126.3</c:v>
                </c:pt>
                <c:pt idx="107">
                  <c:v>124.5</c:v>
                </c:pt>
                <c:pt idx="108">
                  <c:v>125.4</c:v>
                </c:pt>
                <c:pt idx="109">
                  <c:v>138.4</c:v>
                </c:pt>
                <c:pt idx="110">
                  <c:v>140.30000000000001</c:v>
                </c:pt>
                <c:pt idx="111">
                  <c:v>136.69999999999999</c:v>
                </c:pt>
                <c:pt idx="112">
                  <c:v>296.10000000000002</c:v>
                </c:pt>
                <c:pt idx="113">
                  <c:v>649.9</c:v>
                </c:pt>
                <c:pt idx="114">
                  <c:v>755.5</c:v>
                </c:pt>
                <c:pt idx="115">
                  <c:v>806.9</c:v>
                </c:pt>
                <c:pt idx="116">
                  <c:v>782.1</c:v>
                </c:pt>
                <c:pt idx="117">
                  <c:v>627.29999999999995</c:v>
                </c:pt>
                <c:pt idx="118">
                  <c:v>291.10000000000002</c:v>
                </c:pt>
                <c:pt idx="119">
                  <c:v>200.3</c:v>
                </c:pt>
                <c:pt idx="120">
                  <c:v>171</c:v>
                </c:pt>
                <c:pt idx="121">
                  <c:v>148</c:v>
                </c:pt>
                <c:pt idx="122">
                  <c:v>182.3</c:v>
                </c:pt>
                <c:pt idx="123">
                  <c:v>219</c:v>
                </c:pt>
                <c:pt idx="124">
                  <c:v>304.60000000000002</c:v>
                </c:pt>
                <c:pt idx="125">
                  <c:v>205.3</c:v>
                </c:pt>
                <c:pt idx="126">
                  <c:v>139.19999999999999</c:v>
                </c:pt>
                <c:pt idx="127">
                  <c:v>93.8</c:v>
                </c:pt>
                <c:pt idx="128">
                  <c:v>81.900000000000006</c:v>
                </c:pt>
                <c:pt idx="129">
                  <c:v>80.900000000000006</c:v>
                </c:pt>
                <c:pt idx="130">
                  <c:v>74.900000000000006</c:v>
                </c:pt>
                <c:pt idx="131">
                  <c:v>74.8</c:v>
                </c:pt>
                <c:pt idx="132">
                  <c:v>76.599999999999994</c:v>
                </c:pt>
                <c:pt idx="133">
                  <c:v>90.6</c:v>
                </c:pt>
                <c:pt idx="134">
                  <c:v>103.3</c:v>
                </c:pt>
                <c:pt idx="135">
                  <c:v>204</c:v>
                </c:pt>
                <c:pt idx="136">
                  <c:v>700.9</c:v>
                </c:pt>
                <c:pt idx="137">
                  <c:v>935</c:v>
                </c:pt>
                <c:pt idx="138">
                  <c:v>935.4</c:v>
                </c:pt>
                <c:pt idx="139">
                  <c:v>946.2</c:v>
                </c:pt>
                <c:pt idx="140">
                  <c:v>825.4</c:v>
                </c:pt>
                <c:pt idx="141">
                  <c:v>700.3</c:v>
                </c:pt>
                <c:pt idx="142">
                  <c:v>294.7</c:v>
                </c:pt>
                <c:pt idx="143">
                  <c:v>148.80000000000001</c:v>
                </c:pt>
              </c:numCache>
            </c:numRef>
          </c:yVal>
          <c:smooth val="1"/>
        </c:ser>
        <c:axId val="101891456"/>
        <c:axId val="101910016"/>
      </c:scatterChart>
      <c:valAx>
        <c:axId val="101891456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01910016"/>
        <c:crosses val="autoZero"/>
        <c:crossBetween val="midCat"/>
      </c:valAx>
      <c:valAx>
        <c:axId val="1019100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25E-2"/>
              <c:y val="0.43807184838889623"/>
            </c:manualLayout>
          </c:layout>
        </c:title>
        <c:numFmt formatCode="General" sourceLinked="1"/>
        <c:majorTickMark val="none"/>
        <c:tickLblPos val="nextTo"/>
        <c:crossAx val="10189145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data'!$I$10:$I$499</c:f>
              <c:numCache>
                <c:formatCode>General</c:formatCode>
                <c:ptCount val="490"/>
                <c:pt idx="0">
                  <c:v>93.4</c:v>
                </c:pt>
                <c:pt idx="1">
                  <c:v>80.400000000000006</c:v>
                </c:pt>
                <c:pt idx="2">
                  <c:v>84.1</c:v>
                </c:pt>
                <c:pt idx="3">
                  <c:v>77.5</c:v>
                </c:pt>
                <c:pt idx="4">
                  <c:v>91.5</c:v>
                </c:pt>
                <c:pt idx="5">
                  <c:v>96.8</c:v>
                </c:pt>
                <c:pt idx="6">
                  <c:v>225.9</c:v>
                </c:pt>
                <c:pt idx="7">
                  <c:v>418.6</c:v>
                </c:pt>
                <c:pt idx="8">
                  <c:v>337.7</c:v>
                </c:pt>
                <c:pt idx="9">
                  <c:v>195.9</c:v>
                </c:pt>
                <c:pt idx="10">
                  <c:v>252.8</c:v>
                </c:pt>
                <c:pt idx="11">
                  <c:v>281.8</c:v>
                </c:pt>
                <c:pt idx="12">
                  <c:v>297.7</c:v>
                </c:pt>
                <c:pt idx="13">
                  <c:v>365.8</c:v>
                </c:pt>
                <c:pt idx="14">
                  <c:v>494.6</c:v>
                </c:pt>
                <c:pt idx="15">
                  <c:v>588.4</c:v>
                </c:pt>
                <c:pt idx="16">
                  <c:v>575.1</c:v>
                </c:pt>
                <c:pt idx="17">
                  <c:v>580.70000000000005</c:v>
                </c:pt>
                <c:pt idx="18">
                  <c:v>632.1</c:v>
                </c:pt>
                <c:pt idx="19">
                  <c:v>656.9</c:v>
                </c:pt>
                <c:pt idx="20">
                  <c:v>733.1</c:v>
                </c:pt>
                <c:pt idx="21">
                  <c:v>732.1</c:v>
                </c:pt>
                <c:pt idx="22">
                  <c:v>786.5</c:v>
                </c:pt>
                <c:pt idx="23">
                  <c:v>862.8</c:v>
                </c:pt>
                <c:pt idx="24">
                  <c:v>881.4</c:v>
                </c:pt>
                <c:pt idx="25">
                  <c:v>913.2</c:v>
                </c:pt>
                <c:pt idx="26">
                  <c:v>954.6</c:v>
                </c:pt>
                <c:pt idx="27">
                  <c:v>952.7</c:v>
                </c:pt>
                <c:pt idx="28">
                  <c:v>965.2</c:v>
                </c:pt>
                <c:pt idx="29">
                  <c:v>914.9</c:v>
                </c:pt>
                <c:pt idx="30">
                  <c:v>802.6</c:v>
                </c:pt>
                <c:pt idx="31">
                  <c:v>717.3</c:v>
                </c:pt>
                <c:pt idx="32">
                  <c:v>703</c:v>
                </c:pt>
                <c:pt idx="33">
                  <c:v>539.70000000000005</c:v>
                </c:pt>
                <c:pt idx="34">
                  <c:v>456.6</c:v>
                </c:pt>
                <c:pt idx="35">
                  <c:v>471.7</c:v>
                </c:pt>
                <c:pt idx="36">
                  <c:v>405.3</c:v>
                </c:pt>
                <c:pt idx="37">
                  <c:v>212.9</c:v>
                </c:pt>
                <c:pt idx="38">
                  <c:v>133.4</c:v>
                </c:pt>
                <c:pt idx="39">
                  <c:v>97.8</c:v>
                </c:pt>
                <c:pt idx="40">
                  <c:v>88.3</c:v>
                </c:pt>
                <c:pt idx="41">
                  <c:v>89.1</c:v>
                </c:pt>
                <c:pt idx="42">
                  <c:v>75.3</c:v>
                </c:pt>
                <c:pt idx="43">
                  <c:v>73.3</c:v>
                </c:pt>
                <c:pt idx="44">
                  <c:v>78.3</c:v>
                </c:pt>
                <c:pt idx="45">
                  <c:v>79.5</c:v>
                </c:pt>
                <c:pt idx="46">
                  <c:v>127</c:v>
                </c:pt>
                <c:pt idx="47">
                  <c:v>97.6</c:v>
                </c:pt>
                <c:pt idx="48">
                  <c:v>80.8</c:v>
                </c:pt>
                <c:pt idx="49">
                  <c:v>94.1</c:v>
                </c:pt>
                <c:pt idx="50">
                  <c:v>142.6</c:v>
                </c:pt>
                <c:pt idx="51">
                  <c:v>165.1</c:v>
                </c:pt>
                <c:pt idx="52">
                  <c:v>131.19999999999999</c:v>
                </c:pt>
                <c:pt idx="53">
                  <c:v>96.5</c:v>
                </c:pt>
                <c:pt idx="54">
                  <c:v>86.3</c:v>
                </c:pt>
                <c:pt idx="55">
                  <c:v>75.400000000000006</c:v>
                </c:pt>
                <c:pt idx="56">
                  <c:v>136.19999999999999</c:v>
                </c:pt>
                <c:pt idx="57">
                  <c:v>314.89999999999998</c:v>
                </c:pt>
                <c:pt idx="58">
                  <c:v>404.7</c:v>
                </c:pt>
                <c:pt idx="59">
                  <c:v>299.8</c:v>
                </c:pt>
                <c:pt idx="60">
                  <c:v>500.7</c:v>
                </c:pt>
                <c:pt idx="61">
                  <c:v>644.5</c:v>
                </c:pt>
                <c:pt idx="62">
                  <c:v>705.2</c:v>
                </c:pt>
                <c:pt idx="63">
                  <c:v>740.5</c:v>
                </c:pt>
                <c:pt idx="64">
                  <c:v>810.3</c:v>
                </c:pt>
                <c:pt idx="65">
                  <c:v>836.2</c:v>
                </c:pt>
                <c:pt idx="66">
                  <c:v>857</c:v>
                </c:pt>
                <c:pt idx="67">
                  <c:v>794.1</c:v>
                </c:pt>
                <c:pt idx="68">
                  <c:v>665.7</c:v>
                </c:pt>
                <c:pt idx="69">
                  <c:v>485.3</c:v>
                </c:pt>
                <c:pt idx="70">
                  <c:v>351.7</c:v>
                </c:pt>
                <c:pt idx="71">
                  <c:v>361</c:v>
                </c:pt>
                <c:pt idx="72">
                  <c:v>402.7</c:v>
                </c:pt>
                <c:pt idx="73">
                  <c:v>466.7</c:v>
                </c:pt>
                <c:pt idx="74">
                  <c:v>490.5</c:v>
                </c:pt>
                <c:pt idx="75">
                  <c:v>499.1</c:v>
                </c:pt>
                <c:pt idx="76">
                  <c:v>524.1</c:v>
                </c:pt>
                <c:pt idx="77">
                  <c:v>559.9</c:v>
                </c:pt>
                <c:pt idx="78">
                  <c:v>553.1</c:v>
                </c:pt>
                <c:pt idx="79">
                  <c:v>609</c:v>
                </c:pt>
                <c:pt idx="80">
                  <c:v>649.4</c:v>
                </c:pt>
                <c:pt idx="81">
                  <c:v>694.9</c:v>
                </c:pt>
                <c:pt idx="82">
                  <c:v>759.3</c:v>
                </c:pt>
                <c:pt idx="83">
                  <c:v>846.2</c:v>
                </c:pt>
                <c:pt idx="84">
                  <c:v>876.7</c:v>
                </c:pt>
                <c:pt idx="85">
                  <c:v>904.9</c:v>
                </c:pt>
                <c:pt idx="86">
                  <c:v>908.2</c:v>
                </c:pt>
                <c:pt idx="87">
                  <c:v>949.3</c:v>
                </c:pt>
                <c:pt idx="88">
                  <c:v>925.3</c:v>
                </c:pt>
                <c:pt idx="89">
                  <c:v>989.1</c:v>
                </c:pt>
                <c:pt idx="90">
                  <c:v>866.7</c:v>
                </c:pt>
                <c:pt idx="91">
                  <c:v>789.2</c:v>
                </c:pt>
                <c:pt idx="92">
                  <c:v>746</c:v>
                </c:pt>
                <c:pt idx="93">
                  <c:v>661.3</c:v>
                </c:pt>
                <c:pt idx="94">
                  <c:v>611.1</c:v>
                </c:pt>
                <c:pt idx="95">
                  <c:v>490.2</c:v>
                </c:pt>
                <c:pt idx="96">
                  <c:v>353.9</c:v>
                </c:pt>
                <c:pt idx="97">
                  <c:v>303.10000000000002</c:v>
                </c:pt>
                <c:pt idx="98">
                  <c:v>261.10000000000002</c:v>
                </c:pt>
                <c:pt idx="99">
                  <c:v>338.2</c:v>
                </c:pt>
                <c:pt idx="100">
                  <c:v>386.7</c:v>
                </c:pt>
                <c:pt idx="101">
                  <c:v>399.2</c:v>
                </c:pt>
                <c:pt idx="102">
                  <c:v>217</c:v>
                </c:pt>
                <c:pt idx="103">
                  <c:v>130.9</c:v>
                </c:pt>
                <c:pt idx="104">
                  <c:v>156.30000000000001</c:v>
                </c:pt>
                <c:pt idx="105">
                  <c:v>151.6</c:v>
                </c:pt>
                <c:pt idx="106">
                  <c:v>180</c:v>
                </c:pt>
                <c:pt idx="107">
                  <c:v>168.6</c:v>
                </c:pt>
                <c:pt idx="108">
                  <c:v>185.5</c:v>
                </c:pt>
                <c:pt idx="109">
                  <c:v>185.2</c:v>
                </c:pt>
                <c:pt idx="110">
                  <c:v>119.4</c:v>
                </c:pt>
                <c:pt idx="111">
                  <c:v>87.4</c:v>
                </c:pt>
                <c:pt idx="112">
                  <c:v>80.099999999999994</c:v>
                </c:pt>
                <c:pt idx="113">
                  <c:v>78.900000000000006</c:v>
                </c:pt>
                <c:pt idx="114">
                  <c:v>128.1</c:v>
                </c:pt>
                <c:pt idx="115">
                  <c:v>268.2</c:v>
                </c:pt>
                <c:pt idx="116">
                  <c:v>224.8</c:v>
                </c:pt>
                <c:pt idx="117">
                  <c:v>287.89999999999998</c:v>
                </c:pt>
                <c:pt idx="118">
                  <c:v>529.79999999999995</c:v>
                </c:pt>
                <c:pt idx="119">
                  <c:v>605.70000000000005</c:v>
                </c:pt>
                <c:pt idx="120">
                  <c:v>404.7</c:v>
                </c:pt>
                <c:pt idx="121">
                  <c:v>368.5</c:v>
                </c:pt>
                <c:pt idx="122">
                  <c:v>391</c:v>
                </c:pt>
                <c:pt idx="123">
                  <c:v>427.2</c:v>
                </c:pt>
                <c:pt idx="124">
                  <c:v>512.5</c:v>
                </c:pt>
                <c:pt idx="125">
                  <c:v>385.6</c:v>
                </c:pt>
                <c:pt idx="126">
                  <c:v>347.2</c:v>
                </c:pt>
                <c:pt idx="127">
                  <c:v>390.1</c:v>
                </c:pt>
                <c:pt idx="128">
                  <c:v>417.4</c:v>
                </c:pt>
                <c:pt idx="129">
                  <c:v>347.7</c:v>
                </c:pt>
                <c:pt idx="130">
                  <c:v>311.39999999999998</c:v>
                </c:pt>
                <c:pt idx="131">
                  <c:v>251.3</c:v>
                </c:pt>
                <c:pt idx="132">
                  <c:v>142.69999999999999</c:v>
                </c:pt>
                <c:pt idx="133">
                  <c:v>95.9</c:v>
                </c:pt>
                <c:pt idx="134">
                  <c:v>102.2</c:v>
                </c:pt>
                <c:pt idx="135">
                  <c:v>91.2</c:v>
                </c:pt>
                <c:pt idx="136">
                  <c:v>85.2</c:v>
                </c:pt>
                <c:pt idx="137">
                  <c:v>84.7</c:v>
                </c:pt>
                <c:pt idx="138">
                  <c:v>106.3</c:v>
                </c:pt>
                <c:pt idx="139">
                  <c:v>103.4</c:v>
                </c:pt>
                <c:pt idx="140">
                  <c:v>106.8</c:v>
                </c:pt>
                <c:pt idx="141">
                  <c:v>88.4</c:v>
                </c:pt>
                <c:pt idx="142">
                  <c:v>74.3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data'!$I$10:$I$497</c:f>
              <c:numCache>
                <c:formatCode>General</c:formatCode>
                <c:ptCount val="488"/>
                <c:pt idx="0">
                  <c:v>74.3</c:v>
                </c:pt>
                <c:pt idx="1">
                  <c:v>70.400000000000006</c:v>
                </c:pt>
                <c:pt idx="2">
                  <c:v>68.5</c:v>
                </c:pt>
                <c:pt idx="3">
                  <c:v>65.400000000000006</c:v>
                </c:pt>
                <c:pt idx="4">
                  <c:v>68.8</c:v>
                </c:pt>
                <c:pt idx="5">
                  <c:v>67.7</c:v>
                </c:pt>
                <c:pt idx="6">
                  <c:v>63.1</c:v>
                </c:pt>
                <c:pt idx="7">
                  <c:v>160.9</c:v>
                </c:pt>
                <c:pt idx="8">
                  <c:v>236</c:v>
                </c:pt>
                <c:pt idx="9">
                  <c:v>209.8</c:v>
                </c:pt>
                <c:pt idx="10">
                  <c:v>177.2</c:v>
                </c:pt>
                <c:pt idx="11">
                  <c:v>226.5</c:v>
                </c:pt>
                <c:pt idx="12">
                  <c:v>269.3</c:v>
                </c:pt>
                <c:pt idx="13">
                  <c:v>287.89999999999998</c:v>
                </c:pt>
                <c:pt idx="14">
                  <c:v>302.60000000000002</c:v>
                </c:pt>
                <c:pt idx="15">
                  <c:v>302.8</c:v>
                </c:pt>
                <c:pt idx="16">
                  <c:v>303</c:v>
                </c:pt>
                <c:pt idx="17">
                  <c:v>324.8</c:v>
                </c:pt>
                <c:pt idx="18">
                  <c:v>356</c:v>
                </c:pt>
                <c:pt idx="19">
                  <c:v>354.6</c:v>
                </c:pt>
                <c:pt idx="20">
                  <c:v>373.9</c:v>
                </c:pt>
                <c:pt idx="21">
                  <c:v>375.8</c:v>
                </c:pt>
                <c:pt idx="22">
                  <c:v>405.5</c:v>
                </c:pt>
                <c:pt idx="23">
                  <c:v>423.5</c:v>
                </c:pt>
                <c:pt idx="24">
                  <c:v>426.7</c:v>
                </c:pt>
                <c:pt idx="25">
                  <c:v>423.8</c:v>
                </c:pt>
                <c:pt idx="26">
                  <c:v>423.1</c:v>
                </c:pt>
                <c:pt idx="27">
                  <c:v>434.2</c:v>
                </c:pt>
                <c:pt idx="28">
                  <c:v>440.7</c:v>
                </c:pt>
                <c:pt idx="29">
                  <c:v>423.3</c:v>
                </c:pt>
                <c:pt idx="30">
                  <c:v>361.3</c:v>
                </c:pt>
                <c:pt idx="31">
                  <c:v>279.8</c:v>
                </c:pt>
                <c:pt idx="32">
                  <c:v>188.6</c:v>
                </c:pt>
                <c:pt idx="33">
                  <c:v>115.2</c:v>
                </c:pt>
                <c:pt idx="34">
                  <c:v>86.9</c:v>
                </c:pt>
                <c:pt idx="35">
                  <c:v>84.5</c:v>
                </c:pt>
                <c:pt idx="36">
                  <c:v>76.099999999999994</c:v>
                </c:pt>
                <c:pt idx="37">
                  <c:v>74.2</c:v>
                </c:pt>
                <c:pt idx="38">
                  <c:v>81.099999999999994</c:v>
                </c:pt>
                <c:pt idx="39">
                  <c:v>77.599999999999994</c:v>
                </c:pt>
                <c:pt idx="40">
                  <c:v>75.8</c:v>
                </c:pt>
                <c:pt idx="41">
                  <c:v>70.7</c:v>
                </c:pt>
                <c:pt idx="42">
                  <c:v>74.099999999999994</c:v>
                </c:pt>
                <c:pt idx="43">
                  <c:v>74.3</c:v>
                </c:pt>
                <c:pt idx="44">
                  <c:v>70.7</c:v>
                </c:pt>
                <c:pt idx="45">
                  <c:v>71.2</c:v>
                </c:pt>
                <c:pt idx="46">
                  <c:v>70.5</c:v>
                </c:pt>
                <c:pt idx="47">
                  <c:v>83.2</c:v>
                </c:pt>
                <c:pt idx="48">
                  <c:v>79.2</c:v>
                </c:pt>
                <c:pt idx="49">
                  <c:v>73.099999999999994</c:v>
                </c:pt>
                <c:pt idx="50">
                  <c:v>77.900000000000006</c:v>
                </c:pt>
                <c:pt idx="51">
                  <c:v>76.599999999999994</c:v>
                </c:pt>
                <c:pt idx="52">
                  <c:v>65.5</c:v>
                </c:pt>
                <c:pt idx="53">
                  <c:v>79.599999999999994</c:v>
                </c:pt>
                <c:pt idx="54">
                  <c:v>77.2</c:v>
                </c:pt>
                <c:pt idx="55">
                  <c:v>77</c:v>
                </c:pt>
                <c:pt idx="56">
                  <c:v>134.4</c:v>
                </c:pt>
                <c:pt idx="57">
                  <c:v>196.4</c:v>
                </c:pt>
                <c:pt idx="58">
                  <c:v>204.5</c:v>
                </c:pt>
                <c:pt idx="59">
                  <c:v>118.2</c:v>
                </c:pt>
                <c:pt idx="60">
                  <c:v>245.4</c:v>
                </c:pt>
                <c:pt idx="61">
                  <c:v>437.5</c:v>
                </c:pt>
                <c:pt idx="62">
                  <c:v>519.9</c:v>
                </c:pt>
                <c:pt idx="63">
                  <c:v>554.4</c:v>
                </c:pt>
                <c:pt idx="64">
                  <c:v>541.79999999999995</c:v>
                </c:pt>
                <c:pt idx="65">
                  <c:v>560.9</c:v>
                </c:pt>
                <c:pt idx="66">
                  <c:v>601.4</c:v>
                </c:pt>
                <c:pt idx="67">
                  <c:v>564.1</c:v>
                </c:pt>
                <c:pt idx="68">
                  <c:v>514.1</c:v>
                </c:pt>
                <c:pt idx="69">
                  <c:v>364.8</c:v>
                </c:pt>
                <c:pt idx="70">
                  <c:v>285.8</c:v>
                </c:pt>
                <c:pt idx="71">
                  <c:v>306.8</c:v>
                </c:pt>
                <c:pt idx="72">
                  <c:v>323.7</c:v>
                </c:pt>
                <c:pt idx="73">
                  <c:v>328.7</c:v>
                </c:pt>
                <c:pt idx="74">
                  <c:v>335.2</c:v>
                </c:pt>
                <c:pt idx="75">
                  <c:v>360.3</c:v>
                </c:pt>
                <c:pt idx="76">
                  <c:v>376.7</c:v>
                </c:pt>
                <c:pt idx="77">
                  <c:v>383.3</c:v>
                </c:pt>
                <c:pt idx="78">
                  <c:v>401.4</c:v>
                </c:pt>
                <c:pt idx="79">
                  <c:v>426.2</c:v>
                </c:pt>
                <c:pt idx="80">
                  <c:v>464.8</c:v>
                </c:pt>
                <c:pt idx="81">
                  <c:v>466.2</c:v>
                </c:pt>
                <c:pt idx="82">
                  <c:v>478.4</c:v>
                </c:pt>
                <c:pt idx="83">
                  <c:v>485.7</c:v>
                </c:pt>
                <c:pt idx="84">
                  <c:v>503.3</c:v>
                </c:pt>
                <c:pt idx="85">
                  <c:v>522.6</c:v>
                </c:pt>
                <c:pt idx="86">
                  <c:v>519.6</c:v>
                </c:pt>
                <c:pt idx="87">
                  <c:v>512.1</c:v>
                </c:pt>
                <c:pt idx="88">
                  <c:v>576.9</c:v>
                </c:pt>
                <c:pt idx="89">
                  <c:v>538.4</c:v>
                </c:pt>
                <c:pt idx="90">
                  <c:v>505.2</c:v>
                </c:pt>
                <c:pt idx="91">
                  <c:v>507.3</c:v>
                </c:pt>
                <c:pt idx="92">
                  <c:v>493.5</c:v>
                </c:pt>
                <c:pt idx="93">
                  <c:v>477.8</c:v>
                </c:pt>
                <c:pt idx="94">
                  <c:v>482.6</c:v>
                </c:pt>
                <c:pt idx="95">
                  <c:v>408.1</c:v>
                </c:pt>
                <c:pt idx="96">
                  <c:v>401</c:v>
                </c:pt>
                <c:pt idx="97">
                  <c:v>451.8</c:v>
                </c:pt>
                <c:pt idx="98">
                  <c:v>497.6</c:v>
                </c:pt>
                <c:pt idx="99">
                  <c:v>434.6</c:v>
                </c:pt>
                <c:pt idx="100">
                  <c:v>323.8</c:v>
                </c:pt>
                <c:pt idx="101">
                  <c:v>215.9</c:v>
                </c:pt>
                <c:pt idx="102">
                  <c:v>169.2</c:v>
                </c:pt>
                <c:pt idx="103">
                  <c:v>205.7</c:v>
                </c:pt>
                <c:pt idx="104">
                  <c:v>204.8</c:v>
                </c:pt>
                <c:pt idx="105">
                  <c:v>224.1</c:v>
                </c:pt>
                <c:pt idx="106">
                  <c:v>255</c:v>
                </c:pt>
                <c:pt idx="107">
                  <c:v>256</c:v>
                </c:pt>
                <c:pt idx="108">
                  <c:v>247.6</c:v>
                </c:pt>
                <c:pt idx="109">
                  <c:v>247</c:v>
                </c:pt>
                <c:pt idx="110">
                  <c:v>256.8</c:v>
                </c:pt>
                <c:pt idx="111">
                  <c:v>295.8</c:v>
                </c:pt>
                <c:pt idx="112">
                  <c:v>221.4</c:v>
                </c:pt>
                <c:pt idx="113">
                  <c:v>144</c:v>
                </c:pt>
                <c:pt idx="114">
                  <c:v>95.1</c:v>
                </c:pt>
                <c:pt idx="115">
                  <c:v>87.5</c:v>
                </c:pt>
                <c:pt idx="116">
                  <c:v>89.6</c:v>
                </c:pt>
                <c:pt idx="117">
                  <c:v>100.2</c:v>
                </c:pt>
                <c:pt idx="118">
                  <c:v>156.9</c:v>
                </c:pt>
                <c:pt idx="119">
                  <c:v>253.2</c:v>
                </c:pt>
                <c:pt idx="120">
                  <c:v>324.5</c:v>
                </c:pt>
                <c:pt idx="121">
                  <c:v>357.8</c:v>
                </c:pt>
                <c:pt idx="122">
                  <c:v>343.7</c:v>
                </c:pt>
                <c:pt idx="123">
                  <c:v>330.8</c:v>
                </c:pt>
                <c:pt idx="124">
                  <c:v>333</c:v>
                </c:pt>
                <c:pt idx="125">
                  <c:v>328.7</c:v>
                </c:pt>
                <c:pt idx="126">
                  <c:v>299.10000000000002</c:v>
                </c:pt>
                <c:pt idx="127">
                  <c:v>259.3</c:v>
                </c:pt>
                <c:pt idx="128">
                  <c:v>276.10000000000002</c:v>
                </c:pt>
                <c:pt idx="129">
                  <c:v>299.10000000000002</c:v>
                </c:pt>
                <c:pt idx="130">
                  <c:v>302.39999999999998</c:v>
                </c:pt>
                <c:pt idx="131">
                  <c:v>326.2</c:v>
                </c:pt>
                <c:pt idx="132">
                  <c:v>338.9</c:v>
                </c:pt>
                <c:pt idx="133">
                  <c:v>286.2</c:v>
                </c:pt>
                <c:pt idx="134">
                  <c:v>162.4</c:v>
                </c:pt>
                <c:pt idx="135">
                  <c:v>106.2</c:v>
                </c:pt>
                <c:pt idx="136">
                  <c:v>96.2</c:v>
                </c:pt>
                <c:pt idx="137">
                  <c:v>89.2</c:v>
                </c:pt>
                <c:pt idx="138">
                  <c:v>83.5</c:v>
                </c:pt>
                <c:pt idx="139">
                  <c:v>86.1</c:v>
                </c:pt>
                <c:pt idx="140">
                  <c:v>76.5</c:v>
                </c:pt>
                <c:pt idx="141">
                  <c:v>84.8</c:v>
                </c:pt>
                <c:pt idx="142">
                  <c:v>89</c:v>
                </c:pt>
                <c:pt idx="143">
                  <c:v>74.599999999999994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data'!$I$10:$I$496</c:f>
              <c:numCache>
                <c:formatCode>General</c:formatCode>
                <c:ptCount val="487"/>
                <c:pt idx="0">
                  <c:v>74.599999999999994</c:v>
                </c:pt>
                <c:pt idx="1">
                  <c:v>73.400000000000006</c:v>
                </c:pt>
                <c:pt idx="2">
                  <c:v>69.5</c:v>
                </c:pt>
                <c:pt idx="3">
                  <c:v>68.2</c:v>
                </c:pt>
                <c:pt idx="4">
                  <c:v>66.2</c:v>
                </c:pt>
                <c:pt idx="5">
                  <c:v>74.599999999999994</c:v>
                </c:pt>
                <c:pt idx="6">
                  <c:v>84.9</c:v>
                </c:pt>
                <c:pt idx="7">
                  <c:v>132.80000000000001</c:v>
                </c:pt>
                <c:pt idx="8">
                  <c:v>201.1</c:v>
                </c:pt>
                <c:pt idx="9">
                  <c:v>204.9</c:v>
                </c:pt>
                <c:pt idx="10">
                  <c:v>259.60000000000002</c:v>
                </c:pt>
                <c:pt idx="11">
                  <c:v>264.7</c:v>
                </c:pt>
                <c:pt idx="12">
                  <c:v>275.3</c:v>
                </c:pt>
                <c:pt idx="13">
                  <c:v>280.89999999999998</c:v>
                </c:pt>
                <c:pt idx="14">
                  <c:v>290.2</c:v>
                </c:pt>
                <c:pt idx="15">
                  <c:v>313.60000000000002</c:v>
                </c:pt>
                <c:pt idx="16">
                  <c:v>327.9</c:v>
                </c:pt>
                <c:pt idx="17">
                  <c:v>322.10000000000002</c:v>
                </c:pt>
                <c:pt idx="18">
                  <c:v>327.9</c:v>
                </c:pt>
                <c:pt idx="19">
                  <c:v>344.4</c:v>
                </c:pt>
                <c:pt idx="20">
                  <c:v>342.4</c:v>
                </c:pt>
                <c:pt idx="21">
                  <c:v>350.6</c:v>
                </c:pt>
                <c:pt idx="22">
                  <c:v>364.1</c:v>
                </c:pt>
                <c:pt idx="23">
                  <c:v>380.9</c:v>
                </c:pt>
                <c:pt idx="24">
                  <c:v>386.6</c:v>
                </c:pt>
                <c:pt idx="25">
                  <c:v>387.5</c:v>
                </c:pt>
                <c:pt idx="26">
                  <c:v>394.5</c:v>
                </c:pt>
                <c:pt idx="27">
                  <c:v>397.9</c:v>
                </c:pt>
                <c:pt idx="28">
                  <c:v>403.4</c:v>
                </c:pt>
                <c:pt idx="29">
                  <c:v>405.7</c:v>
                </c:pt>
                <c:pt idx="30">
                  <c:v>399.9</c:v>
                </c:pt>
                <c:pt idx="31">
                  <c:v>416.9</c:v>
                </c:pt>
                <c:pt idx="32">
                  <c:v>422.3</c:v>
                </c:pt>
                <c:pt idx="33">
                  <c:v>416.4</c:v>
                </c:pt>
                <c:pt idx="34">
                  <c:v>355.6</c:v>
                </c:pt>
                <c:pt idx="35">
                  <c:v>284.60000000000002</c:v>
                </c:pt>
                <c:pt idx="36">
                  <c:v>253.4</c:v>
                </c:pt>
                <c:pt idx="37">
                  <c:v>159.5</c:v>
                </c:pt>
                <c:pt idx="38">
                  <c:v>103.9</c:v>
                </c:pt>
                <c:pt idx="39">
                  <c:v>90.4</c:v>
                </c:pt>
                <c:pt idx="40">
                  <c:v>79.7</c:v>
                </c:pt>
                <c:pt idx="41">
                  <c:v>80.599999999999994</c:v>
                </c:pt>
                <c:pt idx="42">
                  <c:v>75</c:v>
                </c:pt>
                <c:pt idx="43">
                  <c:v>73.2</c:v>
                </c:pt>
                <c:pt idx="44">
                  <c:v>76.400000000000006</c:v>
                </c:pt>
                <c:pt idx="45">
                  <c:v>71.8</c:v>
                </c:pt>
                <c:pt idx="46">
                  <c:v>72.599999999999994</c:v>
                </c:pt>
                <c:pt idx="47">
                  <c:v>69.099999999999994</c:v>
                </c:pt>
                <c:pt idx="48">
                  <c:v>68.2</c:v>
                </c:pt>
                <c:pt idx="49">
                  <c:v>68.2</c:v>
                </c:pt>
                <c:pt idx="50">
                  <c:v>63.8</c:v>
                </c:pt>
                <c:pt idx="51">
                  <c:v>69.8</c:v>
                </c:pt>
                <c:pt idx="52">
                  <c:v>71.900000000000006</c:v>
                </c:pt>
                <c:pt idx="53">
                  <c:v>67.3</c:v>
                </c:pt>
                <c:pt idx="54">
                  <c:v>68.900000000000006</c:v>
                </c:pt>
                <c:pt idx="55">
                  <c:v>72.400000000000006</c:v>
                </c:pt>
                <c:pt idx="56">
                  <c:v>106.3</c:v>
                </c:pt>
                <c:pt idx="57">
                  <c:v>83.6</c:v>
                </c:pt>
                <c:pt idx="58">
                  <c:v>82.9</c:v>
                </c:pt>
                <c:pt idx="59">
                  <c:v>207.6</c:v>
                </c:pt>
                <c:pt idx="60">
                  <c:v>207.6</c:v>
                </c:pt>
                <c:pt idx="61">
                  <c:v>117</c:v>
                </c:pt>
                <c:pt idx="62">
                  <c:v>174.2</c:v>
                </c:pt>
                <c:pt idx="63">
                  <c:v>345</c:v>
                </c:pt>
                <c:pt idx="64">
                  <c:v>445.5</c:v>
                </c:pt>
                <c:pt idx="65">
                  <c:v>494.9</c:v>
                </c:pt>
                <c:pt idx="66">
                  <c:v>537.5</c:v>
                </c:pt>
                <c:pt idx="67">
                  <c:v>565.1</c:v>
                </c:pt>
                <c:pt idx="68">
                  <c:v>582.1</c:v>
                </c:pt>
                <c:pt idx="69">
                  <c:v>565.20000000000005</c:v>
                </c:pt>
                <c:pt idx="70">
                  <c:v>340.8</c:v>
                </c:pt>
                <c:pt idx="71">
                  <c:v>196</c:v>
                </c:pt>
                <c:pt idx="72">
                  <c:v>192.9</c:v>
                </c:pt>
                <c:pt idx="73">
                  <c:v>197.6</c:v>
                </c:pt>
                <c:pt idx="74">
                  <c:v>210.3</c:v>
                </c:pt>
                <c:pt idx="75">
                  <c:v>242.6</c:v>
                </c:pt>
                <c:pt idx="76">
                  <c:v>237.1</c:v>
                </c:pt>
                <c:pt idx="77">
                  <c:v>247.2</c:v>
                </c:pt>
                <c:pt idx="78">
                  <c:v>266</c:v>
                </c:pt>
                <c:pt idx="79">
                  <c:v>266.89999999999998</c:v>
                </c:pt>
                <c:pt idx="80">
                  <c:v>268.10000000000002</c:v>
                </c:pt>
                <c:pt idx="81">
                  <c:v>285.3</c:v>
                </c:pt>
                <c:pt idx="82">
                  <c:v>312.89999999999998</c:v>
                </c:pt>
                <c:pt idx="83">
                  <c:v>318.10000000000002</c:v>
                </c:pt>
                <c:pt idx="84">
                  <c:v>330.7</c:v>
                </c:pt>
                <c:pt idx="85">
                  <c:v>316.39999999999998</c:v>
                </c:pt>
                <c:pt idx="86">
                  <c:v>325.10000000000002</c:v>
                </c:pt>
                <c:pt idx="87">
                  <c:v>334.3</c:v>
                </c:pt>
                <c:pt idx="88">
                  <c:v>340.7</c:v>
                </c:pt>
                <c:pt idx="89">
                  <c:v>364.8</c:v>
                </c:pt>
                <c:pt idx="90">
                  <c:v>369.3</c:v>
                </c:pt>
                <c:pt idx="91">
                  <c:v>375.3</c:v>
                </c:pt>
                <c:pt idx="92">
                  <c:v>403.4</c:v>
                </c:pt>
                <c:pt idx="93">
                  <c:v>427.3</c:v>
                </c:pt>
                <c:pt idx="94">
                  <c:v>446.9</c:v>
                </c:pt>
                <c:pt idx="95">
                  <c:v>442.3</c:v>
                </c:pt>
                <c:pt idx="96">
                  <c:v>385.4</c:v>
                </c:pt>
                <c:pt idx="97">
                  <c:v>309.7</c:v>
                </c:pt>
                <c:pt idx="98">
                  <c:v>227.5</c:v>
                </c:pt>
                <c:pt idx="99">
                  <c:v>208.9</c:v>
                </c:pt>
                <c:pt idx="100">
                  <c:v>278.3</c:v>
                </c:pt>
                <c:pt idx="101">
                  <c:v>311.8</c:v>
                </c:pt>
                <c:pt idx="102">
                  <c:v>304.8</c:v>
                </c:pt>
                <c:pt idx="103">
                  <c:v>244.1</c:v>
                </c:pt>
                <c:pt idx="104">
                  <c:v>162.5</c:v>
                </c:pt>
                <c:pt idx="105">
                  <c:v>165.5</c:v>
                </c:pt>
                <c:pt idx="106">
                  <c:v>152.19999999999999</c:v>
                </c:pt>
                <c:pt idx="107">
                  <c:v>141.30000000000001</c:v>
                </c:pt>
                <c:pt idx="108">
                  <c:v>131.4</c:v>
                </c:pt>
                <c:pt idx="109">
                  <c:v>139.9</c:v>
                </c:pt>
                <c:pt idx="110">
                  <c:v>125.2</c:v>
                </c:pt>
                <c:pt idx="111">
                  <c:v>96.1</c:v>
                </c:pt>
                <c:pt idx="112">
                  <c:v>108.8</c:v>
                </c:pt>
                <c:pt idx="113">
                  <c:v>91.3</c:v>
                </c:pt>
                <c:pt idx="114">
                  <c:v>81.599999999999994</c:v>
                </c:pt>
                <c:pt idx="115">
                  <c:v>87.8</c:v>
                </c:pt>
                <c:pt idx="116">
                  <c:v>126</c:v>
                </c:pt>
                <c:pt idx="117">
                  <c:v>121.8</c:v>
                </c:pt>
                <c:pt idx="118">
                  <c:v>102.7</c:v>
                </c:pt>
                <c:pt idx="119">
                  <c:v>228.1</c:v>
                </c:pt>
                <c:pt idx="120">
                  <c:v>331.2</c:v>
                </c:pt>
                <c:pt idx="121">
                  <c:v>312.8</c:v>
                </c:pt>
                <c:pt idx="122">
                  <c:v>175.3</c:v>
                </c:pt>
                <c:pt idx="123">
                  <c:v>144.19999999999999</c:v>
                </c:pt>
                <c:pt idx="124">
                  <c:v>175.6</c:v>
                </c:pt>
                <c:pt idx="125">
                  <c:v>238.6</c:v>
                </c:pt>
                <c:pt idx="126">
                  <c:v>263.3</c:v>
                </c:pt>
                <c:pt idx="127">
                  <c:v>237.7</c:v>
                </c:pt>
                <c:pt idx="128">
                  <c:v>226.9</c:v>
                </c:pt>
                <c:pt idx="129">
                  <c:v>234.5</c:v>
                </c:pt>
                <c:pt idx="130">
                  <c:v>250.5</c:v>
                </c:pt>
                <c:pt idx="131">
                  <c:v>228.9</c:v>
                </c:pt>
                <c:pt idx="132">
                  <c:v>166.2</c:v>
                </c:pt>
                <c:pt idx="133">
                  <c:v>140.6</c:v>
                </c:pt>
                <c:pt idx="134">
                  <c:v>109.8</c:v>
                </c:pt>
                <c:pt idx="135">
                  <c:v>77.400000000000006</c:v>
                </c:pt>
                <c:pt idx="136">
                  <c:v>63.1</c:v>
                </c:pt>
                <c:pt idx="137">
                  <c:v>69.599999999999994</c:v>
                </c:pt>
                <c:pt idx="138">
                  <c:v>63.4</c:v>
                </c:pt>
                <c:pt idx="139">
                  <c:v>82</c:v>
                </c:pt>
                <c:pt idx="140">
                  <c:v>97.1</c:v>
                </c:pt>
                <c:pt idx="141">
                  <c:v>123.6</c:v>
                </c:pt>
                <c:pt idx="142">
                  <c:v>159.6</c:v>
                </c:pt>
                <c:pt idx="143">
                  <c:v>182.2</c:v>
                </c:pt>
              </c:numCache>
            </c:numRef>
          </c:yVal>
          <c:smooth val="1"/>
        </c:ser>
        <c:axId val="118517120"/>
        <c:axId val="118539776"/>
      </c:scatterChart>
      <c:valAx>
        <c:axId val="118517120"/>
        <c:scaling>
          <c:orientation val="minMax"/>
          <c:max val="1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18539776"/>
        <c:crosses val="autoZero"/>
        <c:crossBetween val="midCat"/>
      </c:valAx>
      <c:valAx>
        <c:axId val="1185397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29E-2"/>
              <c:y val="0.4380718483888964"/>
            </c:manualLayout>
          </c:layout>
        </c:title>
        <c:numFmt formatCode="General" sourceLinked="1"/>
        <c:majorTickMark val="none"/>
        <c:tickLblPos val="nextTo"/>
        <c:crossAx val="11851712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data'!$K$10:$K$499</c:f>
              <c:numCache>
                <c:formatCode>General</c:formatCode>
                <c:ptCount val="4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0.11</c:v>
                </c:pt>
                <c:pt idx="41">
                  <c:v>0.2</c:v>
                </c:pt>
                <c:pt idx="42">
                  <c:v>0.3</c:v>
                </c:pt>
                <c:pt idx="43">
                  <c:v>0.3</c:v>
                </c:pt>
                <c:pt idx="44">
                  <c:v>0.3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0.16</c:v>
                </c:pt>
                <c:pt idx="114">
                  <c:v>0.3</c:v>
                </c:pt>
                <c:pt idx="115">
                  <c:v>0.3</c:v>
                </c:pt>
                <c:pt idx="116">
                  <c:v>0.3</c:v>
                </c:pt>
                <c:pt idx="117">
                  <c:v>0.14000000000000001</c:v>
                </c:pt>
                <c:pt idx="118">
                  <c:v>0.1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0.1</c:v>
                </c:pt>
                <c:pt idx="136">
                  <c:v>0.1</c:v>
                </c:pt>
                <c:pt idx="137">
                  <c:v>0.16</c:v>
                </c:pt>
                <c:pt idx="138">
                  <c:v>0.2</c:v>
                </c:pt>
                <c:pt idx="139">
                  <c:v>0.3</c:v>
                </c:pt>
                <c:pt idx="140">
                  <c:v>0.2</c:v>
                </c:pt>
                <c:pt idx="141">
                  <c:v>0.1</c:v>
                </c:pt>
                <c:pt idx="142">
                  <c:v>0.1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data'!$K$10:$K$497</c:f>
              <c:numCache>
                <c:formatCode>General</c:formatCode>
                <c:ptCount val="488"/>
                <c:pt idx="0">
                  <c:v>0.1</c:v>
                </c:pt>
                <c:pt idx="1">
                  <c:v>0.1</c:v>
                </c:pt>
                <c:pt idx="2">
                  <c:v>0.21</c:v>
                </c:pt>
                <c:pt idx="3">
                  <c:v>0.36</c:v>
                </c:pt>
                <c:pt idx="4">
                  <c:v>0.5</c:v>
                </c:pt>
                <c:pt idx="5">
                  <c:v>0.5</c:v>
                </c:pt>
                <c:pt idx="6">
                  <c:v>0.3</c:v>
                </c:pt>
                <c:pt idx="7">
                  <c:v>0.2</c:v>
                </c:pt>
                <c:pt idx="8">
                  <c:v>0.1</c:v>
                </c:pt>
                <c:pt idx="9">
                  <c:v>0.1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</c:v>
                </c:pt>
                <c:pt idx="37">
                  <c:v>0.2</c:v>
                </c:pt>
                <c:pt idx="38">
                  <c:v>0.2</c:v>
                </c:pt>
                <c:pt idx="39">
                  <c:v>0.3</c:v>
                </c:pt>
                <c:pt idx="40">
                  <c:v>0.3</c:v>
                </c:pt>
                <c:pt idx="41">
                  <c:v>0.3</c:v>
                </c:pt>
                <c:pt idx="42">
                  <c:v>0.3</c:v>
                </c:pt>
                <c:pt idx="43">
                  <c:v>0.2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0.15</c:v>
                </c:pt>
                <c:pt idx="48">
                  <c:v>0.3</c:v>
                </c:pt>
                <c:pt idx="49">
                  <c:v>0.3</c:v>
                </c:pt>
                <c:pt idx="50">
                  <c:v>0.3</c:v>
                </c:pt>
                <c:pt idx="51">
                  <c:v>0.24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0.2</c:v>
                </c:pt>
                <c:pt idx="56">
                  <c:v>0.2</c:v>
                </c:pt>
                <c:pt idx="57">
                  <c:v>0.15</c:v>
                </c:pt>
                <c:pt idx="58">
                  <c:v>0.1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0.1</c:v>
                </c:pt>
                <c:pt idx="118">
                  <c:v>0.1</c:v>
                </c:pt>
                <c:pt idx="119">
                  <c:v>0.1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0.14000000000000001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0.1</c:v>
                </c:pt>
                <c:pt idx="143">
                  <c:v>0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data'!$K$10:$K$496</c:f>
              <c:numCache>
                <c:formatCode>General</c:formatCode>
                <c:ptCount val="487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0.3</c:v>
                </c:pt>
                <c:pt idx="4">
                  <c:v>0.35</c:v>
                </c:pt>
                <c:pt idx="5">
                  <c:v>0.5</c:v>
                </c:pt>
                <c:pt idx="6">
                  <c:v>0.6</c:v>
                </c:pt>
                <c:pt idx="7">
                  <c:v>0.6</c:v>
                </c:pt>
                <c:pt idx="8">
                  <c:v>0.36</c:v>
                </c:pt>
                <c:pt idx="9">
                  <c:v>0.2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0.24</c:v>
                </c:pt>
                <c:pt idx="43">
                  <c:v>0.4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0.54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</c:v>
                </c:pt>
                <c:pt idx="53">
                  <c:v>0.7</c:v>
                </c:pt>
                <c:pt idx="54">
                  <c:v>0.6</c:v>
                </c:pt>
                <c:pt idx="55">
                  <c:v>0.6</c:v>
                </c:pt>
                <c:pt idx="56">
                  <c:v>0.6</c:v>
                </c:pt>
                <c:pt idx="57">
                  <c:v>0.5</c:v>
                </c:pt>
                <c:pt idx="58">
                  <c:v>0.36</c:v>
                </c:pt>
                <c:pt idx="59">
                  <c:v>0.2</c:v>
                </c:pt>
                <c:pt idx="60">
                  <c:v>0.1</c:v>
                </c:pt>
                <c:pt idx="61">
                  <c:v>0.1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0.2</c:v>
                </c:pt>
                <c:pt idx="115">
                  <c:v>0.3</c:v>
                </c:pt>
                <c:pt idx="116">
                  <c:v>0.3</c:v>
                </c:pt>
                <c:pt idx="117">
                  <c:v>0.3</c:v>
                </c:pt>
                <c:pt idx="118">
                  <c:v>0.16</c:v>
                </c:pt>
                <c:pt idx="119">
                  <c:v>0.1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0.1</c:v>
                </c:pt>
                <c:pt idx="125">
                  <c:v>0.1</c:v>
                </c:pt>
                <c:pt idx="126">
                  <c:v>0.1</c:v>
                </c:pt>
                <c:pt idx="127">
                  <c:v>0.1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0.19</c:v>
                </c:pt>
                <c:pt idx="138">
                  <c:v>0.4</c:v>
                </c:pt>
                <c:pt idx="139">
                  <c:v>0.4</c:v>
                </c:pt>
                <c:pt idx="140">
                  <c:v>0.44</c:v>
                </c:pt>
                <c:pt idx="141">
                  <c:v>0.41</c:v>
                </c:pt>
                <c:pt idx="142">
                  <c:v>0.26</c:v>
                </c:pt>
                <c:pt idx="143">
                  <c:v>0.11</c:v>
                </c:pt>
              </c:numCache>
            </c:numRef>
          </c:yVal>
          <c:smooth val="1"/>
        </c:ser>
        <c:axId val="120036736"/>
        <c:axId val="120194560"/>
      </c:scatterChart>
      <c:valAx>
        <c:axId val="120036736"/>
        <c:scaling>
          <c:orientation val="minMax"/>
          <c:max val="1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0194560"/>
        <c:crosses val="autoZero"/>
        <c:crossBetween val="midCat"/>
      </c:valAx>
      <c:valAx>
        <c:axId val="1201945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29E-2"/>
              <c:y val="0.4380718483888964"/>
            </c:manualLayout>
          </c:layout>
        </c:title>
        <c:numFmt formatCode="General" sourceLinked="1"/>
        <c:majorTickMark val="none"/>
        <c:tickLblPos val="nextTo"/>
        <c:crossAx val="12003673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data'!$CA$10:$CA$499</c:f>
              <c:numCache>
                <c:formatCode>General</c:formatCode>
                <c:ptCount val="490"/>
                <c:pt idx="0">
                  <c:v>10.394735000000001</c:v>
                </c:pt>
                <c:pt idx="1">
                  <c:v>11.406863</c:v>
                </c:pt>
                <c:pt idx="2">
                  <c:v>12.491619</c:v>
                </c:pt>
                <c:pt idx="3">
                  <c:v>11.928164000000001</c:v>
                </c:pt>
                <c:pt idx="4">
                  <c:v>12.120412999999999</c:v>
                </c:pt>
                <c:pt idx="5">
                  <c:v>13.63114</c:v>
                </c:pt>
                <c:pt idx="6">
                  <c:v>14.820929</c:v>
                </c:pt>
                <c:pt idx="7">
                  <c:v>17.008255999999999</c:v>
                </c:pt>
                <c:pt idx="8">
                  <c:v>18.881291999999998</c:v>
                </c:pt>
                <c:pt idx="9">
                  <c:v>14.714845</c:v>
                </c:pt>
                <c:pt idx="10">
                  <c:v>15.164384</c:v>
                </c:pt>
                <c:pt idx="11">
                  <c:v>11.889834</c:v>
                </c:pt>
                <c:pt idx="12">
                  <c:v>10.364628</c:v>
                </c:pt>
                <c:pt idx="13">
                  <c:v>10.065245000000001</c:v>
                </c:pt>
                <c:pt idx="14">
                  <c:v>8.7222329999999992</c:v>
                </c:pt>
                <c:pt idx="15">
                  <c:v>5.962872</c:v>
                </c:pt>
                <c:pt idx="16">
                  <c:v>4.82125</c:v>
                </c:pt>
                <c:pt idx="17">
                  <c:v>5.2811640000000004</c:v>
                </c:pt>
                <c:pt idx="18">
                  <c:v>5.3189190000000002</c:v>
                </c:pt>
                <c:pt idx="19">
                  <c:v>5.3936250000000001</c:v>
                </c:pt>
                <c:pt idx="20">
                  <c:v>4.89642</c:v>
                </c:pt>
                <c:pt idx="21">
                  <c:v>4.7216430000000003</c:v>
                </c:pt>
                <c:pt idx="22">
                  <c:v>5.9680770000000001</c:v>
                </c:pt>
                <c:pt idx="23">
                  <c:v>5.9503599999999999</c:v>
                </c:pt>
                <c:pt idx="24">
                  <c:v>5.4841899999999999</c:v>
                </c:pt>
                <c:pt idx="25">
                  <c:v>5.7672499999999998</c:v>
                </c:pt>
                <c:pt idx="26">
                  <c:v>5.6129100000000003</c:v>
                </c:pt>
                <c:pt idx="27">
                  <c:v>4.3419489999999996</c:v>
                </c:pt>
                <c:pt idx="28">
                  <c:v>4.3511449999999998</c:v>
                </c:pt>
                <c:pt idx="29">
                  <c:v>5.0087590000000004</c:v>
                </c:pt>
                <c:pt idx="30">
                  <c:v>5.592473</c:v>
                </c:pt>
                <c:pt idx="31">
                  <c:v>7.2134609999999997</c:v>
                </c:pt>
                <c:pt idx="32">
                  <c:v>7.712866</c:v>
                </c:pt>
                <c:pt idx="33">
                  <c:v>8.1928180000000008</c:v>
                </c:pt>
                <c:pt idx="34">
                  <c:v>7.8897209999999998</c:v>
                </c:pt>
                <c:pt idx="35">
                  <c:v>8.2332380000000001</c:v>
                </c:pt>
                <c:pt idx="36">
                  <c:v>8.0527920000000002</c:v>
                </c:pt>
                <c:pt idx="37">
                  <c:v>8.6346489999999996</c:v>
                </c:pt>
                <c:pt idx="38">
                  <c:v>10.907116</c:v>
                </c:pt>
                <c:pt idx="39">
                  <c:v>11.198850999999999</c:v>
                </c:pt>
                <c:pt idx="40">
                  <c:v>12.993688000000001</c:v>
                </c:pt>
                <c:pt idx="41">
                  <c:v>12.472509000000001</c:v>
                </c:pt>
                <c:pt idx="42">
                  <c:v>11.763665</c:v>
                </c:pt>
                <c:pt idx="43">
                  <c:v>10.286867000000001</c:v>
                </c:pt>
                <c:pt idx="44">
                  <c:v>10.937564999999999</c:v>
                </c:pt>
                <c:pt idx="45">
                  <c:v>13.038970000000001</c:v>
                </c:pt>
                <c:pt idx="46">
                  <c:v>13.055759</c:v>
                </c:pt>
                <c:pt idx="47">
                  <c:v>13.723806</c:v>
                </c:pt>
                <c:pt idx="48">
                  <c:v>12.160613</c:v>
                </c:pt>
                <c:pt idx="49">
                  <c:v>11.341786000000001</c:v>
                </c:pt>
                <c:pt idx="50">
                  <c:v>10.088753000000001</c:v>
                </c:pt>
                <c:pt idx="51">
                  <c:v>9.4786219999999997</c:v>
                </c:pt>
                <c:pt idx="52">
                  <c:v>9.8499250000000007</c:v>
                </c:pt>
                <c:pt idx="53">
                  <c:v>11.509133</c:v>
                </c:pt>
                <c:pt idx="54">
                  <c:v>11.988965</c:v>
                </c:pt>
                <c:pt idx="55">
                  <c:v>12.893958</c:v>
                </c:pt>
                <c:pt idx="56">
                  <c:v>14.511354000000001</c:v>
                </c:pt>
                <c:pt idx="57">
                  <c:v>15.696963999999999</c:v>
                </c:pt>
                <c:pt idx="58">
                  <c:v>19.025949000000001</c:v>
                </c:pt>
                <c:pt idx="59">
                  <c:v>17.908064</c:v>
                </c:pt>
                <c:pt idx="60">
                  <c:v>17.905380000000001</c:v>
                </c:pt>
                <c:pt idx="61">
                  <c:v>20.114946</c:v>
                </c:pt>
                <c:pt idx="62">
                  <c:v>22.247973000000002</c:v>
                </c:pt>
                <c:pt idx="63">
                  <c:v>21.438873000000001</c:v>
                </c:pt>
                <c:pt idx="64">
                  <c:v>20.853055999999999</c:v>
                </c:pt>
                <c:pt idx="65">
                  <c:v>22.251785999999999</c:v>
                </c:pt>
                <c:pt idx="66">
                  <c:v>23.346267999999998</c:v>
                </c:pt>
                <c:pt idx="67">
                  <c:v>22.957246999999999</c:v>
                </c:pt>
                <c:pt idx="68">
                  <c:v>20.504235000000001</c:v>
                </c:pt>
                <c:pt idx="69">
                  <c:v>17.024628</c:v>
                </c:pt>
                <c:pt idx="70">
                  <c:v>11.251563000000001</c:v>
                </c:pt>
                <c:pt idx="71">
                  <c:v>10.201214999999999</c:v>
                </c:pt>
                <c:pt idx="72">
                  <c:v>8.9069559999999992</c:v>
                </c:pt>
                <c:pt idx="73">
                  <c:v>7.2900229999999997</c:v>
                </c:pt>
                <c:pt idx="74">
                  <c:v>6.3990330000000002</c:v>
                </c:pt>
                <c:pt idx="75">
                  <c:v>6.7505420000000003</c:v>
                </c:pt>
                <c:pt idx="76">
                  <c:v>6.5874699999999997</c:v>
                </c:pt>
                <c:pt idx="77">
                  <c:v>6.4977109999999998</c:v>
                </c:pt>
                <c:pt idx="78">
                  <c:v>6.5798220000000001</c:v>
                </c:pt>
                <c:pt idx="79">
                  <c:v>7.2878249999999998</c:v>
                </c:pt>
                <c:pt idx="80">
                  <c:v>6.1125030000000002</c:v>
                </c:pt>
                <c:pt idx="81">
                  <c:v>5.8983569999999999</c:v>
                </c:pt>
                <c:pt idx="82">
                  <c:v>5.5957229999999996</c:v>
                </c:pt>
                <c:pt idx="83">
                  <c:v>5.7863610000000003</c:v>
                </c:pt>
                <c:pt idx="84">
                  <c:v>5.718839</c:v>
                </c:pt>
                <c:pt idx="85">
                  <c:v>5.5015650000000003</c:v>
                </c:pt>
                <c:pt idx="86">
                  <c:v>5.3247109999999997</c:v>
                </c:pt>
                <c:pt idx="87">
                  <c:v>5.3002729999999998</c:v>
                </c:pt>
                <c:pt idx="88">
                  <c:v>5.3610740000000003</c:v>
                </c:pt>
                <c:pt idx="89">
                  <c:v>5.940169</c:v>
                </c:pt>
                <c:pt idx="90">
                  <c:v>5.3800619999999997</c:v>
                </c:pt>
                <c:pt idx="91">
                  <c:v>7.203735</c:v>
                </c:pt>
                <c:pt idx="92">
                  <c:v>7.0403209999999996</c:v>
                </c:pt>
                <c:pt idx="93">
                  <c:v>6.307976</c:v>
                </c:pt>
                <c:pt idx="94">
                  <c:v>8.2460059999999995</c:v>
                </c:pt>
                <c:pt idx="95">
                  <c:v>7.7877910000000004</c:v>
                </c:pt>
                <c:pt idx="96">
                  <c:v>9.8257320000000004</c:v>
                </c:pt>
                <c:pt idx="97">
                  <c:v>9.079167</c:v>
                </c:pt>
                <c:pt idx="98">
                  <c:v>9.4399370000000005</c:v>
                </c:pt>
                <c:pt idx="99">
                  <c:v>9.7027389999999993</c:v>
                </c:pt>
                <c:pt idx="100">
                  <c:v>8.1159140000000001</c:v>
                </c:pt>
                <c:pt idx="101">
                  <c:v>8.1643249999999998</c:v>
                </c:pt>
                <c:pt idx="102">
                  <c:v>8.6377769999999998</c:v>
                </c:pt>
                <c:pt idx="103">
                  <c:v>10.730727</c:v>
                </c:pt>
                <c:pt idx="104">
                  <c:v>10.768482000000001</c:v>
                </c:pt>
                <c:pt idx="105">
                  <c:v>10.896461</c:v>
                </c:pt>
                <c:pt idx="106">
                  <c:v>10.856042</c:v>
                </c:pt>
                <c:pt idx="107">
                  <c:v>10.674324</c:v>
                </c:pt>
                <c:pt idx="108">
                  <c:v>10.517386999999999</c:v>
                </c:pt>
                <c:pt idx="109">
                  <c:v>11.083273</c:v>
                </c:pt>
                <c:pt idx="110">
                  <c:v>10.272337</c:v>
                </c:pt>
                <c:pt idx="111">
                  <c:v>10.889398999999999</c:v>
                </c:pt>
                <c:pt idx="112">
                  <c:v>10.698053</c:v>
                </c:pt>
                <c:pt idx="113">
                  <c:v>13.116217000000001</c:v>
                </c:pt>
                <c:pt idx="114">
                  <c:v>13.617944</c:v>
                </c:pt>
                <c:pt idx="115">
                  <c:v>13.637152</c:v>
                </c:pt>
                <c:pt idx="116">
                  <c:v>16.543382000000001</c:v>
                </c:pt>
                <c:pt idx="117">
                  <c:v>15.892244</c:v>
                </c:pt>
                <c:pt idx="118">
                  <c:v>17.517386999999999</c:v>
                </c:pt>
                <c:pt idx="119">
                  <c:v>20.350767999999999</c:v>
                </c:pt>
                <c:pt idx="120">
                  <c:v>18.772887999999998</c:v>
                </c:pt>
                <c:pt idx="121">
                  <c:v>14.042545</c:v>
                </c:pt>
                <c:pt idx="122">
                  <c:v>10.602185</c:v>
                </c:pt>
                <c:pt idx="123">
                  <c:v>7.4291219999999996</c:v>
                </c:pt>
                <c:pt idx="124">
                  <c:v>6.2661899999999999</c:v>
                </c:pt>
                <c:pt idx="125">
                  <c:v>6.461436</c:v>
                </c:pt>
                <c:pt idx="126">
                  <c:v>5.8828319999999996</c:v>
                </c:pt>
                <c:pt idx="127">
                  <c:v>6.9181340000000002</c:v>
                </c:pt>
                <c:pt idx="128">
                  <c:v>6.020886</c:v>
                </c:pt>
                <c:pt idx="129">
                  <c:v>6.8423780000000001</c:v>
                </c:pt>
                <c:pt idx="130">
                  <c:v>8.0825569999999995</c:v>
                </c:pt>
                <c:pt idx="131">
                  <c:v>8.4522460000000006</c:v>
                </c:pt>
                <c:pt idx="132">
                  <c:v>8.8128949999999993</c:v>
                </c:pt>
                <c:pt idx="133">
                  <c:v>10.400992</c:v>
                </c:pt>
                <c:pt idx="134">
                  <c:v>11.112685000000001</c:v>
                </c:pt>
                <c:pt idx="135">
                  <c:v>12.592033000000001</c:v>
                </c:pt>
                <c:pt idx="136">
                  <c:v>12.106289</c:v>
                </c:pt>
                <c:pt idx="137">
                  <c:v>12.332262999999999</c:v>
                </c:pt>
                <c:pt idx="138">
                  <c:v>10.269076999999999</c:v>
                </c:pt>
                <c:pt idx="139">
                  <c:v>10.277996999999999</c:v>
                </c:pt>
                <c:pt idx="140">
                  <c:v>9.9629729999999999</c:v>
                </c:pt>
                <c:pt idx="141">
                  <c:v>9.8666719999999994</c:v>
                </c:pt>
                <c:pt idx="142">
                  <c:v>11.150766000000001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data'!$CA$10:$CA$147</c:f>
              <c:numCache>
                <c:formatCode>General</c:formatCode>
                <c:ptCount val="138"/>
                <c:pt idx="0">
                  <c:v>11.150766000000001</c:v>
                </c:pt>
                <c:pt idx="1">
                  <c:v>10.621857</c:v>
                </c:pt>
                <c:pt idx="2">
                  <c:v>10.776472999999999</c:v>
                </c:pt>
                <c:pt idx="3">
                  <c:v>11.164224000000001</c:v>
                </c:pt>
                <c:pt idx="4">
                  <c:v>12.71862</c:v>
                </c:pt>
                <c:pt idx="5">
                  <c:v>12.742934</c:v>
                </c:pt>
                <c:pt idx="6">
                  <c:v>13.799661</c:v>
                </c:pt>
                <c:pt idx="7">
                  <c:v>14.065785</c:v>
                </c:pt>
                <c:pt idx="8">
                  <c:v>18.273116000000002</c:v>
                </c:pt>
                <c:pt idx="9">
                  <c:v>17.301407999999999</c:v>
                </c:pt>
                <c:pt idx="10">
                  <c:v>16.227893000000002</c:v>
                </c:pt>
                <c:pt idx="11">
                  <c:v>14.91015</c:v>
                </c:pt>
                <c:pt idx="12">
                  <c:v>8.8136039999999998</c:v>
                </c:pt>
                <c:pt idx="13">
                  <c:v>7.6854230000000001</c:v>
                </c:pt>
                <c:pt idx="14">
                  <c:v>7.2778539999999996</c:v>
                </c:pt>
                <c:pt idx="15">
                  <c:v>7.9253989999999996</c:v>
                </c:pt>
                <c:pt idx="16">
                  <c:v>6.914542</c:v>
                </c:pt>
                <c:pt idx="17">
                  <c:v>6.0971070000000003</c:v>
                </c:pt>
                <c:pt idx="18">
                  <c:v>4.4546869999999998</c:v>
                </c:pt>
                <c:pt idx="19">
                  <c:v>5.0104939999999996</c:v>
                </c:pt>
                <c:pt idx="20">
                  <c:v>5.6483129999999999</c:v>
                </c:pt>
                <c:pt idx="21">
                  <c:v>4.2712349999999999</c:v>
                </c:pt>
                <c:pt idx="22">
                  <c:v>4.3075989999999997</c:v>
                </c:pt>
                <c:pt idx="23">
                  <c:v>4.947495</c:v>
                </c:pt>
                <c:pt idx="24">
                  <c:v>4.8705889999999998</c:v>
                </c:pt>
                <c:pt idx="25">
                  <c:v>5.185149</c:v>
                </c:pt>
                <c:pt idx="26">
                  <c:v>5.5433779999999997</c:v>
                </c:pt>
                <c:pt idx="27">
                  <c:v>4.9279200000000003</c:v>
                </c:pt>
                <c:pt idx="28">
                  <c:v>5.1571179999999996</c:v>
                </c:pt>
                <c:pt idx="29">
                  <c:v>5.8828389999999997</c:v>
                </c:pt>
                <c:pt idx="30">
                  <c:v>5.4240740000000001</c:v>
                </c:pt>
                <c:pt idx="31">
                  <c:v>7.2106750000000002</c:v>
                </c:pt>
                <c:pt idx="32">
                  <c:v>8.9018479999999993</c:v>
                </c:pt>
                <c:pt idx="33">
                  <c:v>9.4218790000000006</c:v>
                </c:pt>
                <c:pt idx="34">
                  <c:v>8.5913079999999997</c:v>
                </c:pt>
                <c:pt idx="35">
                  <c:v>10.888557</c:v>
                </c:pt>
                <c:pt idx="36">
                  <c:v>12.294384000000001</c:v>
                </c:pt>
                <c:pt idx="37">
                  <c:v>11.338536</c:v>
                </c:pt>
                <c:pt idx="38">
                  <c:v>11.643711</c:v>
                </c:pt>
                <c:pt idx="39">
                  <c:v>12.547093</c:v>
                </c:pt>
                <c:pt idx="40">
                  <c:v>12.378474000000001</c:v>
                </c:pt>
                <c:pt idx="41">
                  <c:v>10.274869000000001</c:v>
                </c:pt>
                <c:pt idx="42">
                  <c:v>10.096743999999999</c:v>
                </c:pt>
                <c:pt idx="43">
                  <c:v>9.5998809999999999</c:v>
                </c:pt>
                <c:pt idx="44">
                  <c:v>10.208619000000001</c:v>
                </c:pt>
                <c:pt idx="45">
                  <c:v>10.663548</c:v>
                </c:pt>
                <c:pt idx="46">
                  <c:v>11.523845</c:v>
                </c:pt>
                <c:pt idx="47">
                  <c:v>11.527315</c:v>
                </c:pt>
                <c:pt idx="48">
                  <c:v>12.310244000000001</c:v>
                </c:pt>
                <c:pt idx="49">
                  <c:v>12.458848</c:v>
                </c:pt>
                <c:pt idx="50">
                  <c:v>10.74066</c:v>
                </c:pt>
                <c:pt idx="51">
                  <c:v>10.117786000000001</c:v>
                </c:pt>
                <c:pt idx="52">
                  <c:v>11.127616</c:v>
                </c:pt>
                <c:pt idx="53">
                  <c:v>14.095354</c:v>
                </c:pt>
                <c:pt idx="54">
                  <c:v>11.675333999999999</c:v>
                </c:pt>
                <c:pt idx="55">
                  <c:v>12.240622</c:v>
                </c:pt>
                <c:pt idx="56">
                  <c:v>15.748747</c:v>
                </c:pt>
                <c:pt idx="57">
                  <c:v>16.885383999999998</c:v>
                </c:pt>
                <c:pt idx="58">
                  <c:v>17.002953000000002</c:v>
                </c:pt>
                <c:pt idx="59">
                  <c:v>14.848152000000001</c:v>
                </c:pt>
                <c:pt idx="60">
                  <c:v>16.142043999999999</c:v>
                </c:pt>
                <c:pt idx="61">
                  <c:v>20.789249999999999</c:v>
                </c:pt>
                <c:pt idx="62">
                  <c:v>20.566405</c:v>
                </c:pt>
                <c:pt idx="63">
                  <c:v>22.469182</c:v>
                </c:pt>
                <c:pt idx="64">
                  <c:v>22.243110000000001</c:v>
                </c:pt>
                <c:pt idx="65">
                  <c:v>21.372964</c:v>
                </c:pt>
                <c:pt idx="66">
                  <c:v>22.115449000000002</c:v>
                </c:pt>
                <c:pt idx="67">
                  <c:v>22.314080000000001</c:v>
                </c:pt>
                <c:pt idx="68">
                  <c:v>21.672616999999999</c:v>
                </c:pt>
                <c:pt idx="69">
                  <c:v>15.787455</c:v>
                </c:pt>
                <c:pt idx="70">
                  <c:v>11.54865</c:v>
                </c:pt>
                <c:pt idx="71">
                  <c:v>7.8449020000000003</c:v>
                </c:pt>
                <c:pt idx="72">
                  <c:v>7.7581480000000003</c:v>
                </c:pt>
                <c:pt idx="73">
                  <c:v>8.5842829999999992</c:v>
                </c:pt>
                <c:pt idx="74">
                  <c:v>7.9573640000000001</c:v>
                </c:pt>
                <c:pt idx="75">
                  <c:v>7.1784910000000002</c:v>
                </c:pt>
                <c:pt idx="76">
                  <c:v>6.3026759999999999</c:v>
                </c:pt>
                <c:pt idx="77">
                  <c:v>6.1062469999999998</c:v>
                </c:pt>
                <c:pt idx="78">
                  <c:v>6.2804380000000002</c:v>
                </c:pt>
                <c:pt idx="79">
                  <c:v>6.2005270000000001</c:v>
                </c:pt>
                <c:pt idx="80">
                  <c:v>5.6059140000000003</c:v>
                </c:pt>
                <c:pt idx="81">
                  <c:v>6.0583</c:v>
                </c:pt>
                <c:pt idx="82">
                  <c:v>5.8379009999999996</c:v>
                </c:pt>
                <c:pt idx="83">
                  <c:v>5.7685709999999997</c:v>
                </c:pt>
                <c:pt idx="84">
                  <c:v>5.4348510000000001</c:v>
                </c:pt>
                <c:pt idx="85">
                  <c:v>5.8552739999999996</c:v>
                </c:pt>
                <c:pt idx="86">
                  <c:v>5.3469490000000004</c:v>
                </c:pt>
                <c:pt idx="87">
                  <c:v>5.2379579999999999</c:v>
                </c:pt>
                <c:pt idx="88">
                  <c:v>6.1956639999999998</c:v>
                </c:pt>
                <c:pt idx="89">
                  <c:v>5.489395</c:v>
                </c:pt>
                <c:pt idx="90">
                  <c:v>6.9736070000000003</c:v>
                </c:pt>
                <c:pt idx="91">
                  <c:v>6.6310180000000001</c:v>
                </c:pt>
                <c:pt idx="92">
                  <c:v>6.7161340000000003</c:v>
                </c:pt>
                <c:pt idx="93">
                  <c:v>8.4398569999999999</c:v>
                </c:pt>
                <c:pt idx="94">
                  <c:v>7.982729</c:v>
                </c:pt>
                <c:pt idx="95">
                  <c:v>6.9770770000000004</c:v>
                </c:pt>
                <c:pt idx="96">
                  <c:v>7.4618929999999999</c:v>
                </c:pt>
                <c:pt idx="97">
                  <c:v>7.3632140000000001</c:v>
                </c:pt>
                <c:pt idx="98">
                  <c:v>7.4966429999999997</c:v>
                </c:pt>
                <c:pt idx="99">
                  <c:v>6.4674820000000004</c:v>
                </c:pt>
                <c:pt idx="100">
                  <c:v>6.7979019999999997</c:v>
                </c:pt>
                <c:pt idx="101">
                  <c:v>8.5694490000000005</c:v>
                </c:pt>
                <c:pt idx="102">
                  <c:v>9.6990239999999996</c:v>
                </c:pt>
                <c:pt idx="103">
                  <c:v>9.5840209999999999</c:v>
                </c:pt>
                <c:pt idx="104">
                  <c:v>8.832592</c:v>
                </c:pt>
                <c:pt idx="105">
                  <c:v>9.0075900000000004</c:v>
                </c:pt>
                <c:pt idx="106">
                  <c:v>9.5876129999999993</c:v>
                </c:pt>
                <c:pt idx="107">
                  <c:v>8.6125330000000009</c:v>
                </c:pt>
                <c:pt idx="108">
                  <c:v>9.8945240000000005</c:v>
                </c:pt>
                <c:pt idx="109">
                  <c:v>9.8114849999999993</c:v>
                </c:pt>
                <c:pt idx="110">
                  <c:v>9.2361050000000002</c:v>
                </c:pt>
                <c:pt idx="111">
                  <c:v>8.5118980000000004</c:v>
                </c:pt>
                <c:pt idx="112">
                  <c:v>7.8712939999999998</c:v>
                </c:pt>
                <c:pt idx="113">
                  <c:v>10.695731</c:v>
                </c:pt>
                <c:pt idx="114">
                  <c:v>14.048435</c:v>
                </c:pt>
                <c:pt idx="115">
                  <c:v>14.209307000000001</c:v>
                </c:pt>
                <c:pt idx="116">
                  <c:v>13.977907</c:v>
                </c:pt>
                <c:pt idx="117">
                  <c:v>13.088075999999999</c:v>
                </c:pt>
                <c:pt idx="118">
                  <c:v>14.21668</c:v>
                </c:pt>
                <c:pt idx="119">
                  <c:v>16.245830000000002</c:v>
                </c:pt>
                <c:pt idx="120">
                  <c:v>18.340173</c:v>
                </c:pt>
                <c:pt idx="121">
                  <c:v>17.671562999999999</c:v>
                </c:pt>
                <c:pt idx="122">
                  <c:v>15.572626</c:v>
                </c:pt>
                <c:pt idx="123">
                  <c:v>9.2820959999999992</c:v>
                </c:pt>
                <c:pt idx="124">
                  <c:v>6.3742530000000004</c:v>
                </c:pt>
                <c:pt idx="125">
                  <c:v>5.8333769999999996</c:v>
                </c:pt>
                <c:pt idx="126">
                  <c:v>6.5204139999999997</c:v>
                </c:pt>
                <c:pt idx="127">
                  <c:v>5.9943720000000003</c:v>
                </c:pt>
                <c:pt idx="128">
                  <c:v>5.3872460000000002</c:v>
                </c:pt>
                <c:pt idx="129">
                  <c:v>6.4200010000000001</c:v>
                </c:pt>
                <c:pt idx="130">
                  <c:v>6.1678540000000002</c:v>
                </c:pt>
                <c:pt idx="131">
                  <c:v>7.8178010000000002</c:v>
                </c:pt>
                <c:pt idx="132">
                  <c:v>7.5894069999999996</c:v>
                </c:pt>
                <c:pt idx="133">
                  <c:v>7.57416</c:v>
                </c:pt>
                <c:pt idx="134">
                  <c:v>8.3417739999999991</c:v>
                </c:pt>
                <c:pt idx="135">
                  <c:v>10.076924999999999</c:v>
                </c:pt>
                <c:pt idx="136">
                  <c:v>12.180066</c:v>
                </c:pt>
                <c:pt idx="137">
                  <c:v>12.345923000000001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data'!$CA$10:$CA$496</c:f>
              <c:numCache>
                <c:formatCode>General</c:formatCode>
                <c:ptCount val="487"/>
                <c:pt idx="0">
                  <c:v>9.1830499999999997</c:v>
                </c:pt>
                <c:pt idx="1">
                  <c:v>10.467584</c:v>
                </c:pt>
                <c:pt idx="2">
                  <c:v>11.598428999999999</c:v>
                </c:pt>
                <c:pt idx="3">
                  <c:v>12.030435000000001</c:v>
                </c:pt>
                <c:pt idx="4">
                  <c:v>11.497892999999999</c:v>
                </c:pt>
                <c:pt idx="5">
                  <c:v>13.281488</c:v>
                </c:pt>
                <c:pt idx="6">
                  <c:v>14.018165</c:v>
                </c:pt>
                <c:pt idx="7">
                  <c:v>14.545597000000001</c:v>
                </c:pt>
                <c:pt idx="8">
                  <c:v>16.074206</c:v>
                </c:pt>
                <c:pt idx="9">
                  <c:v>15.098319</c:v>
                </c:pt>
                <c:pt idx="10">
                  <c:v>15.802949999999999</c:v>
                </c:pt>
                <c:pt idx="11">
                  <c:v>16.333193999999999</c:v>
                </c:pt>
                <c:pt idx="12">
                  <c:v>10.94084</c:v>
                </c:pt>
                <c:pt idx="13">
                  <c:v>6.9084079999999997</c:v>
                </c:pt>
                <c:pt idx="14">
                  <c:v>5.4628800000000002</c:v>
                </c:pt>
                <c:pt idx="15">
                  <c:v>5.457211</c:v>
                </c:pt>
                <c:pt idx="16">
                  <c:v>4.4916359999999997</c:v>
                </c:pt>
                <c:pt idx="17">
                  <c:v>4.3293720000000002</c:v>
                </c:pt>
                <c:pt idx="18">
                  <c:v>5.0567060000000001</c:v>
                </c:pt>
                <c:pt idx="19">
                  <c:v>5.7286869999999999</c:v>
                </c:pt>
                <c:pt idx="20">
                  <c:v>4.846152</c:v>
                </c:pt>
                <c:pt idx="21">
                  <c:v>5.1021099999999997</c:v>
                </c:pt>
                <c:pt idx="22">
                  <c:v>5.1197660000000003</c:v>
                </c:pt>
                <c:pt idx="23">
                  <c:v>5.5968479999999996</c:v>
                </c:pt>
                <c:pt idx="24">
                  <c:v>5.4140059999999997</c:v>
                </c:pt>
                <c:pt idx="25">
                  <c:v>5.4722650000000002</c:v>
                </c:pt>
                <c:pt idx="26">
                  <c:v>5.0692170000000001</c:v>
                </c:pt>
                <c:pt idx="27">
                  <c:v>5.2282320000000002</c:v>
                </c:pt>
                <c:pt idx="28">
                  <c:v>5.8587439999999997</c:v>
                </c:pt>
                <c:pt idx="29">
                  <c:v>6.1005779999999996</c:v>
                </c:pt>
                <c:pt idx="30">
                  <c:v>5.4453839999999998</c:v>
                </c:pt>
                <c:pt idx="31">
                  <c:v>7.0945229999999997</c:v>
                </c:pt>
                <c:pt idx="32">
                  <c:v>6.0810029999999999</c:v>
                </c:pt>
                <c:pt idx="33">
                  <c:v>5.5028360000000003</c:v>
                </c:pt>
                <c:pt idx="34">
                  <c:v>5.9889219999999996</c:v>
                </c:pt>
                <c:pt idx="35">
                  <c:v>6.541137</c:v>
                </c:pt>
                <c:pt idx="36">
                  <c:v>7.7719310000000004</c:v>
                </c:pt>
                <c:pt idx="37">
                  <c:v>8.6308360000000004</c:v>
                </c:pt>
                <c:pt idx="38">
                  <c:v>9.2153299999999998</c:v>
                </c:pt>
                <c:pt idx="39">
                  <c:v>10.389901</c:v>
                </c:pt>
                <c:pt idx="40">
                  <c:v>10.003393000000001</c:v>
                </c:pt>
                <c:pt idx="41">
                  <c:v>9.9606519999999996</c:v>
                </c:pt>
                <c:pt idx="42">
                  <c:v>10.671196</c:v>
                </c:pt>
                <c:pt idx="43">
                  <c:v>10.749714000000001</c:v>
                </c:pt>
                <c:pt idx="44">
                  <c:v>11.928164000000001</c:v>
                </c:pt>
                <c:pt idx="45">
                  <c:v>11.933954999999999</c:v>
                </c:pt>
                <c:pt idx="46">
                  <c:v>11.752701999999999</c:v>
                </c:pt>
                <c:pt idx="47">
                  <c:v>11.26708</c:v>
                </c:pt>
                <c:pt idx="48">
                  <c:v>10.681851</c:v>
                </c:pt>
                <c:pt idx="49">
                  <c:v>10.786199</c:v>
                </c:pt>
                <c:pt idx="50">
                  <c:v>11.338657</c:v>
                </c:pt>
                <c:pt idx="51">
                  <c:v>10.395664</c:v>
                </c:pt>
                <c:pt idx="52">
                  <c:v>11.045164</c:v>
                </c:pt>
                <c:pt idx="53">
                  <c:v>12.212275</c:v>
                </c:pt>
                <c:pt idx="54">
                  <c:v>10.409446000000001</c:v>
                </c:pt>
                <c:pt idx="55">
                  <c:v>11.089053</c:v>
                </c:pt>
                <c:pt idx="56">
                  <c:v>13.65372</c:v>
                </c:pt>
                <c:pt idx="57">
                  <c:v>15.342404</c:v>
                </c:pt>
                <c:pt idx="58">
                  <c:v>14.898949</c:v>
                </c:pt>
                <c:pt idx="59">
                  <c:v>15.067966999999999</c:v>
                </c:pt>
                <c:pt idx="60">
                  <c:v>16.821577999999999</c:v>
                </c:pt>
                <c:pt idx="61">
                  <c:v>15.320235</c:v>
                </c:pt>
                <c:pt idx="62">
                  <c:v>14.243225000000001</c:v>
                </c:pt>
                <c:pt idx="63">
                  <c:v>17.290851</c:v>
                </c:pt>
                <c:pt idx="64">
                  <c:v>19.697431000000002</c:v>
                </c:pt>
                <c:pt idx="65">
                  <c:v>20.710830000000001</c:v>
                </c:pt>
                <c:pt idx="66">
                  <c:v>22.473116000000001</c:v>
                </c:pt>
                <c:pt idx="67">
                  <c:v>23.032979000000001</c:v>
                </c:pt>
                <c:pt idx="68">
                  <c:v>23.236592000000002</c:v>
                </c:pt>
                <c:pt idx="69">
                  <c:v>22.49709</c:v>
                </c:pt>
                <c:pt idx="70">
                  <c:v>22.512411</c:v>
                </c:pt>
                <c:pt idx="71">
                  <c:v>16.111522000000001</c:v>
                </c:pt>
                <c:pt idx="72">
                  <c:v>10.747636999999999</c:v>
                </c:pt>
                <c:pt idx="73">
                  <c:v>10.316530999999999</c:v>
                </c:pt>
                <c:pt idx="74">
                  <c:v>8.5531249999999996</c:v>
                </c:pt>
                <c:pt idx="75">
                  <c:v>6.7671099999999997</c:v>
                </c:pt>
                <c:pt idx="76">
                  <c:v>5.5222889999999998</c:v>
                </c:pt>
                <c:pt idx="77">
                  <c:v>6.905157</c:v>
                </c:pt>
                <c:pt idx="78">
                  <c:v>6.6502509999999999</c:v>
                </c:pt>
                <c:pt idx="79">
                  <c:v>5.4756130000000001</c:v>
                </c:pt>
                <c:pt idx="80">
                  <c:v>7.1188390000000004</c:v>
                </c:pt>
                <c:pt idx="81">
                  <c:v>7.3215240000000001</c:v>
                </c:pt>
                <c:pt idx="82">
                  <c:v>6.71997</c:v>
                </c:pt>
                <c:pt idx="83">
                  <c:v>5.771649</c:v>
                </c:pt>
                <c:pt idx="84">
                  <c:v>6.2124519999999999</c:v>
                </c:pt>
                <c:pt idx="85">
                  <c:v>6.3305829999999998</c:v>
                </c:pt>
                <c:pt idx="86">
                  <c:v>6.9881960000000003</c:v>
                </c:pt>
                <c:pt idx="87">
                  <c:v>7.3188599999999999</c:v>
                </c:pt>
                <c:pt idx="88">
                  <c:v>6.8260540000000001</c:v>
                </c:pt>
                <c:pt idx="89">
                  <c:v>6.8221879999999997</c:v>
                </c:pt>
                <c:pt idx="90">
                  <c:v>6.224297</c:v>
                </c:pt>
                <c:pt idx="91">
                  <c:v>6.0879430000000001</c:v>
                </c:pt>
                <c:pt idx="92">
                  <c:v>6.99411</c:v>
                </c:pt>
                <c:pt idx="93">
                  <c:v>5.9588150000000004</c:v>
                </c:pt>
                <c:pt idx="94">
                  <c:v>5.3007379999999999</c:v>
                </c:pt>
                <c:pt idx="95">
                  <c:v>5.1149639999999996</c:v>
                </c:pt>
                <c:pt idx="96">
                  <c:v>5.5786899999999999</c:v>
                </c:pt>
                <c:pt idx="97">
                  <c:v>7.3054199999999998</c:v>
                </c:pt>
                <c:pt idx="98">
                  <c:v>8.0318249999999995</c:v>
                </c:pt>
                <c:pt idx="99">
                  <c:v>9.1827089999999991</c:v>
                </c:pt>
                <c:pt idx="100">
                  <c:v>9.2445599999999999</c:v>
                </c:pt>
                <c:pt idx="101">
                  <c:v>8.4616310000000006</c:v>
                </c:pt>
                <c:pt idx="102">
                  <c:v>8.2544249999999995</c:v>
                </c:pt>
                <c:pt idx="103">
                  <c:v>9.3818000000000001</c:v>
                </c:pt>
                <c:pt idx="104">
                  <c:v>9.08948</c:v>
                </c:pt>
                <c:pt idx="105">
                  <c:v>8.4718289999999996</c:v>
                </c:pt>
                <c:pt idx="106">
                  <c:v>8.5201010000000004</c:v>
                </c:pt>
                <c:pt idx="107">
                  <c:v>9.497268</c:v>
                </c:pt>
                <c:pt idx="108">
                  <c:v>9.8105569999999993</c:v>
                </c:pt>
                <c:pt idx="109">
                  <c:v>9.4379829999999991</c:v>
                </c:pt>
                <c:pt idx="110">
                  <c:v>7.5727169999999999</c:v>
                </c:pt>
                <c:pt idx="111">
                  <c:v>9.8768069999999994</c:v>
                </c:pt>
                <c:pt idx="112">
                  <c:v>9.4785000000000004</c:v>
                </c:pt>
                <c:pt idx="113">
                  <c:v>10.802303999999999</c:v>
                </c:pt>
                <c:pt idx="114">
                  <c:v>10.668753000000001</c:v>
                </c:pt>
                <c:pt idx="115">
                  <c:v>12.770158</c:v>
                </c:pt>
                <c:pt idx="116">
                  <c:v>12.997377999999999</c:v>
                </c:pt>
                <c:pt idx="117">
                  <c:v>15.675898999999999</c:v>
                </c:pt>
                <c:pt idx="118">
                  <c:v>16.459413999999999</c:v>
                </c:pt>
                <c:pt idx="119">
                  <c:v>15.95825</c:v>
                </c:pt>
                <c:pt idx="120">
                  <c:v>19.137691</c:v>
                </c:pt>
                <c:pt idx="121">
                  <c:v>18.638855</c:v>
                </c:pt>
                <c:pt idx="122">
                  <c:v>15.696801000000001</c:v>
                </c:pt>
                <c:pt idx="123">
                  <c:v>12.895376000000001</c:v>
                </c:pt>
                <c:pt idx="124">
                  <c:v>8.9736700000000003</c:v>
                </c:pt>
                <c:pt idx="125">
                  <c:v>6.8047449999999996</c:v>
                </c:pt>
                <c:pt idx="126">
                  <c:v>6.6399379999999999</c:v>
                </c:pt>
                <c:pt idx="127">
                  <c:v>6.2892349999999997</c:v>
                </c:pt>
                <c:pt idx="128">
                  <c:v>7.1175680000000003</c:v>
                </c:pt>
                <c:pt idx="129">
                  <c:v>6.6866139999999996</c:v>
                </c:pt>
                <c:pt idx="130">
                  <c:v>6.203411</c:v>
                </c:pt>
                <c:pt idx="131">
                  <c:v>7.8616900000000003</c:v>
                </c:pt>
                <c:pt idx="132">
                  <c:v>8.6819109999999995</c:v>
                </c:pt>
                <c:pt idx="133">
                  <c:v>9.2658690000000004</c:v>
                </c:pt>
                <c:pt idx="134">
                  <c:v>8.6837680000000006</c:v>
                </c:pt>
                <c:pt idx="135">
                  <c:v>8.6596720000000005</c:v>
                </c:pt>
                <c:pt idx="136">
                  <c:v>9.6824549999999991</c:v>
                </c:pt>
                <c:pt idx="137">
                  <c:v>11.096703</c:v>
                </c:pt>
                <c:pt idx="138">
                  <c:v>12.512</c:v>
                </c:pt>
                <c:pt idx="139">
                  <c:v>12.349515</c:v>
                </c:pt>
                <c:pt idx="140">
                  <c:v>10.861651</c:v>
                </c:pt>
                <c:pt idx="141">
                  <c:v>9.5339279999999995</c:v>
                </c:pt>
                <c:pt idx="142">
                  <c:v>9.3648900000000008</c:v>
                </c:pt>
                <c:pt idx="143">
                  <c:v>9.205997</c:v>
                </c:pt>
              </c:numCache>
            </c:numRef>
          </c:yVal>
          <c:smooth val="1"/>
        </c:ser>
        <c:axId val="120253824"/>
        <c:axId val="128062976"/>
      </c:scatterChart>
      <c:valAx>
        <c:axId val="12025382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062976"/>
        <c:crosses val="autoZero"/>
        <c:crossBetween val="midCat"/>
      </c:valAx>
      <c:valAx>
        <c:axId val="1280629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29E-2"/>
              <c:y val="0.4380718483888964"/>
            </c:manualLayout>
          </c:layout>
        </c:title>
        <c:numFmt formatCode="General" sourceLinked="1"/>
        <c:majorTickMark val="none"/>
        <c:tickLblPos val="nextTo"/>
        <c:crossAx val="12025382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CO2 (g/hr)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data'!$CE$10:$CE$499</c:f>
              <c:numCache>
                <c:formatCode>General</c:formatCode>
                <c:ptCount val="490"/>
                <c:pt idx="0">
                  <c:v>23146.136877099605</c:v>
                </c:pt>
                <c:pt idx="1">
                  <c:v>25539.449685802185</c:v>
                </c:pt>
                <c:pt idx="2">
                  <c:v>27992.337155569836</c:v>
                </c:pt>
                <c:pt idx="3">
                  <c:v>26819.085309813072</c:v>
                </c:pt>
                <c:pt idx="4">
                  <c:v>27110.573022582204</c:v>
                </c:pt>
                <c:pt idx="5">
                  <c:v>30104.142187422596</c:v>
                </c:pt>
                <c:pt idx="6">
                  <c:v>29502.369626221251</c:v>
                </c:pt>
                <c:pt idx="7">
                  <c:v>32359.679784887034</c:v>
                </c:pt>
                <c:pt idx="8">
                  <c:v>37460.001496309444</c:v>
                </c:pt>
                <c:pt idx="9">
                  <c:v>30912.518453592558</c:v>
                </c:pt>
                <c:pt idx="10">
                  <c:v>30406.100914386141</c:v>
                </c:pt>
                <c:pt idx="11">
                  <c:v>23865.366059275952</c:v>
                </c:pt>
                <c:pt idx="12">
                  <c:v>20682.823637762962</c:v>
                </c:pt>
                <c:pt idx="13">
                  <c:v>19049.745309372542</c:v>
                </c:pt>
                <c:pt idx="14">
                  <c:v>14716.538941745393</c:v>
                </c:pt>
                <c:pt idx="15">
                  <c:v>9004.2128427137031</c:v>
                </c:pt>
                <c:pt idx="16">
                  <c:v>7371.9502571924995</c:v>
                </c:pt>
                <c:pt idx="17">
                  <c:v>8121.1312293720848</c:v>
                </c:pt>
                <c:pt idx="18">
                  <c:v>8199.0314558825321</c:v>
                </c:pt>
                <c:pt idx="19">
                  <c:v>8221.2074645208759</c:v>
                </c:pt>
                <c:pt idx="20">
                  <c:v>7384.8451249549807</c:v>
                </c:pt>
                <c:pt idx="21">
                  <c:v>7200.3280553881295</c:v>
                </c:pt>
                <c:pt idx="22">
                  <c:v>8821.2948702030735</c:v>
                </c:pt>
                <c:pt idx="23">
                  <c:v>8492.6932243358406</c:v>
                </c:pt>
                <c:pt idx="24">
                  <c:v>7848.2337333975001</c:v>
                </c:pt>
                <c:pt idx="25">
                  <c:v>8243.3678857515006</c:v>
                </c:pt>
                <c:pt idx="26">
                  <c:v>8010.2435374591196</c:v>
                </c:pt>
                <c:pt idx="27">
                  <c:v>6288.7205763780194</c:v>
                </c:pt>
                <c:pt idx="28">
                  <c:v>6473.0285390969093</c:v>
                </c:pt>
                <c:pt idx="29">
                  <c:v>8151.9915156269944</c:v>
                </c:pt>
                <c:pt idx="30">
                  <c:v>9914.1262600732553</c:v>
                </c:pt>
                <c:pt idx="31">
                  <c:v>13321.829707735797</c:v>
                </c:pt>
                <c:pt idx="32">
                  <c:v>14602.704941913355</c:v>
                </c:pt>
                <c:pt idx="33">
                  <c:v>16209.439142344956</c:v>
                </c:pt>
                <c:pt idx="34">
                  <c:v>16021.138411398581</c:v>
                </c:pt>
                <c:pt idx="35">
                  <c:v>16593.550973321868</c:v>
                </c:pt>
                <c:pt idx="36">
                  <c:v>16808.161788383328</c:v>
                </c:pt>
                <c:pt idx="37">
                  <c:v>18808.454353713605</c:v>
                </c:pt>
                <c:pt idx="38">
                  <c:v>24390.555558745462</c:v>
                </c:pt>
                <c:pt idx="39">
                  <c:v>25233.251117995402</c:v>
                </c:pt>
                <c:pt idx="40">
                  <c:v>29325.278369733911</c:v>
                </c:pt>
                <c:pt idx="41">
                  <c:v>28132.666640990734</c:v>
                </c:pt>
                <c:pt idx="42">
                  <c:v>26578.035053223211</c:v>
                </c:pt>
                <c:pt idx="43">
                  <c:v>23257.117365870421</c:v>
                </c:pt>
                <c:pt idx="44">
                  <c:v>24709.059183723704</c:v>
                </c:pt>
                <c:pt idx="45">
                  <c:v>29267.844029458025</c:v>
                </c:pt>
                <c:pt idx="46">
                  <c:v>28745.697874118174</c:v>
                </c:pt>
                <c:pt idx="47">
                  <c:v>30571.943934472401</c:v>
                </c:pt>
                <c:pt idx="48">
                  <c:v>27344.681147471307</c:v>
                </c:pt>
                <c:pt idx="49">
                  <c:v>25387.390994272708</c:v>
                </c:pt>
                <c:pt idx="50">
                  <c:v>22196.28313061775</c:v>
                </c:pt>
                <c:pt idx="51">
                  <c:v>20545.044700880248</c:v>
                </c:pt>
                <c:pt idx="52">
                  <c:v>21618.279793205325</c:v>
                </c:pt>
                <c:pt idx="53">
                  <c:v>25717.264919092162</c:v>
                </c:pt>
                <c:pt idx="54">
                  <c:v>26986.149281493272</c:v>
                </c:pt>
                <c:pt idx="55">
                  <c:v>28736.339080804737</c:v>
                </c:pt>
                <c:pt idx="56">
                  <c:v>30033.935490953398</c:v>
                </c:pt>
                <c:pt idx="57">
                  <c:v>28931.367363626985</c:v>
                </c:pt>
                <c:pt idx="58">
                  <c:v>34832.222115292905</c:v>
                </c:pt>
                <c:pt idx="59">
                  <c:v>32842.105833420865</c:v>
                </c:pt>
                <c:pt idx="60">
                  <c:v>28753.618469922723</c:v>
                </c:pt>
                <c:pt idx="61">
                  <c:v>29815.612886701332</c:v>
                </c:pt>
                <c:pt idx="62">
                  <c:v>32678.436652966964</c:v>
                </c:pt>
                <c:pt idx="63">
                  <c:v>31091.462984933496</c:v>
                </c:pt>
                <c:pt idx="64">
                  <c:v>28682.732667149568</c:v>
                </c:pt>
                <c:pt idx="65">
                  <c:v>30222.655694919664</c:v>
                </c:pt>
                <c:pt idx="66">
                  <c:v>32963.124068552301</c:v>
                </c:pt>
                <c:pt idx="67">
                  <c:v>35380.747397323168</c:v>
                </c:pt>
                <c:pt idx="68">
                  <c:v>35235.938535281864</c:v>
                </c:pt>
                <c:pt idx="69">
                  <c:v>32226.520161799803</c:v>
                </c:pt>
                <c:pt idx="70">
                  <c:v>22522.699612799508</c:v>
                </c:pt>
                <c:pt idx="71">
                  <c:v>19508.871424482179</c:v>
                </c:pt>
                <c:pt idx="72">
                  <c:v>15954.717782248739</c:v>
                </c:pt>
                <c:pt idx="73">
                  <c:v>12622.394807426548</c:v>
                </c:pt>
                <c:pt idx="74">
                  <c:v>11271.566503387532</c:v>
                </c:pt>
                <c:pt idx="75">
                  <c:v>12289.686155549605</c:v>
                </c:pt>
                <c:pt idx="76">
                  <c:v>11975.67137678976</c:v>
                </c:pt>
                <c:pt idx="77">
                  <c:v>11615.080919660066</c:v>
                </c:pt>
                <c:pt idx="78">
                  <c:v>11739.191105464921</c:v>
                </c:pt>
                <c:pt idx="79">
                  <c:v>12725.084686043476</c:v>
                </c:pt>
                <c:pt idx="80">
                  <c:v>10430.195448286817</c:v>
                </c:pt>
                <c:pt idx="81">
                  <c:v>9821.8894399191086</c:v>
                </c:pt>
                <c:pt idx="82">
                  <c:v>8893.8427908995891</c:v>
                </c:pt>
                <c:pt idx="83">
                  <c:v>8712.6722299368994</c:v>
                </c:pt>
                <c:pt idx="84">
                  <c:v>8421.2714969991739</c:v>
                </c:pt>
                <c:pt idx="85">
                  <c:v>8193.0855440766609</c:v>
                </c:pt>
                <c:pt idx="86">
                  <c:v>8007.0174253586165</c:v>
                </c:pt>
                <c:pt idx="87">
                  <c:v>7916.5371460440865</c:v>
                </c:pt>
                <c:pt idx="88">
                  <c:v>8268.8184037792253</c:v>
                </c:pt>
                <c:pt idx="89">
                  <c:v>9258.4439133257438</c:v>
                </c:pt>
                <c:pt idx="90">
                  <c:v>9129.6088117928084</c:v>
                </c:pt>
                <c:pt idx="91">
                  <c:v>13064.356329830189</c:v>
                </c:pt>
                <c:pt idx="92">
                  <c:v>13251.603973855805</c:v>
                </c:pt>
                <c:pt idx="93">
                  <c:v>12163.438119750695</c:v>
                </c:pt>
                <c:pt idx="94">
                  <c:v>16093.812840282342</c:v>
                </c:pt>
                <c:pt idx="95">
                  <c:v>15834.511215008148</c:v>
                </c:pt>
                <c:pt idx="96">
                  <c:v>20254.781414951496</c:v>
                </c:pt>
                <c:pt idx="97">
                  <c:v>18930.641991896249</c:v>
                </c:pt>
                <c:pt idx="98">
                  <c:v>19565.559475410548</c:v>
                </c:pt>
                <c:pt idx="99">
                  <c:v>19445.942040751645</c:v>
                </c:pt>
                <c:pt idx="100">
                  <c:v>15899.40921180411</c:v>
                </c:pt>
                <c:pt idx="101">
                  <c:v>16477.12914133455</c:v>
                </c:pt>
                <c:pt idx="102">
                  <c:v>18573.753871789668</c:v>
                </c:pt>
                <c:pt idx="103">
                  <c:v>23722.965252823913</c:v>
                </c:pt>
                <c:pt idx="104">
                  <c:v>23746.946361629994</c:v>
                </c:pt>
                <c:pt idx="105">
                  <c:v>23752.241708322665</c:v>
                </c:pt>
                <c:pt idx="106">
                  <c:v>23340.041163830374</c:v>
                </c:pt>
                <c:pt idx="107">
                  <c:v>23141.9841103039</c:v>
                </c:pt>
                <c:pt idx="108">
                  <c:v>22553.730347925546</c:v>
                </c:pt>
                <c:pt idx="109">
                  <c:v>24004.023044522266</c:v>
                </c:pt>
                <c:pt idx="110">
                  <c:v>22744.761813048248</c:v>
                </c:pt>
                <c:pt idx="111">
                  <c:v>24487.862737666994</c:v>
                </c:pt>
                <c:pt idx="112">
                  <c:v>24159.986045524522</c:v>
                </c:pt>
                <c:pt idx="113">
                  <c:v>29608.778655267823</c:v>
                </c:pt>
                <c:pt idx="114">
                  <c:v>29043.456291515082</c:v>
                </c:pt>
                <c:pt idx="115">
                  <c:v>27843.579723460898</c:v>
                </c:pt>
                <c:pt idx="116">
                  <c:v>33291.816622579034</c:v>
                </c:pt>
                <c:pt idx="117">
                  <c:v>30301.687346894498</c:v>
                </c:pt>
                <c:pt idx="118">
                  <c:v>27775.270103199491</c:v>
                </c:pt>
                <c:pt idx="119">
                  <c:v>31872.426062820334</c:v>
                </c:pt>
                <c:pt idx="120">
                  <c:v>33561.460151966014</c:v>
                </c:pt>
                <c:pt idx="121">
                  <c:v>26333.903163653911</c:v>
                </c:pt>
                <c:pt idx="122">
                  <c:v>19625.130343740737</c:v>
                </c:pt>
                <c:pt idx="123">
                  <c:v>13371.534145236184</c:v>
                </c:pt>
                <c:pt idx="124">
                  <c:v>10278.295399216529</c:v>
                </c:pt>
                <c:pt idx="125">
                  <c:v>11318.661936437689</c:v>
                </c:pt>
                <c:pt idx="126">
                  <c:v>10610.878579580878</c:v>
                </c:pt>
                <c:pt idx="127">
                  <c:v>12775.923284245113</c:v>
                </c:pt>
                <c:pt idx="128">
                  <c:v>11431.743501088766</c:v>
                </c:pt>
                <c:pt idx="129">
                  <c:v>13408.645055284296</c:v>
                </c:pt>
                <c:pt idx="130">
                  <c:v>16318.83204564404</c:v>
                </c:pt>
                <c:pt idx="131">
                  <c:v>17700.955034977764</c:v>
                </c:pt>
                <c:pt idx="132">
                  <c:v>19219.668474726717</c:v>
                </c:pt>
                <c:pt idx="133">
                  <c:v>23144.786760426912</c:v>
                </c:pt>
                <c:pt idx="134">
                  <c:v>24839.873669770743</c:v>
                </c:pt>
                <c:pt idx="135">
                  <c:v>28230.832982516535</c:v>
                </c:pt>
                <c:pt idx="136">
                  <c:v>27263.656114957314</c:v>
                </c:pt>
                <c:pt idx="137">
                  <c:v>27812.867626620773</c:v>
                </c:pt>
                <c:pt idx="138">
                  <c:v>22713.556380740312</c:v>
                </c:pt>
                <c:pt idx="139">
                  <c:v>22685.031877778358</c:v>
                </c:pt>
                <c:pt idx="140">
                  <c:v>22135.702237257483</c:v>
                </c:pt>
                <c:pt idx="141">
                  <c:v>22029.230948485969</c:v>
                </c:pt>
                <c:pt idx="142">
                  <c:v>25145.030363043097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data'!$CE$10:$CE$147</c:f>
              <c:numCache>
                <c:formatCode>General</c:formatCode>
                <c:ptCount val="138"/>
                <c:pt idx="0">
                  <c:v>25145.030363043097</c:v>
                </c:pt>
                <c:pt idx="1">
                  <c:v>23993.565855773977</c:v>
                </c:pt>
                <c:pt idx="2">
                  <c:v>24367.35422670902</c:v>
                </c:pt>
                <c:pt idx="3">
                  <c:v>25227.259337264837</c:v>
                </c:pt>
                <c:pt idx="4">
                  <c:v>28723.387738168982</c:v>
                </c:pt>
                <c:pt idx="5">
                  <c:v>28799.344265204661</c:v>
                </c:pt>
                <c:pt idx="6">
                  <c:v>31186.501208398189</c:v>
                </c:pt>
                <c:pt idx="7">
                  <c:v>28036.299948551055</c:v>
                </c:pt>
                <c:pt idx="8">
                  <c:v>36349.191656234536</c:v>
                </c:pt>
                <c:pt idx="9">
                  <c:v>35148.561942464927</c:v>
                </c:pt>
                <c:pt idx="10">
                  <c:v>32226.661538851728</c:v>
                </c:pt>
                <c:pt idx="11">
                  <c:v>27698.7097670886</c:v>
                </c:pt>
                <c:pt idx="12">
                  <c:v>16102.019107148797</c:v>
                </c:pt>
                <c:pt idx="13">
                  <c:v>13606.959579430471</c:v>
                </c:pt>
                <c:pt idx="14">
                  <c:v>12438.352984019577</c:v>
                </c:pt>
                <c:pt idx="15">
                  <c:v>13986.597725528078</c:v>
                </c:pt>
                <c:pt idx="16">
                  <c:v>12840.894484210692</c:v>
                </c:pt>
                <c:pt idx="17">
                  <c:v>11178.956392367985</c:v>
                </c:pt>
                <c:pt idx="18">
                  <c:v>7465.0031035634247</c:v>
                </c:pt>
                <c:pt idx="19">
                  <c:v>8308.7058790240899</c:v>
                </c:pt>
                <c:pt idx="20">
                  <c:v>9318.2466968259578</c:v>
                </c:pt>
                <c:pt idx="21">
                  <c:v>6981.0985358105409</c:v>
                </c:pt>
                <c:pt idx="22">
                  <c:v>6911.8127810320766</c:v>
                </c:pt>
                <c:pt idx="23">
                  <c:v>7837.8782525552242</c:v>
                </c:pt>
                <c:pt idx="24">
                  <c:v>7802.2167320443496</c:v>
                </c:pt>
                <c:pt idx="25">
                  <c:v>8460.5016907059289</c:v>
                </c:pt>
                <c:pt idx="26">
                  <c:v>9173.761457939765</c:v>
                </c:pt>
                <c:pt idx="27">
                  <c:v>8200.0295243805613</c:v>
                </c:pt>
                <c:pt idx="28">
                  <c:v>8787.2764265960213</c:v>
                </c:pt>
                <c:pt idx="29">
                  <c:v>10697.554760033627</c:v>
                </c:pt>
                <c:pt idx="30">
                  <c:v>10730.759040588311</c:v>
                </c:pt>
                <c:pt idx="31">
                  <c:v>15003.86390397045</c:v>
                </c:pt>
                <c:pt idx="32">
                  <c:v>19281.878927849521</c:v>
                </c:pt>
                <c:pt idx="33">
                  <c:v>20945.62800258581</c:v>
                </c:pt>
                <c:pt idx="34">
                  <c:v>19318.491992276136</c:v>
                </c:pt>
                <c:pt idx="35">
                  <c:v>24554.154508581043</c:v>
                </c:pt>
                <c:pt idx="36">
                  <c:v>27768.234284696453</c:v>
                </c:pt>
                <c:pt idx="37">
                  <c:v>25624.989097743812</c:v>
                </c:pt>
                <c:pt idx="38">
                  <c:v>26307.036433359648</c:v>
                </c:pt>
                <c:pt idx="39">
                  <c:v>28360.712803971132</c:v>
                </c:pt>
                <c:pt idx="40">
                  <c:v>27995.157033591011</c:v>
                </c:pt>
                <c:pt idx="41">
                  <c:v>23236.669159075351</c:v>
                </c:pt>
                <c:pt idx="42">
                  <c:v>22825.285622582687</c:v>
                </c:pt>
                <c:pt idx="43">
                  <c:v>21706.967663111212</c:v>
                </c:pt>
                <c:pt idx="44">
                  <c:v>23087.40112909054</c:v>
                </c:pt>
                <c:pt idx="45">
                  <c:v>24117.476926443014</c:v>
                </c:pt>
                <c:pt idx="46">
                  <c:v>26021.051213882129</c:v>
                </c:pt>
                <c:pt idx="47">
                  <c:v>25954.996367035306</c:v>
                </c:pt>
                <c:pt idx="48">
                  <c:v>27764.532516222505</c:v>
                </c:pt>
                <c:pt idx="49">
                  <c:v>28124.040559529662</c:v>
                </c:pt>
                <c:pt idx="50">
                  <c:v>24161.42076806934</c:v>
                </c:pt>
                <c:pt idx="51">
                  <c:v>22758.592754818117</c:v>
                </c:pt>
                <c:pt idx="52">
                  <c:v>25022.587821607296</c:v>
                </c:pt>
                <c:pt idx="53">
                  <c:v>31594.163790104369</c:v>
                </c:pt>
                <c:pt idx="54">
                  <c:v>26253.478470099079</c:v>
                </c:pt>
                <c:pt idx="55">
                  <c:v>27100.888695862846</c:v>
                </c:pt>
                <c:pt idx="56">
                  <c:v>33815.120665503426</c:v>
                </c:pt>
                <c:pt idx="57">
                  <c:v>34983.31546248278</c:v>
                </c:pt>
                <c:pt idx="58">
                  <c:v>35310.660601186777</c:v>
                </c:pt>
                <c:pt idx="59">
                  <c:v>31276.063258018919</c:v>
                </c:pt>
                <c:pt idx="60">
                  <c:v>29361.285235763244</c:v>
                </c:pt>
                <c:pt idx="61">
                  <c:v>32464.7829763515</c:v>
                </c:pt>
                <c:pt idx="62">
                  <c:v>30662.421459970679</c:v>
                </c:pt>
                <c:pt idx="63">
                  <c:v>33964.215602887751</c:v>
                </c:pt>
                <c:pt idx="64">
                  <c:v>34817.730593084278</c:v>
                </c:pt>
                <c:pt idx="65">
                  <c:v>33119.863407444704</c:v>
                </c:pt>
                <c:pt idx="66">
                  <c:v>33404.900789049781</c:v>
                </c:pt>
                <c:pt idx="67">
                  <c:v>35795.739959275677</c:v>
                </c:pt>
                <c:pt idx="68">
                  <c:v>37467.604686988372</c:v>
                </c:pt>
                <c:pt idx="69">
                  <c:v>29805.699575106944</c:v>
                </c:pt>
                <c:pt idx="70">
                  <c:v>22843.81603650915</c:v>
                </c:pt>
                <c:pt idx="71">
                  <c:v>15387.870910200281</c:v>
                </c:pt>
                <c:pt idx="72">
                  <c:v>15165.022272288228</c:v>
                </c:pt>
                <c:pt idx="73">
                  <c:v>17032.928559961823</c:v>
                </c:pt>
                <c:pt idx="74">
                  <c:v>15506.565915208679</c:v>
                </c:pt>
                <c:pt idx="75">
                  <c:v>13702.738946029713</c:v>
                </c:pt>
                <c:pt idx="76">
                  <c:v>11825.572301019973</c:v>
                </c:pt>
                <c:pt idx="77">
                  <c:v>11271.702253186115</c:v>
                </c:pt>
                <c:pt idx="78">
                  <c:v>11354.721989506454</c:v>
                </c:pt>
                <c:pt idx="79">
                  <c:v>10662.875364373245</c:v>
                </c:pt>
                <c:pt idx="80">
                  <c:v>9340.083585531991</c:v>
                </c:pt>
                <c:pt idx="81">
                  <c:v>10183.8951710811</c:v>
                </c:pt>
                <c:pt idx="82">
                  <c:v>10003.369678163937</c:v>
                </c:pt>
                <c:pt idx="83">
                  <c:v>9953.1896903499146</c:v>
                </c:pt>
                <c:pt idx="84">
                  <c:v>9205.1573090679813</c:v>
                </c:pt>
                <c:pt idx="85">
                  <c:v>9731.817055756439</c:v>
                </c:pt>
                <c:pt idx="86">
                  <c:v>9244.7641819312921</c:v>
                </c:pt>
                <c:pt idx="87">
                  <c:v>8969.5282750591323</c:v>
                </c:pt>
                <c:pt idx="88">
                  <c:v>10359.661715824175</c:v>
                </c:pt>
                <c:pt idx="89">
                  <c:v>9778.4147786557951</c:v>
                </c:pt>
                <c:pt idx="90">
                  <c:v>13173.556230405369</c:v>
                </c:pt>
                <c:pt idx="91">
                  <c:v>12516.384484511533</c:v>
                </c:pt>
                <c:pt idx="92">
                  <c:v>12869.686199873518</c:v>
                </c:pt>
                <c:pt idx="93">
                  <c:v>16372.528921167292</c:v>
                </c:pt>
                <c:pt idx="94">
                  <c:v>15718.894778827762</c:v>
                </c:pt>
                <c:pt idx="95">
                  <c:v>14122.283031560568</c:v>
                </c:pt>
                <c:pt idx="96">
                  <c:v>15065.109104713829</c:v>
                </c:pt>
                <c:pt idx="97">
                  <c:v>14542.512828979661</c:v>
                </c:pt>
                <c:pt idx="98">
                  <c:v>14635.815130610981</c:v>
                </c:pt>
                <c:pt idx="99">
                  <c:v>12953.403897121423</c:v>
                </c:pt>
                <c:pt idx="100">
                  <c:v>14180.01556871986</c:v>
                </c:pt>
                <c:pt idx="101">
                  <c:v>18329.508476419709</c:v>
                </c:pt>
                <c:pt idx="102">
                  <c:v>21078.259858095553</c:v>
                </c:pt>
                <c:pt idx="103">
                  <c:v>20250.199275853796</c:v>
                </c:pt>
                <c:pt idx="104">
                  <c:v>18743.590787956131</c:v>
                </c:pt>
                <c:pt idx="105">
                  <c:v>19076.61976826625</c:v>
                </c:pt>
                <c:pt idx="106">
                  <c:v>20080.881607469128</c:v>
                </c:pt>
                <c:pt idx="107">
                  <c:v>17948.73126902671</c:v>
                </c:pt>
                <c:pt idx="108">
                  <c:v>20803.349794514797</c:v>
                </c:pt>
                <c:pt idx="109">
                  <c:v>20607.108952324634</c:v>
                </c:pt>
                <c:pt idx="110">
                  <c:v>18878.98189988529</c:v>
                </c:pt>
                <c:pt idx="111">
                  <c:v>17468.055466482278</c:v>
                </c:pt>
                <c:pt idx="112">
                  <c:v>16760.6959255943</c:v>
                </c:pt>
                <c:pt idx="113">
                  <c:v>23638.910423303132</c:v>
                </c:pt>
                <c:pt idx="114">
                  <c:v>31574.30395318308</c:v>
                </c:pt>
                <c:pt idx="115">
                  <c:v>31932.206932211273</c:v>
                </c:pt>
                <c:pt idx="116">
                  <c:v>31423.046872737232</c:v>
                </c:pt>
                <c:pt idx="117">
                  <c:v>28744.298696489685</c:v>
                </c:pt>
                <c:pt idx="118">
                  <c:v>29710.385720594997</c:v>
                </c:pt>
                <c:pt idx="119">
                  <c:v>31808.057600420459</c:v>
                </c:pt>
                <c:pt idx="120">
                  <c:v>34241.491307482931</c:v>
                </c:pt>
                <c:pt idx="121">
                  <c:v>33218.768318063325</c:v>
                </c:pt>
                <c:pt idx="122">
                  <c:v>27829.543546381967</c:v>
                </c:pt>
                <c:pt idx="123">
                  <c:v>16034.275377628559</c:v>
                </c:pt>
                <c:pt idx="124">
                  <c:v>11011.633154355537</c:v>
                </c:pt>
                <c:pt idx="125">
                  <c:v>10265.449198644485</c:v>
                </c:pt>
                <c:pt idx="126">
                  <c:v>12131.638496640955</c:v>
                </c:pt>
                <c:pt idx="127">
                  <c:v>11496.902132821824</c:v>
                </c:pt>
                <c:pt idx="128">
                  <c:v>10597.568182723944</c:v>
                </c:pt>
                <c:pt idx="129">
                  <c:v>12843.257486207083</c:v>
                </c:pt>
                <c:pt idx="130">
                  <c:v>12388.429539246221</c:v>
                </c:pt>
                <c:pt idx="131">
                  <c:v>15595.083791527986</c:v>
                </c:pt>
                <c:pt idx="132">
                  <c:v>15037.500380071047</c:v>
                </c:pt>
                <c:pt idx="133">
                  <c:v>15650.21980371168</c:v>
                </c:pt>
                <c:pt idx="134">
                  <c:v>18113.587851467681</c:v>
                </c:pt>
                <c:pt idx="135">
                  <c:v>22499.775018849374</c:v>
                </c:pt>
                <c:pt idx="136">
                  <c:v>27382.00923691551</c:v>
                </c:pt>
                <c:pt idx="137">
                  <c:v>27809.321473647731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data'!$CE$10:$CE$496</c:f>
              <c:numCache>
                <c:formatCode>General</c:formatCode>
                <c:ptCount val="487"/>
                <c:pt idx="0">
                  <c:v>20663.836782285598</c:v>
                </c:pt>
                <c:pt idx="1">
                  <c:v>23632.624588578052</c:v>
                </c:pt>
                <c:pt idx="2">
                  <c:v>26211.851084260456</c:v>
                </c:pt>
                <c:pt idx="3">
                  <c:v>27205.569659203335</c:v>
                </c:pt>
                <c:pt idx="4">
                  <c:v>26000.543013874409</c:v>
                </c:pt>
                <c:pt idx="5">
                  <c:v>29947.814509906653</c:v>
                </c:pt>
                <c:pt idx="6">
                  <c:v>31237.392682805086</c:v>
                </c:pt>
                <c:pt idx="7">
                  <c:v>31129.73435748637</c:v>
                </c:pt>
                <c:pt idx="8">
                  <c:v>33507.447105202038</c:v>
                </c:pt>
                <c:pt idx="9">
                  <c:v>31097.862715535921</c:v>
                </c:pt>
                <c:pt idx="10">
                  <c:v>31820.792622866997</c:v>
                </c:pt>
                <c:pt idx="11">
                  <c:v>31632.884618825137</c:v>
                </c:pt>
                <c:pt idx="12">
                  <c:v>20196.780782303162</c:v>
                </c:pt>
                <c:pt idx="13">
                  <c:v>12302.628467914512</c:v>
                </c:pt>
                <c:pt idx="14">
                  <c:v>9474.1717972003189</c:v>
                </c:pt>
                <c:pt idx="15">
                  <c:v>9050.9834188702716</c:v>
                </c:pt>
                <c:pt idx="16">
                  <c:v>7388.0805677189401</c:v>
                </c:pt>
                <c:pt idx="17">
                  <c:v>7408.5893676804608</c:v>
                </c:pt>
                <c:pt idx="18">
                  <c:v>8986.6854868411447</c:v>
                </c:pt>
                <c:pt idx="19">
                  <c:v>9918.1541887242201</c:v>
                </c:pt>
                <c:pt idx="20">
                  <c:v>8631.6248653760867</c:v>
                </c:pt>
                <c:pt idx="21">
                  <c:v>9230.6593395127802</c:v>
                </c:pt>
                <c:pt idx="22">
                  <c:v>9060.3607601937056</c:v>
                </c:pt>
                <c:pt idx="23">
                  <c:v>9600.0364318399206</c:v>
                </c:pt>
                <c:pt idx="24">
                  <c:v>9291.1834753222665</c:v>
                </c:pt>
                <c:pt idx="25">
                  <c:v>9648.7269465068093</c:v>
                </c:pt>
                <c:pt idx="26">
                  <c:v>9027.7851721933257</c:v>
                </c:pt>
                <c:pt idx="27">
                  <c:v>9391.7683641763433</c:v>
                </c:pt>
                <c:pt idx="28">
                  <c:v>10511.131933140408</c:v>
                </c:pt>
                <c:pt idx="29">
                  <c:v>11025.355980785056</c:v>
                </c:pt>
                <c:pt idx="30">
                  <c:v>10126.942385377102</c:v>
                </c:pt>
                <c:pt idx="31">
                  <c:v>13177.853257522849</c:v>
                </c:pt>
                <c:pt idx="32">
                  <c:v>11180.755087937001</c:v>
                </c:pt>
                <c:pt idx="33">
                  <c:v>10414.716449371595</c:v>
                </c:pt>
                <c:pt idx="34">
                  <c:v>11790.823644637847</c:v>
                </c:pt>
                <c:pt idx="35">
                  <c:v>13367.076812216757</c:v>
                </c:pt>
                <c:pt idx="36">
                  <c:v>16473.586598121725</c:v>
                </c:pt>
                <c:pt idx="37">
                  <c:v>18940.479179093858</c:v>
                </c:pt>
                <c:pt idx="38">
                  <c:v>20592.318987756447</c:v>
                </c:pt>
                <c:pt idx="39">
                  <c:v>23396.834119092699</c:v>
                </c:pt>
                <c:pt idx="40">
                  <c:v>22588.739699745041</c:v>
                </c:pt>
                <c:pt idx="41">
                  <c:v>22515.36620242853</c:v>
                </c:pt>
                <c:pt idx="42">
                  <c:v>24130.908093739105</c:v>
                </c:pt>
                <c:pt idx="43">
                  <c:v>24308.807114210133</c:v>
                </c:pt>
                <c:pt idx="44">
                  <c:v>26972.966855846233</c:v>
                </c:pt>
                <c:pt idx="45">
                  <c:v>26988.299532470923</c:v>
                </c:pt>
                <c:pt idx="46">
                  <c:v>26580.797772609127</c:v>
                </c:pt>
                <c:pt idx="47">
                  <c:v>25488.01647222336</c:v>
                </c:pt>
                <c:pt idx="48">
                  <c:v>24170.083335314153</c:v>
                </c:pt>
                <c:pt idx="49">
                  <c:v>24406.226314933156</c:v>
                </c:pt>
                <c:pt idx="50">
                  <c:v>25657.228249016462</c:v>
                </c:pt>
                <c:pt idx="51">
                  <c:v>23498.409002304816</c:v>
                </c:pt>
                <c:pt idx="52">
                  <c:v>24954.297837783441</c:v>
                </c:pt>
                <c:pt idx="53">
                  <c:v>27602.322515472151</c:v>
                </c:pt>
                <c:pt idx="54">
                  <c:v>23516.661756147518</c:v>
                </c:pt>
                <c:pt idx="55">
                  <c:v>24904.244999389681</c:v>
                </c:pt>
                <c:pt idx="56">
                  <c:v>30144.299974539121</c:v>
                </c:pt>
                <c:pt idx="57">
                  <c:v>34022.092259431585</c:v>
                </c:pt>
                <c:pt idx="58">
                  <c:v>32427.522226640849</c:v>
                </c:pt>
                <c:pt idx="59">
                  <c:v>31270.435032879977</c:v>
                </c:pt>
                <c:pt idx="60">
                  <c:v>34075.527663857305</c:v>
                </c:pt>
                <c:pt idx="61">
                  <c:v>33322.007960221054</c:v>
                </c:pt>
                <c:pt idx="62">
                  <c:v>28111.175703502879</c:v>
                </c:pt>
                <c:pt idx="63">
                  <c:v>30106.317052886148</c:v>
                </c:pt>
                <c:pt idx="64">
                  <c:v>31359.260198491993</c:v>
                </c:pt>
                <c:pt idx="65">
                  <c:v>31551.614381344054</c:v>
                </c:pt>
                <c:pt idx="66">
                  <c:v>33297.221778288877</c:v>
                </c:pt>
                <c:pt idx="67">
                  <c:v>33582.561201149358</c:v>
                </c:pt>
                <c:pt idx="68">
                  <c:v>33816.59818121016</c:v>
                </c:pt>
                <c:pt idx="69">
                  <c:v>35183.899880347679</c:v>
                </c:pt>
                <c:pt idx="70">
                  <c:v>40881.788960350219</c:v>
                </c:pt>
                <c:pt idx="71">
                  <c:v>32812.880295253592</c:v>
                </c:pt>
                <c:pt idx="72">
                  <c:v>22142.729784143619</c:v>
                </c:pt>
                <c:pt idx="73">
                  <c:v>21468.825036335678</c:v>
                </c:pt>
                <c:pt idx="74">
                  <c:v>17157.445439596875</c:v>
                </c:pt>
                <c:pt idx="75">
                  <c:v>12823.80021827163</c:v>
                </c:pt>
                <c:pt idx="76">
                  <c:v>10355.235871648525</c:v>
                </c:pt>
                <c:pt idx="77">
                  <c:v>13129.302903352649</c:v>
                </c:pt>
                <c:pt idx="78">
                  <c:v>12678.018801706288</c:v>
                </c:pt>
                <c:pt idx="79">
                  <c:v>10663.424812937754</c:v>
                </c:pt>
                <c:pt idx="80">
                  <c:v>14112.177652289807</c:v>
                </c:pt>
                <c:pt idx="81">
                  <c:v>14361.942230002584</c:v>
                </c:pt>
                <c:pt idx="82">
                  <c:v>12657.284319934171</c:v>
                </c:pt>
                <c:pt idx="83">
                  <c:v>10610.973853439193</c:v>
                </c:pt>
                <c:pt idx="84">
                  <c:v>11633.700700117295</c:v>
                </c:pt>
                <c:pt idx="85">
                  <c:v>12332.073143325284</c:v>
                </c:pt>
                <c:pt idx="86">
                  <c:v>13616.026253063317</c:v>
                </c:pt>
                <c:pt idx="87">
                  <c:v>14227.915020787979</c:v>
                </c:pt>
                <c:pt idx="88">
                  <c:v>13066.887741732829</c:v>
                </c:pt>
                <c:pt idx="89">
                  <c:v>12711.041355853151</c:v>
                </c:pt>
                <c:pt idx="90">
                  <c:v>11366.745241197581</c:v>
                </c:pt>
                <c:pt idx="91">
                  <c:v>11199.559110962491</c:v>
                </c:pt>
                <c:pt idx="92">
                  <c:v>12392.103752818921</c:v>
                </c:pt>
                <c:pt idx="93">
                  <c:v>10137.61604863062</c:v>
                </c:pt>
                <c:pt idx="94">
                  <c:v>8790.7386673715937</c:v>
                </c:pt>
                <c:pt idx="95">
                  <c:v>8690.0217666860135</c:v>
                </c:pt>
                <c:pt idx="96">
                  <c:v>10298.735950964759</c:v>
                </c:pt>
                <c:pt idx="97">
                  <c:v>14461.73884703196</c:v>
                </c:pt>
                <c:pt idx="98">
                  <c:v>16812.522672792074</c:v>
                </c:pt>
                <c:pt idx="99">
                  <c:v>19322.493136595946</c:v>
                </c:pt>
                <c:pt idx="100">
                  <c:v>19087.17196906728</c:v>
                </c:pt>
                <c:pt idx="101">
                  <c:v>17290.122375151514</c:v>
                </c:pt>
                <c:pt idx="102">
                  <c:v>17067.616890578101</c:v>
                </c:pt>
                <c:pt idx="103">
                  <c:v>19837.269760258801</c:v>
                </c:pt>
                <c:pt idx="104">
                  <c:v>19767.863239685281</c:v>
                </c:pt>
                <c:pt idx="105">
                  <c:v>18597.744514434984</c:v>
                </c:pt>
                <c:pt idx="106">
                  <c:v>18760.198479947929</c:v>
                </c:pt>
                <c:pt idx="107">
                  <c:v>20951.867698689312</c:v>
                </c:pt>
                <c:pt idx="108">
                  <c:v>21606.963916477886</c:v>
                </c:pt>
                <c:pt idx="109">
                  <c:v>20537.521434824652</c:v>
                </c:pt>
                <c:pt idx="110">
                  <c:v>16703.28155051963</c:v>
                </c:pt>
                <c:pt idx="111">
                  <c:v>22065.899559076621</c:v>
                </c:pt>
                <c:pt idx="112">
                  <c:v>21331.9976886765</c:v>
                </c:pt>
                <c:pt idx="113">
                  <c:v>24381.816786840958</c:v>
                </c:pt>
                <c:pt idx="114">
                  <c:v>24101.323610402942</c:v>
                </c:pt>
                <c:pt idx="115">
                  <c:v>28813.603903537336</c:v>
                </c:pt>
                <c:pt idx="116">
                  <c:v>28291.719342703898</c:v>
                </c:pt>
                <c:pt idx="117">
                  <c:v>34060.08428805587</c:v>
                </c:pt>
                <c:pt idx="118">
                  <c:v>35165.807336391277</c:v>
                </c:pt>
                <c:pt idx="119">
                  <c:v>32176.788903740246</c:v>
                </c:pt>
                <c:pt idx="120">
                  <c:v>35936.76348953566</c:v>
                </c:pt>
                <c:pt idx="121">
                  <c:v>35253.91121336307</c:v>
                </c:pt>
                <c:pt idx="122">
                  <c:v>32540.906001732379</c:v>
                </c:pt>
                <c:pt idx="123">
                  <c:v>26414.843167747011</c:v>
                </c:pt>
                <c:pt idx="124">
                  <c:v>17721.47009681469</c:v>
                </c:pt>
                <c:pt idx="125">
                  <c:v>12760.151595125804</c:v>
                </c:pt>
                <c:pt idx="126">
                  <c:v>11697.80296546663</c:v>
                </c:pt>
                <c:pt idx="127">
                  <c:v>11771.197097132026</c:v>
                </c:pt>
                <c:pt idx="128">
                  <c:v>13615.693274027519</c:v>
                </c:pt>
                <c:pt idx="129">
                  <c:v>13058.208749414662</c:v>
                </c:pt>
                <c:pt idx="130">
                  <c:v>12311.065304140106</c:v>
                </c:pt>
                <c:pt idx="131">
                  <c:v>15997.509936853648</c:v>
                </c:pt>
                <c:pt idx="132">
                  <c:v>18471.148924143003</c:v>
                </c:pt>
                <c:pt idx="133">
                  <c:v>20148.616620169425</c:v>
                </c:pt>
                <c:pt idx="134">
                  <c:v>19178.207769696266</c:v>
                </c:pt>
                <c:pt idx="135">
                  <c:v>19374.925518227668</c:v>
                </c:pt>
                <c:pt idx="136">
                  <c:v>21812.276460307094</c:v>
                </c:pt>
                <c:pt idx="137">
                  <c:v>25039.232317921575</c:v>
                </c:pt>
                <c:pt idx="138">
                  <c:v>28236.817359072003</c:v>
                </c:pt>
                <c:pt idx="139">
                  <c:v>27759.737243114687</c:v>
                </c:pt>
                <c:pt idx="140">
                  <c:v>24252.383137956651</c:v>
                </c:pt>
                <c:pt idx="141">
                  <c:v>21016.946861003664</c:v>
                </c:pt>
                <c:pt idx="142">
                  <c:v>20255.723102701981</c:v>
                </c:pt>
                <c:pt idx="143">
                  <c:v>19202.696456322206</c:v>
                </c:pt>
              </c:numCache>
            </c:numRef>
          </c:yVal>
          <c:smooth val="1"/>
        </c:ser>
        <c:axId val="128134528"/>
        <c:axId val="128148992"/>
      </c:scatterChart>
      <c:valAx>
        <c:axId val="128134528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148992"/>
        <c:crosses val="autoZero"/>
        <c:crossBetween val="midCat"/>
      </c:valAx>
      <c:valAx>
        <c:axId val="1281489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</c:title>
        <c:numFmt formatCode="General" sourceLinked="1"/>
        <c:majorTickMark val="none"/>
        <c:tickLblPos val="nextTo"/>
        <c:crossAx val="12813452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data'!$CF$10:$CF$499</c:f>
              <c:numCache>
                <c:formatCode>General</c:formatCode>
                <c:ptCount val="490"/>
                <c:pt idx="0">
                  <c:v>246.80629902532499</c:v>
                </c:pt>
                <c:pt idx="1">
                  <c:v>183.74526251780401</c:v>
                </c:pt>
                <c:pt idx="2">
                  <c:v>185.36507054194499</c:v>
                </c:pt>
                <c:pt idx="3">
                  <c:v>121.21624506283199</c:v>
                </c:pt>
                <c:pt idx="4">
                  <c:v>210.66727395394798</c:v>
                </c:pt>
                <c:pt idx="5">
                  <c:v>481.41660104082007</c:v>
                </c:pt>
                <c:pt idx="6">
                  <c:v>2555.3625822339932</c:v>
                </c:pt>
                <c:pt idx="7">
                  <c:v>3849.7673126338555</c:v>
                </c:pt>
                <c:pt idx="8">
                  <c:v>3312.245607795036</c:v>
                </c:pt>
                <c:pt idx="9">
                  <c:v>1510.8818935693951</c:v>
                </c:pt>
                <c:pt idx="10">
                  <c:v>2470.2408947085119</c:v>
                </c:pt>
                <c:pt idx="11">
                  <c:v>1917.2228201402759</c:v>
                </c:pt>
                <c:pt idx="12">
                  <c:v>1746.5331722043957</c:v>
                </c:pt>
                <c:pt idx="13">
                  <c:v>2347.6958702316902</c:v>
                </c:pt>
                <c:pt idx="14">
                  <c:v>3162.6210924473485</c:v>
                </c:pt>
                <c:pt idx="15">
                  <c:v>2829.1756555668235</c:v>
                </c:pt>
                <c:pt idx="16">
                  <c:v>2229.8524723125001</c:v>
                </c:pt>
                <c:pt idx="17">
                  <c:v>2412.9654634796761</c:v>
                </c:pt>
                <c:pt idx="18">
                  <c:v>2414.8035658056242</c:v>
                </c:pt>
                <c:pt idx="19">
                  <c:v>2506.7666398781248</c:v>
                </c:pt>
                <c:pt idx="20">
                  <c:v>2321.8279011203404</c:v>
                </c:pt>
                <c:pt idx="21">
                  <c:v>2188.5276373438951</c:v>
                </c:pt>
                <c:pt idx="22">
                  <c:v>2941.1865373969081</c:v>
                </c:pt>
                <c:pt idx="23">
                  <c:v>3120.6886753536</c:v>
                </c:pt>
                <c:pt idx="24">
                  <c:v>2861.7591373612199</c:v>
                </c:pt>
                <c:pt idx="25">
                  <c:v>3014.1699449444995</c:v>
                </c:pt>
                <c:pt idx="26">
                  <c:v>2939.24637542655</c:v>
                </c:pt>
                <c:pt idx="27">
                  <c:v>2214.8937266201547</c:v>
                </c:pt>
                <c:pt idx="28">
                  <c:v>2110.37123614446</c:v>
                </c:pt>
                <c:pt idx="29">
                  <c:v>1985.255218387854</c:v>
                </c:pt>
                <c:pt idx="30">
                  <c:v>1705.5293659993979</c:v>
                </c:pt>
                <c:pt idx="31">
                  <c:v>1866.1837472531099</c:v>
                </c:pt>
                <c:pt idx="32">
                  <c:v>1767.9023357459937</c:v>
                </c:pt>
                <c:pt idx="33">
                  <c:v>1448.0186519887382</c:v>
                </c:pt>
                <c:pt idx="34">
                  <c:v>1139.6437126566029</c:v>
                </c:pt>
                <c:pt idx="35">
                  <c:v>1267.5683030233861</c:v>
                </c:pt>
                <c:pt idx="36">
                  <c:v>877.59190318535991</c:v>
                </c:pt>
                <c:pt idx="37">
                  <c:v>459.59420004496207</c:v>
                </c:pt>
                <c:pt idx="38">
                  <c:v>188.45435003076</c:v>
                </c:pt>
                <c:pt idx="39">
                  <c:v>77.147025529733995</c:v>
                </c:pt>
                <c:pt idx="40">
                  <c:v>60.460448866343995</c:v>
                </c:pt>
                <c:pt idx="41">
                  <c:v>68.284030790366998</c:v>
                </c:pt>
                <c:pt idx="42">
                  <c:v>38.234228692004997</c:v>
                </c:pt>
                <c:pt idx="43">
                  <c:v>23.828982201549</c:v>
                </c:pt>
                <c:pt idx="44">
                  <c:v>36.930031968599998</c:v>
                </c:pt>
                <c:pt idx="45">
                  <c:v>163.47801614255999</c:v>
                </c:pt>
                <c:pt idx="46">
                  <c:v>512.18002366604105</c:v>
                </c:pt>
                <c:pt idx="47">
                  <c:v>317.23833297249001</c:v>
                </c:pt>
                <c:pt idx="48">
                  <c:v>121.33469295722699</c:v>
                </c:pt>
                <c:pt idx="49">
                  <c:v>184.94214540571801</c:v>
                </c:pt>
                <c:pt idx="50">
                  <c:v>404.41284962404205</c:v>
                </c:pt>
                <c:pt idx="51">
                  <c:v>573.91949106950392</c:v>
                </c:pt>
                <c:pt idx="52">
                  <c:v>429.59063973037502</c:v>
                </c:pt>
                <c:pt idx="53">
                  <c:v>215.97333477947097</c:v>
                </c:pt>
                <c:pt idx="54">
                  <c:v>101.45976941029501</c:v>
                </c:pt>
                <c:pt idx="55">
                  <c:v>292.97968558966795</c:v>
                </c:pt>
                <c:pt idx="56">
                  <c:v>1785.9628217805662</c:v>
                </c:pt>
                <c:pt idx="57">
                  <c:v>4164.4637738451711</c:v>
                </c:pt>
                <c:pt idx="58">
                  <c:v>5178.8079332624611</c:v>
                </c:pt>
                <c:pt idx="59">
                  <c:v>4858.6172524179838</c:v>
                </c:pt>
                <c:pt idx="60">
                  <c:v>7418.7543588875997</c:v>
                </c:pt>
                <c:pt idx="61">
                  <c:v>9887.8603960170731</c:v>
                </c:pt>
                <c:pt idx="62">
                  <c:v>11113.515669491337</c:v>
                </c:pt>
                <c:pt idx="63">
                  <c:v>10954.982053186814</c:v>
                </c:pt>
                <c:pt idx="64">
                  <c:v>11634.884437946112</c:v>
                </c:pt>
                <c:pt idx="65">
                  <c:v>12653.943861032765</c:v>
                </c:pt>
                <c:pt idx="66">
                  <c:v>12472.863842241395</c:v>
                </c:pt>
                <c:pt idx="67">
                  <c:v>10390.274598832919</c:v>
                </c:pt>
                <c:pt idx="68">
                  <c:v>6991.6586750403303</c:v>
                </c:pt>
                <c:pt idx="69">
                  <c:v>3945.9412597553637</c:v>
                </c:pt>
                <c:pt idx="70">
                  <c:v>1844.9970734853543</c:v>
                </c:pt>
                <c:pt idx="71">
                  <c:v>2251.5189458961154</c:v>
                </c:pt>
                <c:pt idx="72">
                  <c:v>2648.5572052652396</c:v>
                </c:pt>
                <c:pt idx="73">
                  <c:v>2440.3469799271679</c:v>
                </c:pt>
                <c:pt idx="74">
                  <c:v>2018.430808833609</c:v>
                </c:pt>
                <c:pt idx="75">
                  <c:v>1874.7178878167281</c:v>
                </c:pt>
                <c:pt idx="76">
                  <c:v>1838.5685619866101</c:v>
                </c:pt>
                <c:pt idx="77">
                  <c:v>1936.8661158679138</c:v>
                </c:pt>
                <c:pt idx="78">
                  <c:v>1976.1710601630064</c:v>
                </c:pt>
                <c:pt idx="79">
                  <c:v>2360.9888716936498</c:v>
                </c:pt>
                <c:pt idx="80">
                  <c:v>2132.3314269675179</c:v>
                </c:pt>
                <c:pt idx="81">
                  <c:v>2209.5132663381301</c:v>
                </c:pt>
                <c:pt idx="82">
                  <c:v>2362.4343716541748</c:v>
                </c:pt>
                <c:pt idx="83">
                  <c:v>2746.4430835651319</c:v>
                </c:pt>
                <c:pt idx="84">
                  <c:v>2833.55679407157</c:v>
                </c:pt>
                <c:pt idx="85">
                  <c:v>2665.5765554326049</c:v>
                </c:pt>
                <c:pt idx="86">
                  <c:v>2530.678235040963</c:v>
                </c:pt>
                <c:pt idx="87">
                  <c:v>2551.6803195390867</c:v>
                </c:pt>
                <c:pt idx="88">
                  <c:v>2414.6472975201</c:v>
                </c:pt>
                <c:pt idx="89">
                  <c:v>2611.061861793462</c:v>
                </c:pt>
                <c:pt idx="90">
                  <c:v>1897.34576537097</c:v>
                </c:pt>
                <c:pt idx="91">
                  <c:v>2010.7946653051949</c:v>
                </c:pt>
                <c:pt idx="92">
                  <c:v>1660.2357481986689</c:v>
                </c:pt>
                <c:pt idx="93">
                  <c:v>1308.4254372006719</c:v>
                </c:pt>
                <c:pt idx="94">
                  <c:v>1591.6898187152819</c:v>
                </c:pt>
                <c:pt idx="95">
                  <c:v>1109.1199909896809</c:v>
                </c:pt>
                <c:pt idx="96">
                  <c:v>1237.9123259972282</c:v>
                </c:pt>
                <c:pt idx="97">
                  <c:v>1012.2340590382499</c:v>
                </c:pt>
                <c:pt idx="98">
                  <c:v>1131.3851436319771</c:v>
                </c:pt>
                <c:pt idx="99">
                  <c:v>1577.4429746221199</c:v>
                </c:pt>
                <c:pt idx="100">
                  <c:v>1548.2333486992497</c:v>
                </c:pt>
                <c:pt idx="101">
                  <c:v>1249.0851462277501</c:v>
                </c:pt>
                <c:pt idx="102">
                  <c:v>612.86370125545807</c:v>
                </c:pt>
                <c:pt idx="103">
                  <c:v>359.06212237278595</c:v>
                </c:pt>
                <c:pt idx="104">
                  <c:v>395.05163686799403</c:v>
                </c:pt>
                <c:pt idx="105">
                  <c:v>576.35278803453616</c:v>
                </c:pt>
                <c:pt idx="106">
                  <c:v>776.78927766871197</c:v>
                </c:pt>
                <c:pt idx="107">
                  <c:v>642.76954517710806</c:v>
                </c:pt>
                <c:pt idx="108">
                  <c:v>788.94853389737989</c:v>
                </c:pt>
                <c:pt idx="109">
                  <c:v>680.96460557474995</c:v>
                </c:pt>
                <c:pt idx="110">
                  <c:v>322.83678841120803</c:v>
                </c:pt>
                <c:pt idx="111">
                  <c:v>106.85322951220797</c:v>
                </c:pt>
                <c:pt idx="112">
                  <c:v>40.908209980328998</c:v>
                </c:pt>
                <c:pt idx="113">
                  <c:v>58.159824491664004</c:v>
                </c:pt>
                <c:pt idx="114">
                  <c:v>1131.8853205650239</c:v>
                </c:pt>
                <c:pt idx="115">
                  <c:v>1901.6391791986562</c:v>
                </c:pt>
                <c:pt idx="116">
                  <c:v>2622.6319601649425</c:v>
                </c:pt>
                <c:pt idx="117">
                  <c:v>3578.2500617692203</c:v>
                </c:pt>
                <c:pt idx="118">
                  <c:v>7478.9976317798601</c:v>
                </c:pt>
                <c:pt idx="119">
                  <c:v>8925.7009908457439</c:v>
                </c:pt>
                <c:pt idx="120">
                  <c:v>5623.7268887667351</c:v>
                </c:pt>
                <c:pt idx="121">
                  <c:v>3429.8856902960101</c:v>
                </c:pt>
                <c:pt idx="122">
                  <c:v>2750.6289998132552</c:v>
                </c:pt>
                <c:pt idx="123">
                  <c:v>2166.4349428309197</c:v>
                </c:pt>
                <c:pt idx="124">
                  <c:v>2458.5992317007099</c:v>
                </c:pt>
                <c:pt idx="125">
                  <c:v>2085.0636692463122</c:v>
                </c:pt>
                <c:pt idx="126">
                  <c:v>1706.1375365259837</c:v>
                </c:pt>
                <c:pt idx="127">
                  <c:v>1813.908812551902</c:v>
                </c:pt>
                <c:pt idx="128">
                  <c:v>1377.844821898542</c:v>
                </c:pt>
                <c:pt idx="129">
                  <c:v>1305.5017672346221</c:v>
                </c:pt>
                <c:pt idx="130">
                  <c:v>1239.9744171344669</c:v>
                </c:pt>
                <c:pt idx="131">
                  <c:v>897.82630775640007</c:v>
                </c:pt>
                <c:pt idx="132">
                  <c:v>461.35293815519998</c:v>
                </c:pt>
                <c:pt idx="133">
                  <c:v>256.67455726886402</c:v>
                </c:pt>
                <c:pt idx="134">
                  <c:v>202.41586814688</c:v>
                </c:pt>
                <c:pt idx="135">
                  <c:v>177.43947455246402</c:v>
                </c:pt>
                <c:pt idx="136">
                  <c:v>94.042294585316995</c:v>
                </c:pt>
                <c:pt idx="137">
                  <c:v>70.215391913741996</c:v>
                </c:pt>
                <c:pt idx="138">
                  <c:v>339.31136595692692</c:v>
                </c:pt>
                <c:pt idx="139">
                  <c:v>370.55476366437597</c:v>
                </c:pt>
                <c:pt idx="140">
                  <c:v>265.94460725495401</c:v>
                </c:pt>
                <c:pt idx="141">
                  <c:v>197.541567579168</c:v>
                </c:pt>
                <c:pt idx="142">
                  <c:v>67.128425325918002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data'!$CF$10:$CF$147</c:f>
              <c:numCache>
                <c:formatCode>General</c:formatCode>
                <c:ptCount val="138"/>
                <c:pt idx="0">
                  <c:v>67.128425325918002</c:v>
                </c:pt>
                <c:pt idx="1">
                  <c:v>38.268224584317004</c:v>
                </c:pt>
                <c:pt idx="2">
                  <c:v>23.530224042512998</c:v>
                </c:pt>
                <c:pt idx="3">
                  <c:v>35.385242416704003</c:v>
                </c:pt>
                <c:pt idx="4">
                  <c:v>49.565721283379993</c:v>
                </c:pt>
                <c:pt idx="5">
                  <c:v>36.362471886359998</c:v>
                </c:pt>
                <c:pt idx="6">
                  <c:v>40.748894769951001</c:v>
                </c:pt>
                <c:pt idx="7">
                  <c:v>2410.8005502343799</c:v>
                </c:pt>
                <c:pt idx="8">
                  <c:v>3164.82484270446</c:v>
                </c:pt>
                <c:pt idx="9">
                  <c:v>2535.3825505050236</c:v>
                </c:pt>
                <c:pt idx="10">
                  <c:v>2854.4956610547961</c:v>
                </c:pt>
                <c:pt idx="11">
                  <c:v>3830.7520143949505</c:v>
                </c:pt>
                <c:pt idx="12">
                  <c:v>2432.9173926182038</c:v>
                </c:pt>
                <c:pt idx="13">
                  <c:v>2396.0568610081978</c:v>
                </c:pt>
                <c:pt idx="14">
                  <c:v>2552.197091101038</c:v>
                </c:pt>
                <c:pt idx="15">
                  <c:v>2498.3611486390528</c:v>
                </c:pt>
                <c:pt idx="16">
                  <c:v>1773.6446186513642</c:v>
                </c:pt>
                <c:pt idx="17">
                  <c:v>1654.2039844738711</c:v>
                </c:pt>
                <c:pt idx="18">
                  <c:v>1654.1454571911988</c:v>
                </c:pt>
                <c:pt idx="19">
                  <c:v>1916.4196625134141</c:v>
                </c:pt>
                <c:pt idx="20">
                  <c:v>2189.8873591255983</c:v>
                </c:pt>
                <c:pt idx="21">
                  <c:v>1697.4728768034447</c:v>
                </c:pt>
                <c:pt idx="22">
                  <c:v>1792.5556886607869</c:v>
                </c:pt>
                <c:pt idx="23">
                  <c:v>2122.0385555089351</c:v>
                </c:pt>
                <c:pt idx="24">
                  <c:v>2034.0593136159116</c:v>
                </c:pt>
                <c:pt idx="25">
                  <c:v>2067.3230129380081</c:v>
                </c:pt>
                <c:pt idx="26">
                  <c:v>2128.2504121826278</c:v>
                </c:pt>
                <c:pt idx="27">
                  <c:v>1862.9043325956002</c:v>
                </c:pt>
                <c:pt idx="28">
                  <c:v>1818.186312429036</c:v>
                </c:pt>
                <c:pt idx="29">
                  <c:v>1646.3614452533188</c:v>
                </c:pt>
                <c:pt idx="30">
                  <c:v>969.52285810967396</c:v>
                </c:pt>
                <c:pt idx="31">
                  <c:v>825.337963374075</c:v>
                </c:pt>
                <c:pt idx="32">
                  <c:v>545.12085474151195</c:v>
                </c:pt>
                <c:pt idx="33">
                  <c:v>243.10451853663298</c:v>
                </c:pt>
                <c:pt idx="34">
                  <c:v>85.130884363139998</c:v>
                </c:pt>
                <c:pt idx="35">
                  <c:v>63.768616299360005</c:v>
                </c:pt>
                <c:pt idx="36">
                  <c:v>45.368489949120004</c:v>
                </c:pt>
                <c:pt idx="37">
                  <c:v>32.278737039912002</c:v>
                </c:pt>
                <c:pt idx="38">
                  <c:v>37.157224243823997</c:v>
                </c:pt>
                <c:pt idx="39">
                  <c:v>32.504448937428002</c:v>
                </c:pt>
                <c:pt idx="40">
                  <c:v>22.414049469072001</c:v>
                </c:pt>
                <c:pt idx="41">
                  <c:v>19.334149073217002</c:v>
                </c:pt>
                <c:pt idx="42">
                  <c:v>23.946700163399996</c:v>
                </c:pt>
                <c:pt idx="43">
                  <c:v>19.620159988752</c:v>
                </c:pt>
                <c:pt idx="44">
                  <c:v>18.919705053033002</c:v>
                </c:pt>
                <c:pt idx="45">
                  <c:v>19.237093909740004</c:v>
                </c:pt>
                <c:pt idx="46">
                  <c:v>47.647008110024998</c:v>
                </c:pt>
                <c:pt idx="47">
                  <c:v>93.101097345659994</c:v>
                </c:pt>
                <c:pt idx="48">
                  <c:v>70.071632282159996</c:v>
                </c:pt>
                <c:pt idx="49">
                  <c:v>55.868477014368004</c:v>
                </c:pt>
                <c:pt idx="50">
                  <c:v>100.75626258516</c:v>
                </c:pt>
                <c:pt idx="51">
                  <c:v>96.198047615376012</c:v>
                </c:pt>
                <c:pt idx="52">
                  <c:v>112.216443552</c:v>
                </c:pt>
                <c:pt idx="53">
                  <c:v>205.26732789381001</c:v>
                </c:pt>
                <c:pt idx="54">
                  <c:v>116.85031532420399</c:v>
                </c:pt>
                <c:pt idx="55">
                  <c:v>391.80031382226599</c:v>
                </c:pt>
                <c:pt idx="56">
                  <c:v>1163.384776664019</c:v>
                </c:pt>
                <c:pt idx="57">
                  <c:v>2044.5913574152557</c:v>
                </c:pt>
                <c:pt idx="58">
                  <c:v>2004.0343690996528</c:v>
                </c:pt>
                <c:pt idx="59">
                  <c:v>1483.9078145831281</c:v>
                </c:pt>
                <c:pt idx="60">
                  <c:v>4542.5782517404314</c:v>
                </c:pt>
                <c:pt idx="61">
                  <c:v>9212.6843106412489</c:v>
                </c:pt>
                <c:pt idx="62">
                  <c:v>10022.674315170509</c:v>
                </c:pt>
                <c:pt idx="63">
                  <c:v>10646.243940211614</c:v>
                </c:pt>
                <c:pt idx="64">
                  <c:v>9781.6720485916794</c:v>
                </c:pt>
                <c:pt idx="65">
                  <c:v>9607.6215840711593</c:v>
                </c:pt>
                <c:pt idx="66">
                  <c:v>10484.537531283146</c:v>
                </c:pt>
                <c:pt idx="67">
                  <c:v>9255.4667032708803</c:v>
                </c:pt>
                <c:pt idx="68">
                  <c:v>7281.1542749905529</c:v>
                </c:pt>
                <c:pt idx="69">
                  <c:v>3729.5968416523651</c:v>
                </c:pt>
                <c:pt idx="70">
                  <c:v>2075.7733600779002</c:v>
                </c:pt>
                <c:pt idx="71">
                  <c:v>1490.8962542369222</c:v>
                </c:pt>
                <c:pt idx="72">
                  <c:v>1506.52671441498</c:v>
                </c:pt>
                <c:pt idx="73">
                  <c:v>1505.549280463785</c:v>
                </c:pt>
                <c:pt idx="74">
                  <c:v>1574.7006819437281</c:v>
                </c:pt>
                <c:pt idx="75">
                  <c:v>1600.6348846033918</c:v>
                </c:pt>
                <c:pt idx="76">
                  <c:v>1534.9203025545237</c:v>
                </c:pt>
                <c:pt idx="77">
                  <c:v>1604.5747037034748</c:v>
                </c:pt>
                <c:pt idx="78">
                  <c:v>1800.9399520385643</c:v>
                </c:pt>
                <c:pt idx="79">
                  <c:v>2124.7566051613771</c:v>
                </c:pt>
                <c:pt idx="80">
                  <c:v>2109.8809559552042</c:v>
                </c:pt>
                <c:pt idx="81">
                  <c:v>2222.7601360158001</c:v>
                </c:pt>
                <c:pt idx="82">
                  <c:v>2020.2186712450316</c:v>
                </c:pt>
                <c:pt idx="83">
                  <c:v>1952.1273099568139</c:v>
                </c:pt>
                <c:pt idx="84">
                  <c:v>1947.8391906477511</c:v>
                </c:pt>
                <c:pt idx="85">
                  <c:v>2215.4232346934582</c:v>
                </c:pt>
                <c:pt idx="86">
                  <c:v>1795.3997917530151</c:v>
                </c:pt>
                <c:pt idx="87">
                  <c:v>1814.551696071378</c:v>
                </c:pt>
                <c:pt idx="88">
                  <c:v>2301.1262813386079</c:v>
                </c:pt>
                <c:pt idx="89">
                  <c:v>1659.3235174706401</c:v>
                </c:pt>
                <c:pt idx="90">
                  <c:v>1632.094858027845</c:v>
                </c:pt>
                <c:pt idx="91">
                  <c:v>1558.191647939112</c:v>
                </c:pt>
                <c:pt idx="92">
                  <c:v>1456.531566995556</c:v>
                </c:pt>
                <c:pt idx="93">
                  <c:v>1704.6178869916619</c:v>
                </c:pt>
                <c:pt idx="94">
                  <c:v>1463.4338338386449</c:v>
                </c:pt>
                <c:pt idx="95">
                  <c:v>1040.5250876357552</c:v>
                </c:pt>
                <c:pt idx="96">
                  <c:v>1137.9111854242949</c:v>
                </c:pt>
                <c:pt idx="97">
                  <c:v>1324.61477062785</c:v>
                </c:pt>
                <c:pt idx="98">
                  <c:v>1453.293207168957</c:v>
                </c:pt>
                <c:pt idx="99">
                  <c:v>1050.145418440818</c:v>
                </c:pt>
                <c:pt idx="100">
                  <c:v>752.528913841242</c:v>
                </c:pt>
                <c:pt idx="101">
                  <c:v>669.88504573874104</c:v>
                </c:pt>
                <c:pt idx="102">
                  <c:v>551.893650269472</c:v>
                </c:pt>
                <c:pt idx="103">
                  <c:v>908.91148064677202</c:v>
                </c:pt>
                <c:pt idx="104">
                  <c:v>786.21127205184007</c:v>
                </c:pt>
                <c:pt idx="105">
                  <c:v>824.23512724607997</c:v>
                </c:pt>
                <c:pt idx="106">
                  <c:v>1016.581068441162</c:v>
                </c:pt>
                <c:pt idx="107">
                  <c:v>970.25194155446115</c:v>
                </c:pt>
                <c:pt idx="108">
                  <c:v>999.29890587502791</c:v>
                </c:pt>
                <c:pt idx="109">
                  <c:v>1004.74253119296</c:v>
                </c:pt>
                <c:pt idx="110">
                  <c:v>1275.2865305758351</c:v>
                </c:pt>
                <c:pt idx="111">
                  <c:v>1127.7173028843542</c:v>
                </c:pt>
                <c:pt idx="112">
                  <c:v>663.0185121022979</c:v>
                </c:pt>
                <c:pt idx="113">
                  <c:v>360.615608557695</c:v>
                </c:pt>
                <c:pt idx="114">
                  <c:v>147.42225391535999</c:v>
                </c:pt>
                <c:pt idx="115">
                  <c:v>152.698072604994</c:v>
                </c:pt>
                <c:pt idx="116">
                  <c:v>142.99629496465499</c:v>
                </c:pt>
                <c:pt idx="117">
                  <c:v>563.22147800937591</c:v>
                </c:pt>
                <c:pt idx="118">
                  <c:v>1564.3584714077999</c:v>
                </c:pt>
                <c:pt idx="119">
                  <c:v>3134.3311322077502</c:v>
                </c:pt>
                <c:pt idx="120">
                  <c:v>4584.6319532803027</c:v>
                </c:pt>
                <c:pt idx="121">
                  <c:v>4267.7461881561776</c:v>
                </c:pt>
                <c:pt idx="122">
                  <c:v>4681.5892575222779</c:v>
                </c:pt>
                <c:pt idx="123">
                  <c:v>3143.9592495921602</c:v>
                </c:pt>
                <c:pt idx="124">
                  <c:v>2158.5802102979942</c:v>
                </c:pt>
                <c:pt idx="125">
                  <c:v>1855.8862150299572</c:v>
                </c:pt>
                <c:pt idx="126">
                  <c:v>1658.3683536175502</c:v>
                </c:pt>
                <c:pt idx="127">
                  <c:v>1308.2641900406279</c:v>
                </c:pt>
                <c:pt idx="128">
                  <c:v>1006.237209956004</c:v>
                </c:pt>
                <c:pt idx="129">
                  <c:v>1061.3741591630521</c:v>
                </c:pt>
                <c:pt idx="130">
                  <c:v>987.92972940677407</c:v>
                </c:pt>
                <c:pt idx="131">
                  <c:v>1318.467784134843</c:v>
                </c:pt>
                <c:pt idx="132">
                  <c:v>1343.7967737708991</c:v>
                </c:pt>
                <c:pt idx="133">
                  <c:v>936.42730274016003</c:v>
                </c:pt>
                <c:pt idx="134">
                  <c:v>484.88278112089188</c:v>
                </c:pt>
                <c:pt idx="135">
                  <c:v>199.289582263125</c:v>
                </c:pt>
                <c:pt idx="136">
                  <c:v>123.76702203510601</c:v>
                </c:pt>
                <c:pt idx="137">
                  <c:v>91.56003168736801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data'!$CF$10:$CF$150</c:f>
              <c:numCache>
                <c:formatCode>General</c:formatCode>
                <c:ptCount val="141"/>
                <c:pt idx="0">
                  <c:v>82.920517174799983</c:v>
                </c:pt>
                <c:pt idx="1">
                  <c:v>45.101637310464</c:v>
                </c:pt>
                <c:pt idx="2">
                  <c:v>34.014967893738003</c:v>
                </c:pt>
                <c:pt idx="3">
                  <c:v>24.596693544465005</c:v>
                </c:pt>
                <c:pt idx="4">
                  <c:v>24.478439302350001</c:v>
                </c:pt>
                <c:pt idx="5">
                  <c:v>81.453639310560007</c:v>
                </c:pt>
                <c:pt idx="6">
                  <c:v>319.539935816325</c:v>
                </c:pt>
                <c:pt idx="7">
                  <c:v>1139.2323354292319</c:v>
                </c:pt>
                <c:pt idx="8">
                  <c:v>1815.1874924657041</c:v>
                </c:pt>
                <c:pt idx="9">
                  <c:v>1943.129331908091</c:v>
                </c:pt>
                <c:pt idx="10">
                  <c:v>2487.8387596301995</c:v>
                </c:pt>
                <c:pt idx="11">
                  <c:v>3369.1065952128479</c:v>
                </c:pt>
                <c:pt idx="12">
                  <c:v>2886.9216501977999</c:v>
                </c:pt>
                <c:pt idx="13">
                  <c:v>2108.8300494661917</c:v>
                </c:pt>
                <c:pt idx="14">
                  <c:v>1828.7976849839999</c:v>
                </c:pt>
                <c:pt idx="15">
                  <c:v>2088.57277035378</c:v>
                </c:pt>
                <c:pt idx="16">
                  <c:v>1757.501177302152</c:v>
                </c:pt>
                <c:pt idx="17">
                  <c:v>1511.3707944014882</c:v>
                </c:pt>
                <c:pt idx="18">
                  <c:v>1552.883774018346</c:v>
                </c:pt>
                <c:pt idx="19">
                  <c:v>1925.415699323526</c:v>
                </c:pt>
                <c:pt idx="20">
                  <c:v>1475.3147269751278</c:v>
                </c:pt>
                <c:pt idx="21">
                  <c:v>1461.7273156515898</c:v>
                </c:pt>
                <c:pt idx="22">
                  <c:v>1594.7560956515761</c:v>
                </c:pt>
                <c:pt idx="23">
                  <c:v>1936.2206050463519</c:v>
                </c:pt>
                <c:pt idx="24">
                  <c:v>1869.6140142788158</c:v>
                </c:pt>
                <c:pt idx="25">
                  <c:v>1725.7920491077648</c:v>
                </c:pt>
                <c:pt idx="26">
                  <c:v>1541.2268423439898</c:v>
                </c:pt>
                <c:pt idx="27">
                  <c:v>1537.9816879152002</c:v>
                </c:pt>
                <c:pt idx="28">
                  <c:v>1731.5637644727358</c:v>
                </c:pt>
                <c:pt idx="29">
                  <c:v>1751.7568937186338</c:v>
                </c:pt>
                <c:pt idx="30">
                  <c:v>1382.148140124528</c:v>
                </c:pt>
                <c:pt idx="31">
                  <c:v>1809.6785747357937</c:v>
                </c:pt>
                <c:pt idx="32">
                  <c:v>1623.692673140004</c:v>
                </c:pt>
                <c:pt idx="33">
                  <c:v>1280.6426380901401</c:v>
                </c:pt>
                <c:pt idx="34">
                  <c:v>1107.3810834070198</c:v>
                </c:pt>
                <c:pt idx="35">
                  <c:v>903.29278675423507</c:v>
                </c:pt>
                <c:pt idx="36">
                  <c:v>699.82254763169396</c:v>
                </c:pt>
                <c:pt idx="37">
                  <c:v>375.203258496432</c:v>
                </c:pt>
                <c:pt idx="38">
                  <c:v>171.69014051091</c:v>
                </c:pt>
                <c:pt idx="39">
                  <c:v>80.926616802069006</c:v>
                </c:pt>
                <c:pt idx="40">
                  <c:v>39.791246590575007</c:v>
                </c:pt>
                <c:pt idx="41">
                  <c:v>25.156692415763999</c:v>
                </c:pt>
                <c:pt idx="42">
                  <c:v>21.666220113815999</c:v>
                </c:pt>
                <c:pt idx="43">
                  <c:v>21.80154871197</c:v>
                </c:pt>
                <c:pt idx="44">
                  <c:v>24.173748372203999</c:v>
                </c:pt>
                <c:pt idx="45">
                  <c:v>23.374250017469997</c:v>
                </c:pt>
                <c:pt idx="46">
                  <c:v>21.438973418147999</c:v>
                </c:pt>
                <c:pt idx="47">
                  <c:v>17.641002360960002</c:v>
                </c:pt>
                <c:pt idx="48">
                  <c:v>13.054204652292</c:v>
                </c:pt>
                <c:pt idx="49">
                  <c:v>13.189784798961</c:v>
                </c:pt>
                <c:pt idx="50">
                  <c:v>13.873821964002</c:v>
                </c:pt>
                <c:pt idx="51">
                  <c:v>27.761880603600002</c:v>
                </c:pt>
                <c:pt idx="52">
                  <c:v>36.674528223060001</c:v>
                </c:pt>
                <c:pt idx="53">
                  <c:v>34.173145066049997</c:v>
                </c:pt>
                <c:pt idx="54">
                  <c:v>35.971110605412008</c:v>
                </c:pt>
                <c:pt idx="55">
                  <c:v>131.74114328726398</c:v>
                </c:pt>
                <c:pt idx="56">
                  <c:v>486.82416486203999</c:v>
                </c:pt>
                <c:pt idx="57">
                  <c:v>455.51999446984797</c:v>
                </c:pt>
                <c:pt idx="58">
                  <c:v>830.55117915127812</c:v>
                </c:pt>
                <c:pt idx="59">
                  <c:v>1790.00531763147</c:v>
                </c:pt>
                <c:pt idx="60">
                  <c:v>2527.5943297808999</c:v>
                </c:pt>
                <c:pt idx="61">
                  <c:v>863.3630649303451</c:v>
                </c:pt>
                <c:pt idx="62">
                  <c:v>2617.2464758701753</c:v>
                </c:pt>
                <c:pt idx="63">
                  <c:v>5703.0867046504709</c:v>
                </c:pt>
                <c:pt idx="64">
                  <c:v>8345.7552848294436</c:v>
                </c:pt>
                <c:pt idx="65">
                  <c:v>9669.3068722899607</c:v>
                </c:pt>
                <c:pt idx="66">
                  <c:v>11080.299997355471</c:v>
                </c:pt>
                <c:pt idx="67">
                  <c:v>11696.44250268334</c:v>
                </c:pt>
                <c:pt idx="68">
                  <c:v>11835.978601332241</c:v>
                </c:pt>
                <c:pt idx="69">
                  <c:v>9907.5968842227321</c:v>
                </c:pt>
                <c:pt idx="70">
                  <c:v>6354.8223325300623</c:v>
                </c:pt>
                <c:pt idx="71">
                  <c:v>2311.4047672885681</c:v>
                </c:pt>
                <c:pt idx="72">
                  <c:v>1380.778965035415</c:v>
                </c:pt>
                <c:pt idx="73">
                  <c:v>1188.5347505744819</c:v>
                </c:pt>
                <c:pt idx="74">
                  <c:v>1392.3310589999999</c:v>
                </c:pt>
                <c:pt idx="75">
                  <c:v>1576.8209278892698</c:v>
                </c:pt>
                <c:pt idx="76">
                  <c:v>1356.7494210690509</c:v>
                </c:pt>
                <c:pt idx="77">
                  <c:v>1580.751872965503</c:v>
                </c:pt>
                <c:pt idx="78">
                  <c:v>1499.85930509424</c:v>
                </c:pt>
                <c:pt idx="79">
                  <c:v>1091.9337453547382</c:v>
                </c:pt>
                <c:pt idx="80">
                  <c:v>1261.3703744948671</c:v>
                </c:pt>
                <c:pt idx="81">
                  <c:v>1392.6825332627761</c:v>
                </c:pt>
                <c:pt idx="82">
                  <c:v>1610.0562938165999</c:v>
                </c:pt>
                <c:pt idx="83">
                  <c:v>1547.9556384619082</c:v>
                </c:pt>
                <c:pt idx="84">
                  <c:v>1530.3084927221521</c:v>
                </c:pt>
                <c:pt idx="85">
                  <c:v>1256.8213036917721</c:v>
                </c:pt>
                <c:pt idx="86">
                  <c:v>1384.8360911674201</c:v>
                </c:pt>
                <c:pt idx="87">
                  <c:v>1470.2527114716599</c:v>
                </c:pt>
                <c:pt idx="88">
                  <c:v>1499.929979221404</c:v>
                </c:pt>
                <c:pt idx="89">
                  <c:v>1719.077233972572</c:v>
                </c:pt>
                <c:pt idx="90">
                  <c:v>1714.6702961017379</c:v>
                </c:pt>
                <c:pt idx="91">
                  <c:v>1624.6771177325129</c:v>
                </c:pt>
                <c:pt idx="92">
                  <c:v>2166.38568509067</c:v>
                </c:pt>
                <c:pt idx="93">
                  <c:v>2111.6257303787552</c:v>
                </c:pt>
                <c:pt idx="94">
                  <c:v>2022.0276064061882</c:v>
                </c:pt>
                <c:pt idx="95">
                  <c:v>1819.4257374674398</c:v>
                </c:pt>
                <c:pt idx="96">
                  <c:v>1465.2619908837298</c:v>
                </c:pt>
                <c:pt idx="97">
                  <c:v>1304.07300580284</c:v>
                </c:pt>
                <c:pt idx="98">
                  <c:v>860.29549035569994</c:v>
                </c:pt>
                <c:pt idx="99">
                  <c:v>921.19435315078488</c:v>
                </c:pt>
                <c:pt idx="100">
                  <c:v>1152.9112368103199</c:v>
                </c:pt>
                <c:pt idx="101">
                  <c:v>1167.0227066912671</c:v>
                </c:pt>
                <c:pt idx="102">
                  <c:v>1011.3070905656999</c:v>
                </c:pt>
                <c:pt idx="103">
                  <c:v>876.67733802780003</c:v>
                </c:pt>
                <c:pt idx="104">
                  <c:v>508.66777030896003</c:v>
                </c:pt>
                <c:pt idx="105">
                  <c:v>363.70903834713602</c:v>
                </c:pt>
                <c:pt idx="106">
                  <c:v>331.15210322285702</c:v>
                </c:pt>
                <c:pt idx="107">
                  <c:v>344.77652800720796</c:v>
                </c:pt>
                <c:pt idx="108">
                  <c:v>380.12857291772997</c:v>
                </c:pt>
                <c:pt idx="109">
                  <c:v>522.91135373516988</c:v>
                </c:pt>
                <c:pt idx="110">
                  <c:v>278.08359466724096</c:v>
                </c:pt>
                <c:pt idx="111">
                  <c:v>187.87275104565597</c:v>
                </c:pt>
                <c:pt idx="112">
                  <c:v>80.001885910499993</c:v>
                </c:pt>
                <c:pt idx="113">
                  <c:v>48.601520913023997</c:v>
                </c:pt>
                <c:pt idx="114">
                  <c:v>35.775348066098999</c:v>
                </c:pt>
                <c:pt idx="115">
                  <c:v>64.046914086564001</c:v>
                </c:pt>
                <c:pt idx="116">
                  <c:v>716.67288843128995</c:v>
                </c:pt>
                <c:pt idx="117">
                  <c:v>904.51924933993189</c:v>
                </c:pt>
                <c:pt idx="118">
                  <c:v>1332.36742538817</c:v>
                </c:pt>
                <c:pt idx="119">
                  <c:v>2490.3769916024999</c:v>
                </c:pt>
                <c:pt idx="120">
                  <c:v>4651.3995113749597</c:v>
                </c:pt>
                <c:pt idx="121">
                  <c:v>4372.1013994602745</c:v>
                </c:pt>
                <c:pt idx="122">
                  <c:v>1891.7821138746331</c:v>
                </c:pt>
                <c:pt idx="123">
                  <c:v>1760.5085444125921</c:v>
                </c:pt>
                <c:pt idx="124">
                  <c:v>1642.02126846444</c:v>
                </c:pt>
                <c:pt idx="125">
                  <c:v>1671.9224781512248</c:v>
                </c:pt>
                <c:pt idx="126">
                  <c:v>2108.6789610639239</c:v>
                </c:pt>
                <c:pt idx="127">
                  <c:v>1559.3608000222198</c:v>
                </c:pt>
                <c:pt idx="128">
                  <c:v>1578.389381413632</c:v>
                </c:pt>
                <c:pt idx="129">
                  <c:v>1312.5799745118718</c:v>
                </c:pt>
                <c:pt idx="130">
                  <c:v>1091.656205948826</c:v>
                </c:pt>
                <c:pt idx="131">
                  <c:v>1133.7389611587901</c:v>
                </c:pt>
                <c:pt idx="132">
                  <c:v>746.24111464360499</c:v>
                </c:pt>
                <c:pt idx="133">
                  <c:v>522.51881835921301</c:v>
                </c:pt>
                <c:pt idx="134">
                  <c:v>305.09896105166399</c:v>
                </c:pt>
                <c:pt idx="135">
                  <c:v>148.86591870679203</c:v>
                </c:pt>
                <c:pt idx="136">
                  <c:v>73.752799245344988</c:v>
                </c:pt>
                <c:pt idx="137">
                  <c:v>57.519016521399003</c:v>
                </c:pt>
                <c:pt idx="138">
                  <c:v>63.154057247999994</c:v>
                </c:pt>
                <c:pt idx="139">
                  <c:v>129.36340488721501</c:v>
                </c:pt>
                <c:pt idx="140">
                  <c:v>215.10917621006399</c:v>
                </c:pt>
              </c:numCache>
            </c:numRef>
          </c:yVal>
          <c:smooth val="1"/>
        </c:ser>
        <c:axId val="128212352"/>
        <c:axId val="128226816"/>
      </c:scatterChart>
      <c:valAx>
        <c:axId val="128212352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226816"/>
        <c:crosses val="autoZero"/>
        <c:crossBetween val="midCat"/>
      </c:valAx>
      <c:valAx>
        <c:axId val="128226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</c:title>
        <c:numFmt formatCode="General" sourceLinked="1"/>
        <c:majorTickMark val="none"/>
        <c:tickLblPos val="nextTo"/>
        <c:crossAx val="128212352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NOx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data'!$CG$10:$CG$499</c:f>
              <c:numCache>
                <c:formatCode>General</c:formatCode>
                <c:ptCount val="490"/>
                <c:pt idx="0">
                  <c:v>15.242434009335001</c:v>
                </c:pt>
                <c:pt idx="1">
                  <c:v>38.710569820922998</c:v>
                </c:pt>
                <c:pt idx="2">
                  <c:v>64.562845360166989</c:v>
                </c:pt>
                <c:pt idx="3">
                  <c:v>58.211241472764009</c:v>
                </c:pt>
                <c:pt idx="4">
                  <c:v>57.872838882311996</c:v>
                </c:pt>
                <c:pt idx="5">
                  <c:v>66.664575964259996</c:v>
                </c:pt>
                <c:pt idx="6">
                  <c:v>43.089242583995997</c:v>
                </c:pt>
                <c:pt idx="7">
                  <c:v>30.771915035904001</c:v>
                </c:pt>
                <c:pt idx="8">
                  <c:v>27.136721538575994</c:v>
                </c:pt>
                <c:pt idx="9">
                  <c:v>27.908660616885005</c:v>
                </c:pt>
                <c:pt idx="10">
                  <c:v>31.298697165023999</c:v>
                </c:pt>
                <c:pt idx="11">
                  <c:v>19.966075083504002</c:v>
                </c:pt>
                <c:pt idx="12">
                  <c:v>8.7024318783840009</c:v>
                </c:pt>
                <c:pt idx="13">
                  <c:v>6.0450653640600009</c:v>
                </c:pt>
                <c:pt idx="14">
                  <c:v>4.1308321043339999</c:v>
                </c:pt>
                <c:pt idx="15">
                  <c:v>1.389730799808</c:v>
                </c:pt>
                <c:pt idx="16">
                  <c:v>0.59064169500000008</c:v>
                </c:pt>
                <c:pt idx="17">
                  <c:v>0.62725969177200003</c:v>
                </c:pt>
                <c:pt idx="18">
                  <c:v>0.46089496918800005</c:v>
                </c:pt>
                <c:pt idx="19">
                  <c:v>0.41499090112499998</c:v>
                </c:pt>
                <c:pt idx="20">
                  <c:v>0.28895243345999999</c:v>
                </c:pt>
                <c:pt idx="21">
                  <c:v>0.26805711639599999</c:v>
                </c:pt>
                <c:pt idx="22">
                  <c:v>0.33436151392499996</c:v>
                </c:pt>
                <c:pt idx="23">
                  <c:v>0.29780956763999999</c:v>
                </c:pt>
                <c:pt idx="24">
                  <c:v>0.36460540377</c:v>
                </c:pt>
                <c:pt idx="25">
                  <c:v>0.38342408174999992</c:v>
                </c:pt>
                <c:pt idx="26">
                  <c:v>0.37735593930000005</c:v>
                </c:pt>
                <c:pt idx="27">
                  <c:v>0.28866579536699993</c:v>
                </c:pt>
                <c:pt idx="28">
                  <c:v>0.28927717303499995</c:v>
                </c:pt>
                <c:pt idx="29">
                  <c:v>0.34422195351600005</c:v>
                </c:pt>
                <c:pt idx="30">
                  <c:v>0.80209484755200011</c:v>
                </c:pt>
                <c:pt idx="31">
                  <c:v>2.4571356473520001</c:v>
                </c:pt>
                <c:pt idx="32">
                  <c:v>3.0478392671580004</c:v>
                </c:pt>
                <c:pt idx="33">
                  <c:v>3.7026212028300001</c:v>
                </c:pt>
                <c:pt idx="34">
                  <c:v>5.2983658067129999</c:v>
                </c:pt>
                <c:pt idx="35">
                  <c:v>7.1342653917599996</c:v>
                </c:pt>
                <c:pt idx="36">
                  <c:v>8.6501964273120002</c:v>
                </c:pt>
                <c:pt idx="37">
                  <c:v>17.860279281507001</c:v>
                </c:pt>
                <c:pt idx="38">
                  <c:v>54.100167929279998</c:v>
                </c:pt>
                <c:pt idx="39">
                  <c:v>109.203781312638</c:v>
                </c:pt>
                <c:pt idx="40">
                  <c:v>171.577998813672</c:v>
                </c:pt>
                <c:pt idx="41">
                  <c:v>174.05020864986301</c:v>
                </c:pt>
                <c:pt idx="42">
                  <c:v>145.29182652116998</c:v>
                </c:pt>
                <c:pt idx="43">
                  <c:v>156.40603151574601</c:v>
                </c:pt>
                <c:pt idx="44">
                  <c:v>198.92378060608499</c:v>
                </c:pt>
                <c:pt idx="45">
                  <c:v>209.82146232978002</c:v>
                </c:pt>
                <c:pt idx="46">
                  <c:v>142.19366576634002</c:v>
                </c:pt>
                <c:pt idx="47">
                  <c:v>130.51417731694198</c:v>
                </c:pt>
                <c:pt idx="48">
                  <c:v>98.561160334349992</c:v>
                </c:pt>
                <c:pt idx="49">
                  <c:v>149.53634460630002</c:v>
                </c:pt>
                <c:pt idx="50">
                  <c:v>122.18600743458302</c:v>
                </c:pt>
                <c:pt idx="51">
                  <c:v>71.315104545647984</c:v>
                </c:pt>
                <c:pt idx="52">
                  <c:v>27.901133953199999</c:v>
                </c:pt>
                <c:pt idx="53">
                  <c:v>27.004189504490999</c:v>
                </c:pt>
                <c:pt idx="54">
                  <c:v>57.263109330870002</c:v>
                </c:pt>
                <c:pt idx="55">
                  <c:v>88.275324427289988</c:v>
                </c:pt>
                <c:pt idx="56">
                  <c:v>124.919946091512</c:v>
                </c:pt>
                <c:pt idx="57">
                  <c:v>97.357923392724004</c:v>
                </c:pt>
                <c:pt idx="58">
                  <c:v>82.389189485691006</c:v>
                </c:pt>
                <c:pt idx="59">
                  <c:v>45.817334042399999</c:v>
                </c:pt>
                <c:pt idx="60">
                  <c:v>32.368271641199996</c:v>
                </c:pt>
                <c:pt idx="61">
                  <c:v>28.864686015701999</c:v>
                </c:pt>
                <c:pt idx="62">
                  <c:v>28.186223969376002</c:v>
                </c:pt>
                <c:pt idx="63">
                  <c:v>29.931732466839001</c:v>
                </c:pt>
                <c:pt idx="64">
                  <c:v>29.129425395839998</c:v>
                </c:pt>
                <c:pt idx="65">
                  <c:v>27.941723442701999</c:v>
                </c:pt>
                <c:pt idx="66">
                  <c:v>27.973218162383997</c:v>
                </c:pt>
                <c:pt idx="67">
                  <c:v>28.450296361430997</c:v>
                </c:pt>
                <c:pt idx="68">
                  <c:v>31.843343510055007</c:v>
                </c:pt>
                <c:pt idx="69">
                  <c:v>35.138168231507997</c:v>
                </c:pt>
                <c:pt idx="70">
                  <c:v>23.634628181531998</c:v>
                </c:pt>
                <c:pt idx="71">
                  <c:v>19.325100086279999</c:v>
                </c:pt>
                <c:pt idx="72">
                  <c:v>11.523855300624</c:v>
                </c:pt>
                <c:pt idx="73">
                  <c:v>7.1991455732820002</c:v>
                </c:pt>
                <c:pt idx="74">
                  <c:v>5.3106662702609997</c:v>
                </c:pt>
                <c:pt idx="75">
                  <c:v>5.6124748747620004</c:v>
                </c:pt>
                <c:pt idx="76">
                  <c:v>5.6491244233199991</c:v>
                </c:pt>
                <c:pt idx="77">
                  <c:v>5.1158947833179997</c:v>
                </c:pt>
                <c:pt idx="78">
                  <c:v>5.1019018612920002</c:v>
                </c:pt>
                <c:pt idx="79">
                  <c:v>5.6780975018249995</c:v>
                </c:pt>
                <c:pt idx="80">
                  <c:v>4.4062283500650006</c:v>
                </c:pt>
                <c:pt idx="81">
                  <c:v>4.1020536641490004</c:v>
                </c:pt>
                <c:pt idx="82">
                  <c:v>3.5070242629589994</c:v>
                </c:pt>
                <c:pt idx="83">
                  <c:v>3.4968310386030006</c:v>
                </c:pt>
                <c:pt idx="84">
                  <c:v>3.4004902954679999</c:v>
                </c:pt>
                <c:pt idx="85">
                  <c:v>3.23841921534</c:v>
                </c:pt>
                <c:pt idx="86">
                  <c:v>3.0269224880369996</c:v>
                </c:pt>
                <c:pt idx="87">
                  <c:v>2.9180069971469997</c:v>
                </c:pt>
                <c:pt idx="88">
                  <c:v>3.1316928213960002</c:v>
                </c:pt>
                <c:pt idx="89">
                  <c:v>3.4965973194840001</c:v>
                </c:pt>
                <c:pt idx="90">
                  <c:v>3.5165430247499994</c:v>
                </c:pt>
                <c:pt idx="91">
                  <c:v>6.0161704703099996</c:v>
                </c:pt>
                <c:pt idx="92">
                  <c:v>6.5686406139629998</c:v>
                </c:pt>
                <c:pt idx="93">
                  <c:v>6.3565663391279994</c:v>
                </c:pt>
                <c:pt idx="94">
                  <c:v>8.8515844346340007</c:v>
                </c:pt>
                <c:pt idx="95">
                  <c:v>9.7442787939750009</c:v>
                </c:pt>
                <c:pt idx="96">
                  <c:v>14.099797685483999</c:v>
                </c:pt>
                <c:pt idx="97">
                  <c:v>13.659225426486</c:v>
                </c:pt>
                <c:pt idx="98">
                  <c:v>15.548850630495</c:v>
                </c:pt>
                <c:pt idx="99">
                  <c:v>15.300414075662999</c:v>
                </c:pt>
                <c:pt idx="100">
                  <c:v>10.803531384756001</c:v>
                </c:pt>
                <c:pt idx="101">
                  <c:v>10.044642526424999</c:v>
                </c:pt>
                <c:pt idx="102">
                  <c:v>12.2595968961</c:v>
                </c:pt>
                <c:pt idx="103">
                  <c:v>36.680543643743995</c:v>
                </c:pt>
                <c:pt idx="104">
                  <c:v>58.086128765934006</c:v>
                </c:pt>
                <c:pt idx="105">
                  <c:v>44.816947956702002</c:v>
                </c:pt>
                <c:pt idx="106">
                  <c:v>30.402378189126001</c:v>
                </c:pt>
                <c:pt idx="107">
                  <c:v>24.455399325876002</c:v>
                </c:pt>
                <c:pt idx="108">
                  <c:v>21.126096471320999</c:v>
                </c:pt>
                <c:pt idx="109">
                  <c:v>19.845254219607</c:v>
                </c:pt>
                <c:pt idx="110">
                  <c:v>20.426685937218</c:v>
                </c:pt>
                <c:pt idx="111">
                  <c:v>50.392490623334993</c:v>
                </c:pt>
                <c:pt idx="112">
                  <c:v>124.34689339596</c:v>
                </c:pt>
                <c:pt idx="113">
                  <c:v>182.53327666436999</c:v>
                </c:pt>
                <c:pt idx="114">
                  <c:v>195.883665859008</c:v>
                </c:pt>
                <c:pt idx="115">
                  <c:v>166.76041314528001</c:v>
                </c:pt>
                <c:pt idx="116">
                  <c:v>93.623498537903998</c:v>
                </c:pt>
                <c:pt idx="117">
                  <c:v>54.086582557008001</c:v>
                </c:pt>
                <c:pt idx="118">
                  <c:v>41.716536027731998</c:v>
                </c:pt>
                <c:pt idx="119">
                  <c:v>42.109605637919998</c:v>
                </c:pt>
                <c:pt idx="120">
                  <c:v>35.563208844095996</c:v>
                </c:pt>
                <c:pt idx="121">
                  <c:v>29.318938216425</c:v>
                </c:pt>
                <c:pt idx="122">
                  <c:v>19.181833576290003</c:v>
                </c:pt>
                <c:pt idx="123">
                  <c:v>8.995827251214001</c:v>
                </c:pt>
                <c:pt idx="124">
                  <c:v>5.6076510281400003</c:v>
                </c:pt>
                <c:pt idx="125">
                  <c:v>5.8209913865520004</c:v>
                </c:pt>
                <c:pt idx="126">
                  <c:v>4.9393904664960004</c:v>
                </c:pt>
                <c:pt idx="127">
                  <c:v>5.5089239404680006</c:v>
                </c:pt>
                <c:pt idx="128">
                  <c:v>4.7269795359420002</c:v>
                </c:pt>
                <c:pt idx="129">
                  <c:v>5.7297183862859997</c:v>
                </c:pt>
                <c:pt idx="130">
                  <c:v>9.0565051184999987</c:v>
                </c:pt>
                <c:pt idx="131">
                  <c:v>9.950592552912001</c:v>
                </c:pt>
                <c:pt idx="132">
                  <c:v>13.021634013569999</c:v>
                </c:pt>
                <c:pt idx="133">
                  <c:v>40.354996078656001</c:v>
                </c:pt>
                <c:pt idx="134">
                  <c:v>75.665216459925006</c:v>
                </c:pt>
                <c:pt idx="135">
                  <c:v>83.819081729060997</c:v>
                </c:pt>
                <c:pt idx="136">
                  <c:v>74.481424964387998</c:v>
                </c:pt>
                <c:pt idx="137">
                  <c:v>101.214446465007</c:v>
                </c:pt>
                <c:pt idx="138">
                  <c:v>109.971463440384</c:v>
                </c:pt>
                <c:pt idx="139">
                  <c:v>87.156838992167991</c:v>
                </c:pt>
                <c:pt idx="140">
                  <c:v>38.238747189678001</c:v>
                </c:pt>
                <c:pt idx="141">
                  <c:v>27.100975449168001</c:v>
                </c:pt>
                <c:pt idx="142">
                  <c:v>59.406865544664001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data'!$CG$10:$CG$497</c:f>
              <c:numCache>
                <c:formatCode>General</c:formatCode>
                <c:ptCount val="488"/>
                <c:pt idx="0">
                  <c:v>59.406865544664001</c:v>
                </c:pt>
                <c:pt idx="1">
                  <c:v>104.616740855115</c:v>
                </c:pt>
                <c:pt idx="2">
                  <c:v>151.26802599482099</c:v>
                </c:pt>
                <c:pt idx="3">
                  <c:v>191.762494492032</c:v>
                </c:pt>
                <c:pt idx="4">
                  <c:v>213.26466276558</c:v>
                </c:pt>
                <c:pt idx="5">
                  <c:v>152.58911631894</c:v>
                </c:pt>
                <c:pt idx="6">
                  <c:v>164.20165565154301</c:v>
                </c:pt>
                <c:pt idx="7">
                  <c:v>154.43396422371001</c:v>
                </c:pt>
                <c:pt idx="8">
                  <c:v>147.88429124176801</c:v>
                </c:pt>
                <c:pt idx="9">
                  <c:v>63.793613166335994</c:v>
                </c:pt>
                <c:pt idx="10">
                  <c:v>38.912377787910003</c:v>
                </c:pt>
                <c:pt idx="11">
                  <c:v>28.835976627450002</c:v>
                </c:pt>
                <c:pt idx="12">
                  <c:v>13.832484356987999</c:v>
                </c:pt>
                <c:pt idx="13">
                  <c:v>9.8400928214340002</c:v>
                </c:pt>
                <c:pt idx="14">
                  <c:v>6.8228789571899986</c:v>
                </c:pt>
                <c:pt idx="15">
                  <c:v>6.4708584469289994</c:v>
                </c:pt>
                <c:pt idx="16">
                  <c:v>5.7281656272659998</c:v>
                </c:pt>
                <c:pt idx="17">
                  <c:v>5.1101926783380005</c:v>
                </c:pt>
                <c:pt idx="18">
                  <c:v>3.5206549579619999</c:v>
                </c:pt>
                <c:pt idx="19">
                  <c:v>3.9337238079179992</c:v>
                </c:pt>
                <c:pt idx="20">
                  <c:v>4.2108512313780002</c:v>
                </c:pt>
                <c:pt idx="21">
                  <c:v>3.1012753937399999</c:v>
                </c:pt>
                <c:pt idx="22">
                  <c:v>3.1308964887689998</c:v>
                </c:pt>
                <c:pt idx="23">
                  <c:v>3.7659985615349996</c:v>
                </c:pt>
                <c:pt idx="24">
                  <c:v>3.6929049327449994</c:v>
                </c:pt>
                <c:pt idx="25">
                  <c:v>3.9662656542720001</c:v>
                </c:pt>
                <c:pt idx="26">
                  <c:v>4.2941167905419997</c:v>
                </c:pt>
                <c:pt idx="27">
                  <c:v>3.8357648020800004</c:v>
                </c:pt>
                <c:pt idx="28">
                  <c:v>4.0603949718839996</c:v>
                </c:pt>
                <c:pt idx="29">
                  <c:v>4.0429222743600004</c:v>
                </c:pt>
                <c:pt idx="30">
                  <c:v>4.2867867081239996</c:v>
                </c:pt>
                <c:pt idx="31">
                  <c:v>6.5175128122500006</c:v>
                </c:pt>
                <c:pt idx="32">
                  <c:v>11.191412207448</c:v>
                </c:pt>
                <c:pt idx="33">
                  <c:v>15.047551044594</c:v>
                </c:pt>
                <c:pt idx="34">
                  <c:v>36.497500141212001</c:v>
                </c:pt>
                <c:pt idx="35">
                  <c:v>97.125133575339007</c:v>
                </c:pt>
                <c:pt idx="36">
                  <c:v>179.34329387174401</c:v>
                </c:pt>
                <c:pt idx="37">
                  <c:v>196.12021940675999</c:v>
                </c:pt>
                <c:pt idx="38">
                  <c:v>235.92923867362498</c:v>
                </c:pt>
                <c:pt idx="39">
                  <c:v>218.35529033888702</c:v>
                </c:pt>
                <c:pt idx="40">
                  <c:v>210.02999985169203</c:v>
                </c:pt>
                <c:pt idx="41">
                  <c:v>178.45903140189301</c:v>
                </c:pt>
                <c:pt idx="42">
                  <c:v>158.24432004040798</c:v>
                </c:pt>
                <c:pt idx="43">
                  <c:v>122.202904374387</c:v>
                </c:pt>
                <c:pt idx="44">
                  <c:v>80.429717530971004</c:v>
                </c:pt>
                <c:pt idx="45">
                  <c:v>71.348509378692015</c:v>
                </c:pt>
                <c:pt idx="46">
                  <c:v>148.52781895761001</c:v>
                </c:pt>
                <c:pt idx="47">
                  <c:v>154.73795036084999</c:v>
                </c:pt>
                <c:pt idx="48">
                  <c:v>134.54305143310799</c:v>
                </c:pt>
                <c:pt idx="49">
                  <c:v>139.03367951318398</c:v>
                </c:pt>
                <c:pt idx="50">
                  <c:v>94.185201981780011</c:v>
                </c:pt>
                <c:pt idx="51">
                  <c:v>42.838665452856006</c:v>
                </c:pt>
                <c:pt idx="52">
                  <c:v>35.003218059072005</c:v>
                </c:pt>
                <c:pt idx="53">
                  <c:v>90.751428526121998</c:v>
                </c:pt>
                <c:pt idx="54">
                  <c:v>101.57901347820599</c:v>
                </c:pt>
                <c:pt idx="55">
                  <c:v>113.12640861184801</c:v>
                </c:pt>
                <c:pt idx="56">
                  <c:v>105.32590332257701</c:v>
                </c:pt>
                <c:pt idx="57">
                  <c:v>51.878839540824004</c:v>
                </c:pt>
                <c:pt idx="58">
                  <c:v>40.529547998181002</c:v>
                </c:pt>
                <c:pt idx="59">
                  <c:v>34.417140295032006</c:v>
                </c:pt>
                <c:pt idx="60">
                  <c:v>35.764344970487997</c:v>
                </c:pt>
                <c:pt idx="61">
                  <c:v>39.181104479250003</c:v>
                </c:pt>
                <c:pt idx="62">
                  <c:v>26.501355322875</c:v>
                </c:pt>
                <c:pt idx="63">
                  <c:v>25.881666547068001</c:v>
                </c:pt>
                <c:pt idx="64">
                  <c:v>27.781288500240002</c:v>
                </c:pt>
                <c:pt idx="65">
                  <c:v>30.063232535363998</c:v>
                </c:pt>
                <c:pt idx="66">
                  <c:v>29.719912484997</c:v>
                </c:pt>
                <c:pt idx="67">
                  <c:v>30.220203998879999</c:v>
                </c:pt>
                <c:pt idx="68">
                  <c:v>31.763690891837999</c:v>
                </c:pt>
                <c:pt idx="69">
                  <c:v>24.140739527595002</c:v>
                </c:pt>
                <c:pt idx="70">
                  <c:v>16.05455212455</c:v>
                </c:pt>
                <c:pt idx="71">
                  <c:v>9.3410660196360009</c:v>
                </c:pt>
                <c:pt idx="72">
                  <c:v>8.3278986309720011</c:v>
                </c:pt>
                <c:pt idx="73">
                  <c:v>7.8745001444279987</c:v>
                </c:pt>
                <c:pt idx="74">
                  <c:v>7.2578082586680006</c:v>
                </c:pt>
                <c:pt idx="75">
                  <c:v>6.504509658501</c:v>
                </c:pt>
                <c:pt idx="76">
                  <c:v>5.4849353023800003</c:v>
                </c:pt>
                <c:pt idx="77">
                  <c:v>4.8213644000129996</c:v>
                </c:pt>
                <c:pt idx="78">
                  <c:v>4.85568923751</c:v>
                </c:pt>
                <c:pt idx="79">
                  <c:v>4.7105341613729994</c:v>
                </c:pt>
                <c:pt idx="80">
                  <c:v>4.0326759009540005</c:v>
                </c:pt>
                <c:pt idx="81">
                  <c:v>4.1770827423000005</c:v>
                </c:pt>
                <c:pt idx="82">
                  <c:v>3.9335426663939996</c:v>
                </c:pt>
                <c:pt idx="83">
                  <c:v>3.8825194058369998</c:v>
                </c:pt>
                <c:pt idx="84">
                  <c:v>3.6294913251180003</c:v>
                </c:pt>
                <c:pt idx="85">
                  <c:v>3.8665184753520001</c:v>
                </c:pt>
                <c:pt idx="86">
                  <c:v>3.6027421545060001</c:v>
                </c:pt>
                <c:pt idx="87">
                  <c:v>3.4549623347580001</c:v>
                </c:pt>
                <c:pt idx="88">
                  <c:v>4.3874966355839993</c:v>
                </c:pt>
                <c:pt idx="89">
                  <c:v>3.9939630353099997</c:v>
                </c:pt>
                <c:pt idx="90">
                  <c:v>6.0531885064979996</c:v>
                </c:pt>
                <c:pt idx="91">
                  <c:v>5.6914226424540004</c:v>
                </c:pt>
                <c:pt idx="92">
                  <c:v>5.7092914875239993</c:v>
                </c:pt>
                <c:pt idx="93">
                  <c:v>7.8428890346759994</c:v>
                </c:pt>
                <c:pt idx="94">
                  <c:v>8.0740354543020008</c:v>
                </c:pt>
                <c:pt idx="95">
                  <c:v>8.0940442340070007</c:v>
                </c:pt>
                <c:pt idx="96">
                  <c:v>9.1525639445819991</c:v>
                </c:pt>
                <c:pt idx="97">
                  <c:v>8.943521715108</c:v>
                </c:pt>
                <c:pt idx="98">
                  <c:v>8.1031888884869989</c:v>
                </c:pt>
                <c:pt idx="99">
                  <c:v>6.5752755224940005</c:v>
                </c:pt>
                <c:pt idx="100">
                  <c:v>7.7897023059959993</c:v>
                </c:pt>
                <c:pt idx="101">
                  <c:v>14.473516569183003</c:v>
                </c:pt>
                <c:pt idx="102">
                  <c:v>22.293390945456</c:v>
                </c:pt>
                <c:pt idx="103">
                  <c:v>21.492109588373996</c:v>
                </c:pt>
                <c:pt idx="104">
                  <c:v>15.069709175616</c:v>
                </c:pt>
                <c:pt idx="105">
                  <c:v>13.82068762542</c:v>
                </c:pt>
                <c:pt idx="106">
                  <c:v>14.424161078753997</c:v>
                </c:pt>
                <c:pt idx="107">
                  <c:v>12.712718810376002</c:v>
                </c:pt>
                <c:pt idx="108">
                  <c:v>14.63459466744</c:v>
                </c:pt>
                <c:pt idx="109">
                  <c:v>14.511775004099999</c:v>
                </c:pt>
                <c:pt idx="110">
                  <c:v>13.660753461299999</c:v>
                </c:pt>
                <c:pt idx="111">
                  <c:v>12.545099141238001</c:v>
                </c:pt>
                <c:pt idx="112">
                  <c:v>11.536278684516001</c:v>
                </c:pt>
                <c:pt idx="113">
                  <c:v>27.188986726970999</c:v>
                </c:pt>
                <c:pt idx="114">
                  <c:v>58.589012215935</c:v>
                </c:pt>
                <c:pt idx="115">
                  <c:v>74.778112157805012</c:v>
                </c:pt>
                <c:pt idx="116">
                  <c:v>118.54231009373699</c:v>
                </c:pt>
                <c:pt idx="117">
                  <c:v>109.65650773075198</c:v>
                </c:pt>
                <c:pt idx="118">
                  <c:v>100.88866962</c:v>
                </c:pt>
                <c:pt idx="119">
                  <c:v>64.185373567890011</c:v>
                </c:pt>
                <c:pt idx="120">
                  <c:v>44.333553471516005</c:v>
                </c:pt>
                <c:pt idx="121">
                  <c:v>39.100347695682004</c:v>
                </c:pt>
                <c:pt idx="122">
                  <c:v>29.710047642587998</c:v>
                </c:pt>
                <c:pt idx="123">
                  <c:v>12.452971378751998</c:v>
                </c:pt>
                <c:pt idx="124">
                  <c:v>6.0519516455610001</c:v>
                </c:pt>
                <c:pt idx="125">
                  <c:v>4.6451297718540001</c:v>
                </c:pt>
                <c:pt idx="126">
                  <c:v>4.9535519953859994</c:v>
                </c:pt>
                <c:pt idx="127">
                  <c:v>4.5718295975639993</c:v>
                </c:pt>
                <c:pt idx="128">
                  <c:v>4.2818262187679998</c:v>
                </c:pt>
                <c:pt idx="129">
                  <c:v>5.3472509329050002</c:v>
                </c:pt>
                <c:pt idx="130">
                  <c:v>5.2017398530020005</c:v>
                </c:pt>
                <c:pt idx="131">
                  <c:v>6.9611576376239999</c:v>
                </c:pt>
                <c:pt idx="132">
                  <c:v>7.0979473603079999</c:v>
                </c:pt>
                <c:pt idx="133">
                  <c:v>7.2534246206400006</c:v>
                </c:pt>
                <c:pt idx="134">
                  <c:v>13.821034884803998</c:v>
                </c:pt>
                <c:pt idx="135">
                  <c:v>42.040880715374996</c:v>
                </c:pt>
                <c:pt idx="136">
                  <c:v>95.725416366342017</c:v>
                </c:pt>
                <c:pt idx="137">
                  <c:v>126.53138947932001</c:v>
                </c:pt>
                <c:pt idx="138">
                  <c:v>126.94080035393999</c:v>
                </c:pt>
                <c:pt idx="139">
                  <c:v>119.97248551658998</c:v>
                </c:pt>
                <c:pt idx="140">
                  <c:v>102.59401281564598</c:v>
                </c:pt>
                <c:pt idx="141">
                  <c:v>44.907356647340997</c:v>
                </c:pt>
                <c:pt idx="142">
                  <c:v>22.984032756563998</c:v>
                </c:pt>
                <c:pt idx="143">
                  <c:v>32.021258617800001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data'!$CG$10:$CG$150</c:f>
              <c:numCache>
                <c:formatCode>General</c:formatCode>
                <c:ptCount val="141"/>
                <c:pt idx="0">
                  <c:v>32.021258617800001</c:v>
                </c:pt>
                <c:pt idx="1">
                  <c:v>72.281472832512009</c:v>
                </c:pt>
                <c:pt idx="2">
                  <c:v>111.08148328212299</c:v>
                </c:pt>
                <c:pt idx="3">
                  <c:v>175.52890694574</c:v>
                </c:pt>
                <c:pt idx="4">
                  <c:v>197.777200636917</c:v>
                </c:pt>
                <c:pt idx="5">
                  <c:v>261.11794555598397</c:v>
                </c:pt>
                <c:pt idx="6">
                  <c:v>231.08659031934002</c:v>
                </c:pt>
                <c:pt idx="7">
                  <c:v>175.06591817140799</c:v>
                </c:pt>
                <c:pt idx="8">
                  <c:v>118.76550874486199</c:v>
                </c:pt>
                <c:pt idx="9">
                  <c:v>66.305973998547003</c:v>
                </c:pt>
                <c:pt idx="10">
                  <c:v>39.91204114064999</c:v>
                </c:pt>
                <c:pt idx="11">
                  <c:v>37.102924486637995</c:v>
                </c:pt>
                <c:pt idx="12">
                  <c:v>19.606565144519998</c:v>
                </c:pt>
                <c:pt idx="13">
                  <c:v>7.8440827795199999</c:v>
                </c:pt>
                <c:pt idx="14">
                  <c:v>5.2315488835200004</c:v>
                </c:pt>
                <c:pt idx="15">
                  <c:v>4.0276181775959996</c:v>
                </c:pt>
                <c:pt idx="16">
                  <c:v>3.5163041924159999</c:v>
                </c:pt>
                <c:pt idx="17">
                  <c:v>3.4345514188080002</c:v>
                </c:pt>
                <c:pt idx="18">
                  <c:v>4.1210990857620002</c:v>
                </c:pt>
                <c:pt idx="19">
                  <c:v>4.53608894034</c:v>
                </c:pt>
                <c:pt idx="20">
                  <c:v>3.8879611342560003</c:v>
                </c:pt>
                <c:pt idx="21">
                  <c:v>4.1123669874299997</c:v>
                </c:pt>
                <c:pt idx="22">
                  <c:v>4.0921777661400007</c:v>
                </c:pt>
                <c:pt idx="23">
                  <c:v>4.4066111106239996</c:v>
                </c:pt>
                <c:pt idx="24">
                  <c:v>4.0078641196619991</c:v>
                </c:pt>
                <c:pt idx="25">
                  <c:v>4.083694173045</c:v>
                </c:pt>
                <c:pt idx="26">
                  <c:v>3.794278509198</c:v>
                </c:pt>
                <c:pt idx="27">
                  <c:v>4.0734253440719996</c:v>
                </c:pt>
                <c:pt idx="28">
                  <c:v>4.5909293746319992</c:v>
                </c:pt>
                <c:pt idx="29">
                  <c:v>4.3019323871039994</c:v>
                </c:pt>
                <c:pt idx="30">
                  <c:v>3.9212645814719993</c:v>
                </c:pt>
                <c:pt idx="31">
                  <c:v>5.2625114202329994</c:v>
                </c:pt>
                <c:pt idx="32">
                  <c:v>4.5152541855540003</c:v>
                </c:pt>
                <c:pt idx="33">
                  <c:v>4.1887202433479995</c:v>
                </c:pt>
                <c:pt idx="34">
                  <c:v>4.947939555804</c:v>
                </c:pt>
                <c:pt idx="35">
                  <c:v>6.44982272748</c:v>
                </c:pt>
                <c:pt idx="36">
                  <c:v>8.6852261556719998</c:v>
                </c:pt>
                <c:pt idx="37">
                  <c:v>11.379368878380001</c:v>
                </c:pt>
                <c:pt idx="38">
                  <c:v>20.286710399969998</c:v>
                </c:pt>
                <c:pt idx="39">
                  <c:v>46.668432610610999</c:v>
                </c:pt>
                <c:pt idx="40">
                  <c:v>89.939426096556005</c:v>
                </c:pt>
                <c:pt idx="41">
                  <c:v>147.38354432755199</c:v>
                </c:pt>
                <c:pt idx="42">
                  <c:v>196.15980300249598</c:v>
                </c:pt>
                <c:pt idx="43">
                  <c:v>218.11987759235402</c:v>
                </c:pt>
                <c:pt idx="44">
                  <c:v>249.10633366815603</c:v>
                </c:pt>
                <c:pt idx="45">
                  <c:v>231.38011411267496</c:v>
                </c:pt>
                <c:pt idx="46">
                  <c:v>220.77226230391798</c:v>
                </c:pt>
                <c:pt idx="47">
                  <c:v>236.3355659808</c:v>
                </c:pt>
                <c:pt idx="48">
                  <c:v>231.424876241091</c:v>
                </c:pt>
                <c:pt idx="49">
                  <c:v>230.01953356184399</c:v>
                </c:pt>
                <c:pt idx="50">
                  <c:v>241.23340864269903</c:v>
                </c:pt>
                <c:pt idx="51">
                  <c:v>219.58676862321602</c:v>
                </c:pt>
                <c:pt idx="52">
                  <c:v>214.66768848314402</c:v>
                </c:pt>
                <c:pt idx="53">
                  <c:v>193.88196798952501</c:v>
                </c:pt>
                <c:pt idx="54">
                  <c:v>177.49946860997403</c:v>
                </c:pt>
                <c:pt idx="55">
                  <c:v>188.48327303561399</c:v>
                </c:pt>
                <c:pt idx="56">
                  <c:v>209.39222108519999</c:v>
                </c:pt>
                <c:pt idx="57">
                  <c:v>199.86446896693201</c:v>
                </c:pt>
                <c:pt idx="58">
                  <c:v>152.095950664398</c:v>
                </c:pt>
                <c:pt idx="59">
                  <c:v>97.306143312104993</c:v>
                </c:pt>
                <c:pt idx="60">
                  <c:v>63.469445487066004</c:v>
                </c:pt>
                <c:pt idx="61">
                  <c:v>51.167087701695003</c:v>
                </c:pt>
                <c:pt idx="62">
                  <c:v>45.154840434299999</c:v>
                </c:pt>
                <c:pt idx="63">
                  <c:v>49.0818096486</c:v>
                </c:pt>
                <c:pt idx="64">
                  <c:v>39.580608774330003</c:v>
                </c:pt>
                <c:pt idx="65">
                  <c:v>35.784399893130001</c:v>
                </c:pt>
                <c:pt idx="66">
                  <c:v>40.826999729664003</c:v>
                </c:pt>
                <c:pt idx="67">
                  <c:v>37.491079347026997</c:v>
                </c:pt>
                <c:pt idx="68">
                  <c:v>35.670143830320001</c:v>
                </c:pt>
                <c:pt idx="69">
                  <c:v>34.938273232170005</c:v>
                </c:pt>
                <c:pt idx="70">
                  <c:v>42.142828168601994</c:v>
                </c:pt>
                <c:pt idx="71">
                  <c:v>55.494800272673999</c:v>
                </c:pt>
                <c:pt idx="72">
                  <c:v>44.863173280331999</c:v>
                </c:pt>
                <c:pt idx="73">
                  <c:v>31.226529958163994</c:v>
                </c:pt>
                <c:pt idx="74">
                  <c:v>18.273067312499997</c:v>
                </c:pt>
                <c:pt idx="75">
                  <c:v>11.78327765727</c:v>
                </c:pt>
                <c:pt idx="76">
                  <c:v>7.7346560306249996</c:v>
                </c:pt>
                <c:pt idx="77">
                  <c:v>9.3001485590369999</c:v>
                </c:pt>
                <c:pt idx="78">
                  <c:v>8.7134115697379997</c:v>
                </c:pt>
                <c:pt idx="79">
                  <c:v>7.0761894360299999</c:v>
                </c:pt>
                <c:pt idx="80">
                  <c:v>9.0561669642990008</c:v>
                </c:pt>
                <c:pt idx="81">
                  <c:v>9.3194800413120014</c:v>
                </c:pt>
                <c:pt idx="82">
                  <c:v>8.5035709974600007</c:v>
                </c:pt>
                <c:pt idx="83">
                  <c:v>7.1354030839649996</c:v>
                </c:pt>
                <c:pt idx="84">
                  <c:v>7.5782657846520003</c:v>
                </c:pt>
                <c:pt idx="85">
                  <c:v>7.2258287255279994</c:v>
                </c:pt>
                <c:pt idx="86">
                  <c:v>8.764686269748001</c:v>
                </c:pt>
                <c:pt idx="87">
                  <c:v>9.3106218792600011</c:v>
                </c:pt>
                <c:pt idx="88">
                  <c:v>8.6378116005719985</c:v>
                </c:pt>
                <c:pt idx="89">
                  <c:v>8.6431118434559995</c:v>
                </c:pt>
                <c:pt idx="90">
                  <c:v>7.7229023157989998</c:v>
                </c:pt>
                <c:pt idx="91">
                  <c:v>7.5764572393860004</c:v>
                </c:pt>
                <c:pt idx="92">
                  <c:v>8.4272800742099996</c:v>
                </c:pt>
                <c:pt idx="93">
                  <c:v>7.0418534615100006</c:v>
                </c:pt>
                <c:pt idx="94">
                  <c:v>6.1137015855839998</c:v>
                </c:pt>
                <c:pt idx="95">
                  <c:v>5.8612270176719994</c:v>
                </c:pt>
                <c:pt idx="96">
                  <c:v>6.5301300008099989</c:v>
                </c:pt>
                <c:pt idx="97">
                  <c:v>9.5172674025599999</c:v>
                </c:pt>
                <c:pt idx="98">
                  <c:v>12.0955429224</c:v>
                </c:pt>
                <c:pt idx="99">
                  <c:v>15.152599323206999</c:v>
                </c:pt>
                <c:pt idx="100">
                  <c:v>15.73115343696</c:v>
                </c:pt>
                <c:pt idx="101">
                  <c:v>13.381214801769</c:v>
                </c:pt>
                <c:pt idx="102">
                  <c:v>12.751402722299998</c:v>
                </c:pt>
                <c:pt idx="103">
                  <c:v>14.9134593888</c:v>
                </c:pt>
                <c:pt idx="104">
                  <c:v>17.619638848200001</c:v>
                </c:pt>
                <c:pt idx="105">
                  <c:v>19.972607966028001</c:v>
                </c:pt>
                <c:pt idx="106">
                  <c:v>19.800007555617</c:v>
                </c:pt>
                <c:pt idx="107">
                  <c:v>21.744517435740001</c:v>
                </c:pt>
                <c:pt idx="108">
                  <c:v>22.601051067635996</c:v>
                </c:pt>
                <c:pt idx="109">
                  <c:v>23.752033851069001</c:v>
                </c:pt>
                <c:pt idx="110">
                  <c:v>19.544311714545</c:v>
                </c:pt>
                <c:pt idx="111">
                  <c:v>25.151516192060996</c:v>
                </c:pt>
                <c:pt idx="112">
                  <c:v>52.8129982305</c:v>
                </c:pt>
                <c:pt idx="113">
                  <c:v>132.57087615475197</c:v>
                </c:pt>
                <c:pt idx="114">
                  <c:v>151.851967487514</c:v>
                </c:pt>
                <c:pt idx="115">
                  <c:v>193.81012116424199</c:v>
                </c:pt>
                <c:pt idx="116">
                  <c:v>185.61745283518798</c:v>
                </c:pt>
                <c:pt idx="117">
                  <c:v>179.34877560574799</c:v>
                </c:pt>
                <c:pt idx="118">
                  <c:v>86.508902367287988</c:v>
                </c:pt>
                <c:pt idx="119">
                  <c:v>57.41063420399999</c:v>
                </c:pt>
                <c:pt idx="120">
                  <c:v>57.154828997646007</c:v>
                </c:pt>
                <c:pt idx="121">
                  <c:v>47.659198096754999</c:v>
                </c:pt>
                <c:pt idx="122">
                  <c:v>51.850206754433998</c:v>
                </c:pt>
                <c:pt idx="123">
                  <c:v>50.167861301376007</c:v>
                </c:pt>
                <c:pt idx="124">
                  <c:v>48.230470070550005</c:v>
                </c:pt>
                <c:pt idx="125">
                  <c:v>24.434675683605001</c:v>
                </c:pt>
                <c:pt idx="126">
                  <c:v>15.539785538238</c:v>
                </c:pt>
                <c:pt idx="127">
                  <c:v>10.18539092556</c:v>
                </c:pt>
                <c:pt idx="128">
                  <c:v>10.086013792512</c:v>
                </c:pt>
                <c:pt idx="129">
                  <c:v>9.4753265482259987</c:v>
                </c:pt>
                <c:pt idx="130">
                  <c:v>8.1603824579370006</c:v>
                </c:pt>
                <c:pt idx="131">
                  <c:v>10.412265948389999</c:v>
                </c:pt>
                <c:pt idx="132">
                  <c:v>11.972025356382</c:v>
                </c:pt>
                <c:pt idx="133">
                  <c:v>15.310588364316001</c:v>
                </c:pt>
                <c:pt idx="134">
                  <c:v>16.593169672368003</c:v>
                </c:pt>
                <c:pt idx="135">
                  <c:v>33.204221992872</c:v>
                </c:pt>
                <c:pt idx="136">
                  <c:v>129.43807936595999</c:v>
                </c:pt>
                <c:pt idx="137">
                  <c:v>197.44962869862002</c:v>
                </c:pt>
                <c:pt idx="138">
                  <c:v>222.58604016000004</c:v>
                </c:pt>
                <c:pt idx="139">
                  <c:v>219.455611414245</c:v>
                </c:pt>
                <c:pt idx="140">
                  <c:v>166.41914277476701</c:v>
                </c:pt>
              </c:numCache>
            </c:numRef>
          </c:yVal>
          <c:smooth val="1"/>
        </c:ser>
        <c:axId val="128286080"/>
        <c:axId val="134546944"/>
      </c:scatterChart>
      <c:valAx>
        <c:axId val="128286080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34546944"/>
        <c:crosses val="autoZero"/>
        <c:crossBetween val="midCat"/>
      </c:valAx>
      <c:valAx>
        <c:axId val="1345469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N0x (g/hr)</a:t>
                </a:r>
              </a:p>
            </c:rich>
          </c:tx>
        </c:title>
        <c:numFmt formatCode="General" sourceLinked="1"/>
        <c:majorTickMark val="none"/>
        <c:tickLblPos val="nextTo"/>
        <c:crossAx val="12828608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data'!$CH$10:$CH$499</c:f>
              <c:numCache>
                <c:formatCode>General</c:formatCode>
                <c:ptCount val="490"/>
                <c:pt idx="0">
                  <c:v>5.6831061902355007</c:v>
                </c:pt>
                <c:pt idx="1">
                  <c:v>5.3784089084231992</c:v>
                </c:pt>
                <c:pt idx="2">
                  <c:v>6.1735479824087998</c:v>
                </c:pt>
                <c:pt idx="3">
                  <c:v>5.4513450991944001</c:v>
                </c:pt>
                <c:pt idx="4">
                  <c:v>6.5224645073243996</c:v>
                </c:pt>
                <c:pt idx="5">
                  <c:v>7.7498715085379999</c:v>
                </c:pt>
                <c:pt idx="6">
                  <c:v>18.6605648446365</c:v>
                </c:pt>
                <c:pt idx="7">
                  <c:v>39.807829971302404</c:v>
                </c:pt>
                <c:pt idx="8">
                  <c:v>35.51186979720719</c:v>
                </c:pt>
                <c:pt idx="9">
                  <c:v>16.4758926343635</c:v>
                </c:pt>
                <c:pt idx="10">
                  <c:v>21.4525778831424</c:v>
                </c:pt>
                <c:pt idx="11">
                  <c:v>18.809676962564399</c:v>
                </c:pt>
                <c:pt idx="12">
                  <c:v>17.237628411062399</c:v>
                </c:pt>
                <c:pt idx="13">
                  <c:v>20.290066407279003</c:v>
                </c:pt>
                <c:pt idx="14">
                  <c:v>23.360051015250299</c:v>
                </c:pt>
                <c:pt idx="15">
                  <c:v>18.124851274034398</c:v>
                </c:pt>
                <c:pt idx="16">
                  <c:v>14.300371819125001</c:v>
                </c:pt>
                <c:pt idx="17">
                  <c:v>15.930029153304002</c:v>
                </c:pt>
                <c:pt idx="18">
                  <c:v>17.543013426342903</c:v>
                </c:pt>
                <c:pt idx="19">
                  <c:v>18.191911813200001</c:v>
                </c:pt>
                <c:pt idx="20">
                  <c:v>18.570497407128002</c:v>
                </c:pt>
                <c:pt idx="21">
                  <c:v>18.045534534432299</c:v>
                </c:pt>
                <c:pt idx="22">
                  <c:v>24.3597966431679</c:v>
                </c:pt>
                <c:pt idx="23">
                  <c:v>26.326810271267998</c:v>
                </c:pt>
                <c:pt idx="24">
                  <c:v>24.928767893042998</c:v>
                </c:pt>
                <c:pt idx="25">
                  <c:v>26.977546066499993</c:v>
                </c:pt>
                <c:pt idx="26">
                  <c:v>27.393106202541002</c:v>
                </c:pt>
                <c:pt idx="27">
                  <c:v>21.291859328833802</c:v>
                </c:pt>
                <c:pt idx="28">
                  <c:v>21.499144506067498</c:v>
                </c:pt>
                <c:pt idx="29">
                  <c:v>24.099278289093004</c:v>
                </c:pt>
                <c:pt idx="30">
                  <c:v>24.278826174572703</c:v>
                </c:pt>
                <c:pt idx="31">
                  <c:v>28.274841847259101</c:v>
                </c:pt>
                <c:pt idx="32">
                  <c:v>30.189740975389796</c:v>
                </c:pt>
                <c:pt idx="33">
                  <c:v>24.688833379068601</c:v>
                </c:pt>
                <c:pt idx="34">
                  <c:v>20.454403079842198</c:v>
                </c:pt>
                <c:pt idx="35">
                  <c:v>21.930485805118799</c:v>
                </c:pt>
                <c:pt idx="36">
                  <c:v>18.775979213191203</c:v>
                </c:pt>
                <c:pt idx="37">
                  <c:v>10.7226176517072</c:v>
                </c:pt>
                <c:pt idx="38">
                  <c:v>8.5884016587732006</c:v>
                </c:pt>
                <c:pt idx="39">
                  <c:v>6.5092279944357001</c:v>
                </c:pt>
                <c:pt idx="40">
                  <c:v>6.8176945390463999</c:v>
                </c:pt>
                <c:pt idx="41">
                  <c:v>6.5945472770393998</c:v>
                </c:pt>
                <c:pt idx="42">
                  <c:v>5.2724746529999997</c:v>
                </c:pt>
                <c:pt idx="43">
                  <c:v>4.5022253053490999</c:v>
                </c:pt>
                <c:pt idx="44">
                  <c:v>5.1113778760080004</c:v>
                </c:pt>
                <c:pt idx="45">
                  <c:v>6.1508798375850002</c:v>
                </c:pt>
                <c:pt idx="46">
                  <c:v>9.6726802268214005</c:v>
                </c:pt>
                <c:pt idx="47">
                  <c:v>7.8866197949826002</c:v>
                </c:pt>
                <c:pt idx="48">
                  <c:v>5.8128374652488999</c:v>
                </c:pt>
                <c:pt idx="49">
                  <c:v>6.2542622996244006</c:v>
                </c:pt>
                <c:pt idx="50">
                  <c:v>8.3132908654221005</c:v>
                </c:pt>
                <c:pt idx="51">
                  <c:v>8.9490826683125988</c:v>
                </c:pt>
                <c:pt idx="52">
                  <c:v>7.4822423831774998</c:v>
                </c:pt>
                <c:pt idx="53">
                  <c:v>6.5339649867600009</c:v>
                </c:pt>
                <c:pt idx="54">
                  <c:v>6.1248421131345001</c:v>
                </c:pt>
                <c:pt idx="55">
                  <c:v>5.7251339704944</c:v>
                </c:pt>
                <c:pt idx="56">
                  <c:v>11.125072949819399</c:v>
                </c:pt>
                <c:pt idx="57">
                  <c:v>27.626761809658799</c:v>
                </c:pt>
                <c:pt idx="58">
                  <c:v>41.279869046263507</c:v>
                </c:pt>
                <c:pt idx="59">
                  <c:v>29.800664247081599</c:v>
                </c:pt>
                <c:pt idx="60">
                  <c:v>47.840840498448003</c:v>
                </c:pt>
                <c:pt idx="61">
                  <c:v>67.551779760953409</c:v>
                </c:pt>
                <c:pt idx="62">
                  <c:v>81.188290881601205</c:v>
                </c:pt>
                <c:pt idx="63">
                  <c:v>82.602933595884906</c:v>
                </c:pt>
                <c:pt idx="64">
                  <c:v>86.227772341535982</c:v>
                </c:pt>
                <c:pt idx="65">
                  <c:v>95.021806206157194</c:v>
                </c:pt>
                <c:pt idx="66">
                  <c:v>102.9358621456704</c:v>
                </c:pt>
                <c:pt idx="67">
                  <c:v>94.918351615964099</c:v>
                </c:pt>
                <c:pt idx="68">
                  <c:v>72.702075182697001</c:v>
                </c:pt>
                <c:pt idx="69">
                  <c:v>45.764825261637597</c:v>
                </c:pt>
                <c:pt idx="70">
                  <c:v>22.347835302942901</c:v>
                </c:pt>
                <c:pt idx="71">
                  <c:v>20.252491521808498</c:v>
                </c:pt>
                <c:pt idx="72">
                  <c:v>19.347036052629598</c:v>
                </c:pt>
                <c:pt idx="73">
                  <c:v>18.283760410207499</c:v>
                </c:pt>
                <c:pt idx="74">
                  <c:v>16.7885887258422</c:v>
                </c:pt>
                <c:pt idx="75">
                  <c:v>18.326016343090799</c:v>
                </c:pt>
                <c:pt idx="76">
                  <c:v>18.873882165194999</c:v>
                </c:pt>
                <c:pt idx="77">
                  <c:v>19.5864992591301</c:v>
                </c:pt>
                <c:pt idx="78">
                  <c:v>19.687541334686998</c:v>
                </c:pt>
                <c:pt idx="79">
                  <c:v>24.051615304949998</c:v>
                </c:pt>
                <c:pt idx="80">
                  <c:v>21.188250814136399</c:v>
                </c:pt>
                <c:pt idx="81">
                  <c:v>21.780098466832797</c:v>
                </c:pt>
                <c:pt idx="82">
                  <c:v>22.468363311391201</c:v>
                </c:pt>
                <c:pt idx="83">
                  <c:v>25.354834597455302</c:v>
                </c:pt>
                <c:pt idx="84">
                  <c:v>25.812113647332598</c:v>
                </c:pt>
                <c:pt idx="85">
                  <c:v>25.991190971442002</c:v>
                </c:pt>
                <c:pt idx="86">
                  <c:v>25.099193540093399</c:v>
                </c:pt>
                <c:pt idx="87">
                  <c:v>25.582250489370296</c:v>
                </c:pt>
                <c:pt idx="88">
                  <c:v>26.291802699525601</c:v>
                </c:pt>
                <c:pt idx="89">
                  <c:v>30.430602483869698</c:v>
                </c:pt>
                <c:pt idx="90">
                  <c:v>24.663626158386595</c:v>
                </c:pt>
                <c:pt idx="91">
                  <c:v>30.896102643367502</c:v>
                </c:pt>
                <c:pt idx="92">
                  <c:v>28.973016818561696</c:v>
                </c:pt>
                <c:pt idx="93">
                  <c:v>23.089555758607201</c:v>
                </c:pt>
                <c:pt idx="94">
                  <c:v>28.064512068640195</c:v>
                </c:pt>
                <c:pt idx="95">
                  <c:v>21.599721035313298</c:v>
                </c:pt>
                <c:pt idx="96">
                  <c:v>19.5987921810408</c:v>
                </c:pt>
                <c:pt idx="97">
                  <c:v>15.675554979263701</c:v>
                </c:pt>
                <c:pt idx="98">
                  <c:v>13.972105505334602</c:v>
                </c:pt>
                <c:pt idx="99">
                  <c:v>18.575760887975697</c:v>
                </c:pt>
                <c:pt idx="100">
                  <c:v>17.516028550413601</c:v>
                </c:pt>
                <c:pt idx="101">
                  <c:v>18.299301700387499</c:v>
                </c:pt>
                <c:pt idx="102">
                  <c:v>10.8181263978954</c:v>
                </c:pt>
                <c:pt idx="103">
                  <c:v>8.1777733009938007</c:v>
                </c:pt>
                <c:pt idx="104">
                  <c:v>9.7791589448478007</c:v>
                </c:pt>
                <c:pt idx="105">
                  <c:v>9.5364213995772005</c:v>
                </c:pt>
                <c:pt idx="106">
                  <c:v>11.175651475709401</c:v>
                </c:pt>
                <c:pt idx="107">
                  <c:v>10.376201872436399</c:v>
                </c:pt>
                <c:pt idx="108">
                  <c:v>11.1467853006732</c:v>
                </c:pt>
                <c:pt idx="109">
                  <c:v>11.822704641468</c:v>
                </c:pt>
                <c:pt idx="110">
                  <c:v>7.1708256980955003</c:v>
                </c:pt>
                <c:pt idx="111">
                  <c:v>5.6436335745713997</c:v>
                </c:pt>
                <c:pt idx="112">
                  <c:v>5.1049354435307999</c:v>
                </c:pt>
                <c:pt idx="113">
                  <c:v>6.1677239753204995</c:v>
                </c:pt>
                <c:pt idx="114">
                  <c:v>10.0891888138224</c:v>
                </c:pt>
                <c:pt idx="115">
                  <c:v>20.9148322680864</c:v>
                </c:pt>
                <c:pt idx="116">
                  <c:v>20.493116106838205</c:v>
                </c:pt>
                <c:pt idx="117">
                  <c:v>25.993850124412798</c:v>
                </c:pt>
                <c:pt idx="118">
                  <c:v>49.153018908710699</c:v>
                </c:pt>
                <c:pt idx="119">
                  <c:v>63.585504513259188</c:v>
                </c:pt>
                <c:pt idx="120">
                  <c:v>41.338023277060799</c:v>
                </c:pt>
                <c:pt idx="121">
                  <c:v>28.716824780423998</c:v>
                </c:pt>
                <c:pt idx="122">
                  <c:v>22.623792648237</c:v>
                </c:pt>
                <c:pt idx="123">
                  <c:v>17.571553254484201</c:v>
                </c:pt>
                <c:pt idx="124">
                  <c:v>16.432102616264999</c:v>
                </c:pt>
                <c:pt idx="125">
                  <c:v>13.264234186885199</c:v>
                </c:pt>
                <c:pt idx="126">
                  <c:v>11.0187078787296</c:v>
                </c:pt>
                <c:pt idx="127">
                  <c:v>14.806395855379801</c:v>
                </c:pt>
                <c:pt idx="128">
                  <c:v>14.0203742220666</c:v>
                </c:pt>
                <c:pt idx="129">
                  <c:v>13.220264590659001</c:v>
                </c:pt>
                <c:pt idx="130">
                  <c:v>14.146864762104901</c:v>
                </c:pt>
                <c:pt idx="131">
                  <c:v>12.096662609215802</c:v>
                </c:pt>
                <c:pt idx="132">
                  <c:v>7.3198962890235002</c:v>
                </c:pt>
                <c:pt idx="133">
                  <c:v>5.8931968667039998</c:v>
                </c:pt>
                <c:pt idx="134">
                  <c:v>6.6799560817665</c:v>
                </c:pt>
                <c:pt idx="135">
                  <c:v>6.7715584038548995</c:v>
                </c:pt>
                <c:pt idx="136">
                  <c:v>6.1024848914484</c:v>
                </c:pt>
                <c:pt idx="137">
                  <c:v>6.1823077293770998</c:v>
                </c:pt>
                <c:pt idx="138">
                  <c:v>6.3477529294724997</c:v>
                </c:pt>
                <c:pt idx="139">
                  <c:v>6.1674672976047002</c:v>
                </c:pt>
                <c:pt idx="140">
                  <c:v>6.1719332511483005</c:v>
                </c:pt>
                <c:pt idx="141">
                  <c:v>5.1401197384415998</c:v>
                </c:pt>
                <c:pt idx="142">
                  <c:v>4.9361341169052002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data'!$CH$10:$CH$497</c:f>
              <c:numCache>
                <c:formatCode>General</c:formatCode>
                <c:ptCount val="488"/>
                <c:pt idx="0">
                  <c:v>4.9361341169052002</c:v>
                </c:pt>
                <c:pt idx="1">
                  <c:v>4.4639649909054002</c:v>
                </c:pt>
                <c:pt idx="2">
                  <c:v>4.4106088788548998</c:v>
                </c:pt>
                <c:pt idx="3">
                  <c:v>4.3499746510847999</c:v>
                </c:pt>
                <c:pt idx="4">
                  <c:v>5.150388634794</c:v>
                </c:pt>
                <c:pt idx="5">
                  <c:v>5.0707562235245991</c:v>
                </c:pt>
                <c:pt idx="6">
                  <c:v>5.1170633351388002</c:v>
                </c:pt>
                <c:pt idx="7">
                  <c:v>12.421542557168999</c:v>
                </c:pt>
                <c:pt idx="8">
                  <c:v>24.267001381725603</c:v>
                </c:pt>
                <c:pt idx="9">
                  <c:v>20.385264596284795</c:v>
                </c:pt>
                <c:pt idx="10">
                  <c:v>15.803759165762701</c:v>
                </c:pt>
                <c:pt idx="11">
                  <c:v>18.381960535320001</c:v>
                </c:pt>
                <c:pt idx="12">
                  <c:v>12.8653296915708</c:v>
                </c:pt>
                <c:pt idx="13">
                  <c:v>11.881022225179501</c:v>
                </c:pt>
                <c:pt idx="14">
                  <c:v>11.6032434727734</c:v>
                </c:pt>
                <c:pt idx="15">
                  <c:v>12.772989111847501</c:v>
                </c:pt>
                <c:pt idx="16">
                  <c:v>11.293628624001002</c:v>
                </c:pt>
                <c:pt idx="17">
                  <c:v>10.814752686910499</c:v>
                </c:pt>
                <c:pt idx="18">
                  <c:v>8.2695459697839002</c:v>
                </c:pt>
                <c:pt idx="19">
                  <c:v>9.2912235782831996</c:v>
                </c:pt>
                <c:pt idx="20">
                  <c:v>10.995891176447101</c:v>
                </c:pt>
                <c:pt idx="21">
                  <c:v>8.3176078435605003</c:v>
                </c:pt>
                <c:pt idx="22">
                  <c:v>9.0612584916479992</c:v>
                </c:pt>
                <c:pt idx="23">
                  <c:v>10.808674576119</c:v>
                </c:pt>
                <c:pt idx="24">
                  <c:v>10.722886125897601</c:v>
                </c:pt>
                <c:pt idx="25">
                  <c:v>11.4072743929653</c:v>
                </c:pt>
                <c:pt idx="26">
                  <c:v>12.268254402448198</c:v>
                </c:pt>
                <c:pt idx="27">
                  <c:v>11.217955525776002</c:v>
                </c:pt>
                <c:pt idx="28">
                  <c:v>12.0313278336726</c:v>
                </c:pt>
                <c:pt idx="29">
                  <c:v>13.321428894016199</c:v>
                </c:pt>
                <c:pt idx="30">
                  <c:v>10.882279528052399</c:v>
                </c:pt>
                <c:pt idx="31">
                  <c:v>11.4153428950425</c:v>
                </c:pt>
                <c:pt idx="32">
                  <c:v>9.6806048078447979</c:v>
                </c:pt>
                <c:pt idx="33">
                  <c:v>6.3441826527582004</c:v>
                </c:pt>
                <c:pt idx="34">
                  <c:v>4.3993382005979997</c:v>
                </c:pt>
                <c:pt idx="35">
                  <c:v>5.4455470168905</c:v>
                </c:pt>
                <c:pt idx="36">
                  <c:v>5.5479969186767999</c:v>
                </c:pt>
                <c:pt idx="37">
                  <c:v>5.0048558690327996</c:v>
                </c:pt>
                <c:pt idx="38">
                  <c:v>5.6344686013926006</c:v>
                </c:pt>
                <c:pt idx="39">
                  <c:v>5.8035625092431999</c:v>
                </c:pt>
                <c:pt idx="40">
                  <c:v>5.5961149912056003</c:v>
                </c:pt>
                <c:pt idx="41">
                  <c:v>4.2797624149368003</c:v>
                </c:pt>
                <c:pt idx="42">
                  <c:v>4.3956336551903989</c:v>
                </c:pt>
                <c:pt idx="43">
                  <c:v>4.1850604420451996</c:v>
                </c:pt>
                <c:pt idx="44">
                  <c:v>4.2529300717760998</c:v>
                </c:pt>
                <c:pt idx="45">
                  <c:v>4.5141453907451998</c:v>
                </c:pt>
                <c:pt idx="46">
                  <c:v>4.8232373340645003</c:v>
                </c:pt>
                <c:pt idx="47">
                  <c:v>5.7073073733539994</c:v>
                </c:pt>
                <c:pt idx="48">
                  <c:v>5.7786107252112</c:v>
                </c:pt>
                <c:pt idx="49">
                  <c:v>5.3476639834175996</c:v>
                </c:pt>
                <c:pt idx="50">
                  <c:v>4.8677197412340005</c:v>
                </c:pt>
                <c:pt idx="51">
                  <c:v>4.5257221018295999</c:v>
                </c:pt>
                <c:pt idx="52">
                  <c:v>4.2833432120255992</c:v>
                </c:pt>
                <c:pt idx="53">
                  <c:v>6.6492083900969989</c:v>
                </c:pt>
                <c:pt idx="54">
                  <c:v>5.3148665590812003</c:v>
                </c:pt>
                <c:pt idx="55">
                  <c:v>5.5118492653752007</c:v>
                </c:pt>
                <c:pt idx="56">
                  <c:v>12.256062334576201</c:v>
                </c:pt>
                <c:pt idx="57">
                  <c:v>18.829256422694399</c:v>
                </c:pt>
                <c:pt idx="58">
                  <c:v>19.7414843163813</c:v>
                </c:pt>
                <c:pt idx="59">
                  <c:v>9.9857400604632005</c:v>
                </c:pt>
                <c:pt idx="60">
                  <c:v>21.746795736437999</c:v>
                </c:pt>
                <c:pt idx="61">
                  <c:v>47.500294994324996</c:v>
                </c:pt>
                <c:pt idx="62">
                  <c:v>55.204243525615496</c:v>
                </c:pt>
                <c:pt idx="63">
                  <c:v>64.561498296560998</c:v>
                </c:pt>
                <c:pt idx="64">
                  <c:v>61.810043792400009</c:v>
                </c:pt>
                <c:pt idx="65">
                  <c:v>63.385044869170798</c:v>
                </c:pt>
                <c:pt idx="66">
                  <c:v>68.01217771511071</c:v>
                </c:pt>
                <c:pt idx="67">
                  <c:v>66.076067662416008</c:v>
                </c:pt>
                <c:pt idx="68">
                  <c:v>59.620868729547297</c:v>
                </c:pt>
                <c:pt idx="69">
                  <c:v>31.261491128357996</c:v>
                </c:pt>
                <c:pt idx="70">
                  <c:v>18.255259403955002</c:v>
                </c:pt>
                <c:pt idx="71">
                  <c:v>13.366983432114001</c:v>
                </c:pt>
                <c:pt idx="72">
                  <c:v>13.936045816213202</c:v>
                </c:pt>
                <c:pt idx="73">
                  <c:v>15.852240885212101</c:v>
                </c:pt>
                <c:pt idx="74">
                  <c:v>14.826495609824399</c:v>
                </c:pt>
                <c:pt idx="75">
                  <c:v>14.270776219430102</c:v>
                </c:pt>
                <c:pt idx="76">
                  <c:v>13.0207185169632</c:v>
                </c:pt>
                <c:pt idx="77">
                  <c:v>12.6883532180853</c:v>
                </c:pt>
                <c:pt idx="78">
                  <c:v>13.688352162592199</c:v>
                </c:pt>
                <c:pt idx="79">
                  <c:v>14.1723622684062</c:v>
                </c:pt>
                <c:pt idx="80">
                  <c:v>13.782706326905402</c:v>
                </c:pt>
                <c:pt idx="81">
                  <c:v>14.844256883009999</c:v>
                </c:pt>
                <c:pt idx="82">
                  <c:v>14.912574835921198</c:v>
                </c:pt>
                <c:pt idx="83">
                  <c:v>14.977648114104598</c:v>
                </c:pt>
                <c:pt idx="84">
                  <c:v>14.535828568738799</c:v>
                </c:pt>
                <c:pt idx="85">
                  <c:v>16.105099183363802</c:v>
                </c:pt>
                <c:pt idx="86">
                  <c:v>14.984930976785099</c:v>
                </c:pt>
                <c:pt idx="87">
                  <c:v>14.2064294960808</c:v>
                </c:pt>
                <c:pt idx="88">
                  <c:v>19.090701341899202</c:v>
                </c:pt>
                <c:pt idx="89">
                  <c:v>15.8819489035515</c:v>
                </c:pt>
                <c:pt idx="90">
                  <c:v>19.434798347713201</c:v>
                </c:pt>
                <c:pt idx="91">
                  <c:v>18.417621992317198</c:v>
                </c:pt>
                <c:pt idx="92">
                  <c:v>18.2877937876296</c:v>
                </c:pt>
                <c:pt idx="93">
                  <c:v>22.261447895048999</c:v>
                </c:pt>
                <c:pt idx="94">
                  <c:v>21.536923079987098</c:v>
                </c:pt>
                <c:pt idx="95">
                  <c:v>16.037465236614903</c:v>
                </c:pt>
                <c:pt idx="96">
                  <c:v>16.8380421216768</c:v>
                </c:pt>
                <c:pt idx="97">
                  <c:v>18.592734596297401</c:v>
                </c:pt>
                <c:pt idx="98">
                  <c:v>20.729491574645699</c:v>
                </c:pt>
                <c:pt idx="99">
                  <c:v>15.706743755459401</c:v>
                </c:pt>
                <c:pt idx="100">
                  <c:v>12.448797394490999</c:v>
                </c:pt>
                <c:pt idx="101">
                  <c:v>10.568675743353001</c:v>
                </c:pt>
                <c:pt idx="102">
                  <c:v>9.5368184925264003</c:v>
                </c:pt>
                <c:pt idx="103">
                  <c:v>11.2242936084786</c:v>
                </c:pt>
                <c:pt idx="104">
                  <c:v>10.3370023491408</c:v>
                </c:pt>
                <c:pt idx="105">
                  <c:v>11.518809710787002</c:v>
                </c:pt>
                <c:pt idx="106">
                  <c:v>13.856934883402799</c:v>
                </c:pt>
                <c:pt idx="107">
                  <c:v>12.448942762185002</c:v>
                </c:pt>
                <c:pt idx="108">
                  <c:v>13.940560102150803</c:v>
                </c:pt>
                <c:pt idx="109">
                  <c:v>13.775192484952498</c:v>
                </c:pt>
                <c:pt idx="110">
                  <c:v>13.282667961462</c:v>
                </c:pt>
                <c:pt idx="111">
                  <c:v>14.327355243259799</c:v>
                </c:pt>
                <c:pt idx="112">
                  <c:v>10.048674960162</c:v>
                </c:pt>
                <c:pt idx="113">
                  <c:v>8.9748424303280991</c:v>
                </c:pt>
                <c:pt idx="114">
                  <c:v>7.8611909458995006</c:v>
                </c:pt>
                <c:pt idx="115">
                  <c:v>7.3217802365442006</c:v>
                </c:pt>
                <c:pt idx="116">
                  <c:v>7.3779614473914004</c:v>
                </c:pt>
                <c:pt idx="117">
                  <c:v>7.5897242289035995</c:v>
                </c:pt>
                <c:pt idx="118">
                  <c:v>12.5845340526</c:v>
                </c:pt>
                <c:pt idx="119">
                  <c:v>23.253090242661003</c:v>
                </c:pt>
                <c:pt idx="120">
                  <c:v>32.676130526858103</c:v>
                </c:pt>
                <c:pt idx="121">
                  <c:v>34.861616552844893</c:v>
                </c:pt>
                <c:pt idx="122">
                  <c:v>28.652630520148197</c:v>
                </c:pt>
                <c:pt idx="123">
                  <c:v>16.401728171736</c:v>
                </c:pt>
                <c:pt idx="124">
                  <c:v>11.338243318969202</c:v>
                </c:pt>
                <c:pt idx="125">
                  <c:v>10.147386209865299</c:v>
                </c:pt>
                <c:pt idx="126">
                  <c:v>10.502796625025399</c:v>
                </c:pt>
                <c:pt idx="127">
                  <c:v>8.4796020655308002</c:v>
                </c:pt>
                <c:pt idx="128">
                  <c:v>8.2626368349383998</c:v>
                </c:pt>
                <c:pt idx="129">
                  <c:v>10.753009902923401</c:v>
                </c:pt>
                <c:pt idx="130">
                  <c:v>10.475354942236802</c:v>
                </c:pt>
                <c:pt idx="131">
                  <c:v>14.254021444557599</c:v>
                </c:pt>
                <c:pt idx="132">
                  <c:v>14.313248962116301</c:v>
                </c:pt>
                <c:pt idx="133">
                  <c:v>12.304795526496001</c:v>
                </c:pt>
                <c:pt idx="134">
                  <c:v>7.8763697449919992</c:v>
                </c:pt>
                <c:pt idx="135">
                  <c:v>6.3599534675775002</c:v>
                </c:pt>
                <c:pt idx="136">
                  <c:v>6.9758270818434003</c:v>
                </c:pt>
                <c:pt idx="137">
                  <c:v>6.5211622085150998</c:v>
                </c:pt>
                <c:pt idx="138">
                  <c:v>5.584146230168999</c:v>
                </c:pt>
                <c:pt idx="139">
                  <c:v>5.3243572679594999</c:v>
                </c:pt>
                <c:pt idx="140">
                  <c:v>4.5112527266201994</c:v>
                </c:pt>
                <c:pt idx="141">
                  <c:v>5.1531756111179998</c:v>
                </c:pt>
                <c:pt idx="142">
                  <c:v>4.8969975138677997</c:v>
                </c:pt>
                <c:pt idx="143">
                  <c:v>4.0396999143150003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data'!$CH$10:$CH$150</c:f>
              <c:numCache>
                <c:formatCode>General</c:formatCode>
                <c:ptCount val="141"/>
                <c:pt idx="0">
                  <c:v>4.0396999143150003</c:v>
                </c:pt>
                <c:pt idx="1">
                  <c:v>4.5688083704064004</c:v>
                </c:pt>
                <c:pt idx="2">
                  <c:v>4.8068018816723992</c:v>
                </c:pt>
                <c:pt idx="3">
                  <c:v>4.9148453414205013</c:v>
                </c:pt>
                <c:pt idx="4">
                  <c:v>4.5813331662714001</c:v>
                </c:pt>
                <c:pt idx="5">
                  <c:v>5.9299439970672001</c:v>
                </c:pt>
                <c:pt idx="6">
                  <c:v>6.9614992407239988</c:v>
                </c:pt>
                <c:pt idx="7">
                  <c:v>11.072006617221</c:v>
                </c:pt>
                <c:pt idx="8">
                  <c:v>18.317337335991002</c:v>
                </c:pt>
                <c:pt idx="9">
                  <c:v>17.500762009448099</c:v>
                </c:pt>
                <c:pt idx="10">
                  <c:v>23.129151791445</c:v>
                </c:pt>
                <c:pt idx="11">
                  <c:v>24.055286391928799</c:v>
                </c:pt>
                <c:pt idx="12">
                  <c:v>16.437967684523997</c:v>
                </c:pt>
                <c:pt idx="13">
                  <c:v>10.353673210888799</c:v>
                </c:pt>
                <c:pt idx="14">
                  <c:v>8.4129182357760008</c:v>
                </c:pt>
                <c:pt idx="15">
                  <c:v>8.9581892158574998</c:v>
                </c:pt>
                <c:pt idx="16">
                  <c:v>7.7258034670392002</c:v>
                </c:pt>
                <c:pt idx="17">
                  <c:v>7.3196047327571998</c:v>
                </c:pt>
                <c:pt idx="18">
                  <c:v>8.9047470071268009</c:v>
                </c:pt>
                <c:pt idx="19">
                  <c:v>10.4171710447827</c:v>
                </c:pt>
                <c:pt idx="20">
                  <c:v>8.8912675436183992</c:v>
                </c:pt>
                <c:pt idx="21">
                  <c:v>9.628045860653998</c:v>
                </c:pt>
                <c:pt idx="22">
                  <c:v>9.9688509955332005</c:v>
                </c:pt>
                <c:pt idx="23">
                  <c:v>11.2970625066576</c:v>
                </c:pt>
                <c:pt idx="24">
                  <c:v>11.0646977245038</c:v>
                </c:pt>
                <c:pt idx="25">
                  <c:v>11.3325579138465</c:v>
                </c:pt>
                <c:pt idx="26">
                  <c:v>10.711074043031399</c:v>
                </c:pt>
                <c:pt idx="27">
                  <c:v>11.2075826556888</c:v>
                </c:pt>
                <c:pt idx="28">
                  <c:v>12.696611257144799</c:v>
                </c:pt>
                <c:pt idx="29">
                  <c:v>13.3419146713182</c:v>
                </c:pt>
                <c:pt idx="30">
                  <c:v>11.849215483223999</c:v>
                </c:pt>
                <c:pt idx="31">
                  <c:v>16.041915477387001</c:v>
                </c:pt>
                <c:pt idx="32">
                  <c:v>13.8205843657425</c:v>
                </c:pt>
                <c:pt idx="33">
                  <c:v>12.547251884980801</c:v>
                </c:pt>
                <c:pt idx="34">
                  <c:v>11.817791257334399</c:v>
                </c:pt>
                <c:pt idx="35">
                  <c:v>10.409622983805599</c:v>
                </c:pt>
                <c:pt idx="36">
                  <c:v>11.242607252980502</c:v>
                </c:pt>
                <c:pt idx="37">
                  <c:v>8.0042416218180019</c:v>
                </c:pt>
                <c:pt idx="38">
                  <c:v>5.6165344470089993</c:v>
                </c:pt>
                <c:pt idx="39">
                  <c:v>5.5438651943721</c:v>
                </c:pt>
                <c:pt idx="40">
                  <c:v>4.7398286783853001</c:v>
                </c:pt>
                <c:pt idx="41">
                  <c:v>4.8222574252163994</c:v>
                </c:pt>
                <c:pt idx="42">
                  <c:v>4.8107298891420003</c:v>
                </c:pt>
                <c:pt idx="43">
                  <c:v>4.7224643821398002</c:v>
                </c:pt>
                <c:pt idx="44">
                  <c:v>5.4647106069564</c:v>
                </c:pt>
                <c:pt idx="45">
                  <c:v>5.1410869508295001</c:v>
                </c:pt>
                <c:pt idx="46">
                  <c:v>5.119191400541399</c:v>
                </c:pt>
                <c:pt idx="47">
                  <c:v>4.6896786810720004</c:v>
                </c:pt>
                <c:pt idx="48">
                  <c:v>4.3894364176197005</c:v>
                </c:pt>
                <c:pt idx="49">
                  <c:v>4.4347327754112005</c:v>
                </c:pt>
                <c:pt idx="50">
                  <c:v>4.3671200272523993</c:v>
                </c:pt>
                <c:pt idx="51">
                  <c:v>4.3595859498911995</c:v>
                </c:pt>
                <c:pt idx="52">
                  <c:v>4.7317979608380005</c:v>
                </c:pt>
                <c:pt idx="53">
                  <c:v>4.9079423506500008</c:v>
                </c:pt>
                <c:pt idx="54">
                  <c:v>4.2930501870402011</c:v>
                </c:pt>
                <c:pt idx="55">
                  <c:v>4.7945028756707995</c:v>
                </c:pt>
                <c:pt idx="56">
                  <c:v>8.5062402525599996</c:v>
                </c:pt>
                <c:pt idx="57">
                  <c:v>7.4804483568275995</c:v>
                </c:pt>
                <c:pt idx="58">
                  <c:v>7.0817103327788997</c:v>
                </c:pt>
                <c:pt idx="59">
                  <c:v>18.1690661115558</c:v>
                </c:pt>
                <c:pt idx="60">
                  <c:v>19.393930343444399</c:v>
                </c:pt>
                <c:pt idx="61">
                  <c:v>10.4565797434665</c:v>
                </c:pt>
                <c:pt idx="62">
                  <c:v>13.875218522707501</c:v>
                </c:pt>
                <c:pt idx="63">
                  <c:v>32.091753750766202</c:v>
                </c:pt>
                <c:pt idx="64">
                  <c:v>45.990018879199198</c:v>
                </c:pt>
                <c:pt idx="65">
                  <c:v>53.107267407327008</c:v>
                </c:pt>
                <c:pt idx="66">
                  <c:v>62.239350944790004</c:v>
                </c:pt>
                <c:pt idx="67">
                  <c:v>66.8645399533806</c:v>
                </c:pt>
                <c:pt idx="68">
                  <c:v>69.375392146483208</c:v>
                </c:pt>
                <c:pt idx="69">
                  <c:v>66.162569367510002</c:v>
                </c:pt>
                <c:pt idx="70">
                  <c:v>41.2818094925316</c:v>
                </c:pt>
                <c:pt idx="71">
                  <c:v>17.701529438527199</c:v>
                </c:pt>
                <c:pt idx="72">
                  <c:v>11.697502410423001</c:v>
                </c:pt>
                <c:pt idx="73">
                  <c:v>11.513434293557999</c:v>
                </c:pt>
                <c:pt idx="74">
                  <c:v>10.037408653124999</c:v>
                </c:pt>
                <c:pt idx="75">
                  <c:v>8.9383061147939991</c:v>
                </c:pt>
                <c:pt idx="76">
                  <c:v>7.0705068994619991</c:v>
                </c:pt>
                <c:pt idx="77">
                  <c:v>9.3249076899762002</c:v>
                </c:pt>
                <c:pt idx="78">
                  <c:v>9.6816236079033011</c:v>
                </c:pt>
                <c:pt idx="79">
                  <c:v>8.0590844195433</c:v>
                </c:pt>
                <c:pt idx="80">
                  <c:v>10.609488379608301</c:v>
                </c:pt>
                <c:pt idx="81">
                  <c:v>11.612159638329603</c:v>
                </c:pt>
                <c:pt idx="82">
                  <c:v>11.550098292830999</c:v>
                </c:pt>
                <c:pt idx="83">
                  <c:v>9.8891081895410995</c:v>
                </c:pt>
                <c:pt idx="84">
                  <c:v>11.196156786314399</c:v>
                </c:pt>
                <c:pt idx="85">
                  <c:v>11.1196424510514</c:v>
                </c:pt>
                <c:pt idx="86">
                  <c:v>12.514343296287601</c:v>
                </c:pt>
                <c:pt idx="87">
                  <c:v>13.458031014672001</c:v>
                </c:pt>
                <c:pt idx="88">
                  <c:v>12.676268972268003</c:v>
                </c:pt>
                <c:pt idx="89">
                  <c:v>13.458996685476</c:v>
                </c:pt>
                <c:pt idx="90">
                  <c:v>12.3654778500105</c:v>
                </c:pt>
                <c:pt idx="91">
                  <c:v>12.4020147284091</c:v>
                </c:pt>
                <c:pt idx="92">
                  <c:v>15.067224430263002</c:v>
                </c:pt>
                <c:pt idx="93">
                  <c:v>13.471662137332501</c:v>
                </c:pt>
                <c:pt idx="94">
                  <c:v>12.442016270869201</c:v>
                </c:pt>
                <c:pt idx="95">
                  <c:v>11.951324634013199</c:v>
                </c:pt>
                <c:pt idx="96">
                  <c:v>11.566289608965</c:v>
                </c:pt>
                <c:pt idx="97">
                  <c:v>12.516516350063998</c:v>
                </c:pt>
                <c:pt idx="98">
                  <c:v>10.373607992475</c:v>
                </c:pt>
                <c:pt idx="99">
                  <c:v>10.8647361104697</c:v>
                </c:pt>
                <c:pt idx="100">
                  <c:v>14.503322409263999</c:v>
                </c:pt>
                <c:pt idx="101">
                  <c:v>14.768638821130502</c:v>
                </c:pt>
                <c:pt idx="102">
                  <c:v>14.219540530897497</c:v>
                </c:pt>
                <c:pt idx="103">
                  <c:v>13.049276965200001</c:v>
                </c:pt>
                <c:pt idx="104">
                  <c:v>8.5389047458559997</c:v>
                </c:pt>
                <c:pt idx="105">
                  <c:v>8.1333319892075977</c:v>
                </c:pt>
                <c:pt idx="106">
                  <c:v>7.5343133861586002</c:v>
                </c:pt>
                <c:pt idx="107">
                  <c:v>7.7946823186451999</c:v>
                </c:pt>
                <c:pt idx="108">
                  <c:v>7.4772543464036998</c:v>
                </c:pt>
                <c:pt idx="109">
                  <c:v>7.579641315905099</c:v>
                </c:pt>
                <c:pt idx="110">
                  <c:v>5.5091766074660997</c:v>
                </c:pt>
                <c:pt idx="111">
                  <c:v>5.5814379581384994</c:v>
                </c:pt>
                <c:pt idx="112">
                  <c:v>6.12670429935</c:v>
                </c:pt>
                <c:pt idx="113">
                  <c:v>5.8833420052607988</c:v>
                </c:pt>
                <c:pt idx="114">
                  <c:v>5.1794160633009012</c:v>
                </c:pt>
                <c:pt idx="115">
                  <c:v>6.6603448637532008</c:v>
                </c:pt>
                <c:pt idx="116">
                  <c:v>9.4459263449813999</c:v>
                </c:pt>
                <c:pt idx="117">
                  <c:v>10.9991058322329</c:v>
                </c:pt>
                <c:pt idx="118">
                  <c:v>9.6381933720461994</c:v>
                </c:pt>
                <c:pt idx="119">
                  <c:v>20.643271439174999</c:v>
                </c:pt>
                <c:pt idx="120">
                  <c:v>34.951936322247299</c:v>
                </c:pt>
                <c:pt idx="121">
                  <c:v>31.804822147945497</c:v>
                </c:pt>
                <c:pt idx="122">
                  <c:v>15.747360396021</c:v>
                </c:pt>
                <c:pt idx="123">
                  <c:v>10.4285189410272</c:v>
                </c:pt>
                <c:pt idx="124">
                  <c:v>8.780693918751</c:v>
                </c:pt>
                <c:pt idx="125">
                  <c:v>8.9661586100084989</c:v>
                </c:pt>
                <c:pt idx="126">
                  <c:v>9.2797270231373989</c:v>
                </c:pt>
                <c:pt idx="127">
                  <c:v>8.1520711872839993</c:v>
                </c:pt>
                <c:pt idx="128">
                  <c:v>8.8195464834047996</c:v>
                </c:pt>
                <c:pt idx="129">
                  <c:v>8.6731455025511988</c:v>
                </c:pt>
                <c:pt idx="130">
                  <c:v>8.6126557843961997</c:v>
                </c:pt>
                <c:pt idx="131">
                  <c:v>10.058730466104</c:v>
                </c:pt>
                <c:pt idx="132">
                  <c:v>8.1975298214880006</c:v>
                </c:pt>
                <c:pt idx="133">
                  <c:v>7.5009424097691006</c:v>
                </c:pt>
                <c:pt idx="134">
                  <c:v>5.5682473990464008</c:v>
                </c:pt>
                <c:pt idx="135">
                  <c:v>3.9802372476551997</c:v>
                </c:pt>
                <c:pt idx="136">
                  <c:v>3.6814920874649997</c:v>
                </c:pt>
                <c:pt idx="137">
                  <c:v>4.6394860278176999</c:v>
                </c:pt>
                <c:pt idx="138">
                  <c:v>4.7620234080000001</c:v>
                </c:pt>
                <c:pt idx="139">
                  <c:v>6.005532095955</c:v>
                </c:pt>
                <c:pt idx="140">
                  <c:v>6.1834151776437007</c:v>
                </c:pt>
              </c:numCache>
            </c:numRef>
          </c:yVal>
          <c:smooth val="1"/>
        </c:ser>
        <c:axId val="134884736"/>
        <c:axId val="134903296"/>
      </c:scatterChart>
      <c:valAx>
        <c:axId val="134884736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34903296"/>
        <c:crosses val="autoZero"/>
        <c:crossBetween val="midCat"/>
      </c:valAx>
      <c:valAx>
        <c:axId val="1349032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</c:title>
        <c:numFmt formatCode="General" sourceLinked="1"/>
        <c:majorTickMark val="none"/>
        <c:tickLblPos val="nextTo"/>
        <c:crossAx val="13488473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000" cy="63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923"/>
  <sheetViews>
    <sheetView workbookViewId="0">
      <pane xSplit="2" ySplit="3" topLeftCell="BV630" activePane="bottomRight" state="frozen"/>
      <selection pane="topRight" activeCell="C1" sqref="C1"/>
      <selection pane="bottomLeft" activeCell="A4" sqref="A4"/>
      <selection pane="bottomRight" activeCell="A515" sqref="A515:CB658"/>
    </sheetView>
  </sheetViews>
  <sheetFormatPr defaultRowHeight="14.4"/>
  <cols>
    <col min="1" max="1" width="12.77734375" style="4" customWidth="1"/>
    <col min="2" max="2" width="12.88671875" style="4" customWidth="1"/>
    <col min="3" max="3" width="11.77734375" style="4" customWidth="1"/>
    <col min="4" max="4" width="10.21875" style="4" customWidth="1"/>
    <col min="5" max="5" width="15.21875" style="4" bestFit="1" customWidth="1"/>
    <col min="6" max="6" width="14.21875" style="4" bestFit="1" customWidth="1"/>
    <col min="7" max="7" width="10.21875" style="4" bestFit="1" customWidth="1"/>
    <col min="8" max="8" width="11.21875" style="4" bestFit="1" customWidth="1"/>
    <col min="9" max="9" width="8.44140625" style="4" bestFit="1" customWidth="1"/>
    <col min="10" max="10" width="9.44140625" style="4" bestFit="1" customWidth="1"/>
    <col min="11" max="11" width="10" style="4" bestFit="1" customWidth="1"/>
    <col min="12" max="12" width="12.88671875" style="4" bestFit="1" customWidth="1"/>
    <col min="13" max="13" width="25.77734375" style="4" bestFit="1" customWidth="1"/>
    <col min="14" max="14" width="8.33203125" style="4" bestFit="1" customWidth="1"/>
    <col min="15" max="15" width="7.33203125" style="4" bestFit="1" customWidth="1"/>
    <col min="16" max="16" width="10" style="4" bestFit="1" customWidth="1"/>
    <col min="17" max="17" width="8.5546875" style="4" bestFit="1" customWidth="1"/>
    <col min="18" max="18" width="8.44140625" style="4" bestFit="1" customWidth="1"/>
    <col min="19" max="19" width="10" style="4" bestFit="1" customWidth="1"/>
    <col min="20" max="20" width="9.5546875" style="4" bestFit="1" customWidth="1"/>
    <col min="21" max="21" width="9.44140625" style="4" bestFit="1" customWidth="1"/>
    <col min="22" max="22" width="10" style="4" bestFit="1" customWidth="1"/>
    <col min="23" max="23" width="8.21875" style="4" bestFit="1" customWidth="1"/>
    <col min="24" max="24" width="10.33203125" style="4" bestFit="1" customWidth="1"/>
    <col min="25" max="25" width="10.21875" style="4" bestFit="1" customWidth="1"/>
    <col min="26" max="26" width="12.44140625" style="4" bestFit="1" customWidth="1"/>
    <col min="27" max="27" width="8" style="4" bestFit="1" customWidth="1"/>
    <col min="28" max="28" width="14" style="4" bestFit="1" customWidth="1"/>
    <col min="29" max="29" width="18.44140625" style="4" bestFit="1" customWidth="1"/>
    <col min="30" max="30" width="19.6640625" style="4" bestFit="1" customWidth="1"/>
    <col min="31" max="31" width="20.44140625" style="4" bestFit="1" customWidth="1"/>
    <col min="32" max="33" width="20.109375" style="4" bestFit="1" customWidth="1"/>
    <col min="34" max="34" width="15.88671875" style="4" bestFit="1" customWidth="1"/>
    <col min="35" max="35" width="16.6640625" style="4" bestFit="1" customWidth="1"/>
    <col min="36" max="36" width="15.77734375" style="4" bestFit="1" customWidth="1"/>
    <col min="37" max="37" width="20.77734375" style="4" bestFit="1" customWidth="1"/>
    <col min="38" max="38" width="24.6640625" style="4" bestFit="1" customWidth="1"/>
    <col min="39" max="39" width="19.77734375" style="4" bestFit="1" customWidth="1"/>
    <col min="40" max="40" width="15.33203125" style="4" bestFit="1" customWidth="1"/>
    <col min="41" max="41" width="23.21875" style="4" bestFit="1" customWidth="1"/>
    <col min="42" max="42" width="23.33203125" style="4" bestFit="1" customWidth="1"/>
    <col min="43" max="43" width="17.77734375" style="4" bestFit="1" customWidth="1"/>
    <col min="44" max="44" width="20.77734375" style="4" bestFit="1" customWidth="1"/>
    <col min="45" max="45" width="12.21875" style="4" bestFit="1" customWidth="1"/>
    <col min="46" max="46" width="10.88671875" style="4" bestFit="1" customWidth="1"/>
    <col min="47" max="47" width="11" style="4" bestFit="1" customWidth="1"/>
    <col min="48" max="48" width="10" style="4" bestFit="1" customWidth="1"/>
    <col min="49" max="49" width="10.6640625" style="4" bestFit="1" customWidth="1"/>
    <col min="50" max="50" width="8.88671875" style="4"/>
    <col min="51" max="51" width="19.88671875" style="4" bestFit="1" customWidth="1"/>
    <col min="52" max="52" width="24.44140625" style="4" bestFit="1" customWidth="1"/>
    <col min="53" max="53" width="23.44140625" style="4" bestFit="1" customWidth="1"/>
    <col min="54" max="54" width="17.6640625" style="4" bestFit="1" customWidth="1"/>
    <col min="55" max="55" width="13.5546875" style="4" bestFit="1" customWidth="1"/>
    <col min="56" max="56" width="11.21875" style="4" bestFit="1" customWidth="1"/>
    <col min="57" max="57" width="11.6640625" style="4" bestFit="1" customWidth="1"/>
    <col min="58" max="58" width="27" style="4" bestFit="1" customWidth="1"/>
    <col min="59" max="59" width="21.6640625" style="4" bestFit="1" customWidth="1"/>
    <col min="60" max="60" width="7.77734375" style="4" bestFit="1" customWidth="1"/>
    <col min="61" max="61" width="18.109375" style="4" bestFit="1" customWidth="1"/>
    <col min="62" max="62" width="28.109375" style="4" bestFit="1" customWidth="1"/>
    <col min="63" max="63" width="27.109375" style="4" bestFit="1" customWidth="1"/>
    <col min="64" max="64" width="27.33203125" style="4" bestFit="1" customWidth="1"/>
    <col min="65" max="65" width="28.33203125" style="4" bestFit="1" customWidth="1"/>
    <col min="66" max="66" width="28.21875" style="4" bestFit="1" customWidth="1"/>
    <col min="67" max="67" width="36.21875" style="4" bestFit="1" customWidth="1"/>
    <col min="68" max="68" width="37.21875" style="4" bestFit="1" customWidth="1"/>
    <col min="69" max="69" width="37.109375" style="4" bestFit="1" customWidth="1"/>
    <col min="70" max="70" width="27" style="4" bestFit="1" customWidth="1"/>
    <col min="71" max="71" width="28" style="4" bestFit="1" customWidth="1"/>
    <col min="72" max="72" width="30.21875" style="4" bestFit="1" customWidth="1"/>
    <col min="73" max="73" width="30.109375" style="4" bestFit="1" customWidth="1"/>
    <col min="74" max="74" width="32.33203125" style="4" bestFit="1" customWidth="1"/>
    <col min="75" max="75" width="27" style="4" bestFit="1" customWidth="1"/>
    <col min="76" max="78" width="20.77734375" style="4" bestFit="1" customWidth="1"/>
    <col min="79" max="79" width="12.33203125" style="4" bestFit="1" customWidth="1"/>
    <col min="80" max="80" width="10" style="4" bestFit="1" customWidth="1"/>
    <col min="81" max="16384" width="8.88671875" style="4"/>
  </cols>
  <sheetData>
    <row r="1" spans="1:80" s="1" customFormat="1">
      <c r="A1" s="1" t="s">
        <v>0</v>
      </c>
      <c r="B1" s="1" t="s">
        <v>1</v>
      </c>
      <c r="C1" s="1" t="s">
        <v>2</v>
      </c>
      <c r="D1" s="1" t="s">
        <v>3</v>
      </c>
      <c r="F1" s="1" t="s">
        <v>3</v>
      </c>
      <c r="G1" s="1" t="s">
        <v>4</v>
      </c>
      <c r="H1" s="1" t="s">
        <v>5</v>
      </c>
      <c r="I1" s="1" t="s">
        <v>6</v>
      </c>
      <c r="K1" s="1" t="s">
        <v>7</v>
      </c>
      <c r="L1" s="1" t="s">
        <v>194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195</v>
      </c>
      <c r="Z1" s="1" t="s">
        <v>20</v>
      </c>
      <c r="AA1" s="1" t="s">
        <v>21</v>
      </c>
      <c r="AB1" s="1" t="s">
        <v>196</v>
      </c>
      <c r="AC1" s="1" t="s">
        <v>197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198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</row>
    <row r="2" spans="1:80" s="1" customFormat="1">
      <c r="A2" s="1" t="s">
        <v>72</v>
      </c>
      <c r="B2" s="1" t="s">
        <v>73</v>
      </c>
      <c r="C2" s="1" t="s">
        <v>74</v>
      </c>
      <c r="D2" s="1" t="s">
        <v>75</v>
      </c>
      <c r="E2" s="1" t="s">
        <v>199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200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201</v>
      </c>
      <c r="Z2" s="1" t="s">
        <v>94</v>
      </c>
      <c r="AA2" s="1" t="s">
        <v>95</v>
      </c>
      <c r="AB2" s="1" t="s">
        <v>202</v>
      </c>
      <c r="AC2" s="1" t="s">
        <v>203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204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</row>
    <row r="3" spans="1:80" s="1" customFormat="1">
      <c r="A3" s="1" t="s">
        <v>145</v>
      </c>
      <c r="B3" s="1" t="s">
        <v>146</v>
      </c>
      <c r="C3" s="1" t="s">
        <v>147</v>
      </c>
      <c r="D3" s="1" t="s">
        <v>147</v>
      </c>
      <c r="F3" s="1" t="s">
        <v>148</v>
      </c>
      <c r="G3" s="1" t="s">
        <v>148</v>
      </c>
      <c r="H3" s="1" t="s">
        <v>148</v>
      </c>
      <c r="I3" s="1" t="s">
        <v>149</v>
      </c>
      <c r="K3" s="1" t="s">
        <v>147</v>
      </c>
      <c r="L3" s="1" t="s">
        <v>205</v>
      </c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206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</row>
    <row r="4" spans="1:80">
      <c r="A4" s="2">
        <v>42439</v>
      </c>
      <c r="B4" s="29">
        <v>0.58471162037037039</v>
      </c>
      <c r="C4" s="4">
        <v>0.01</v>
      </c>
      <c r="D4" s="4">
        <v>0</v>
      </c>
      <c r="E4" s="4" t="s">
        <v>155</v>
      </c>
      <c r="F4" s="4">
        <v>0</v>
      </c>
      <c r="G4" s="4">
        <v>-0.2</v>
      </c>
      <c r="H4" s="4">
        <v>-0.9</v>
      </c>
      <c r="I4" s="4">
        <v>2.9</v>
      </c>
      <c r="K4" s="4">
        <v>20.9</v>
      </c>
      <c r="L4" s="4">
        <v>0</v>
      </c>
      <c r="AB4" s="4" t="s">
        <v>229</v>
      </c>
      <c r="AC4" s="4">
        <v>0</v>
      </c>
      <c r="AD4" s="4">
        <v>13.4</v>
      </c>
      <c r="AE4" s="4">
        <v>852</v>
      </c>
      <c r="AF4" s="4">
        <v>923</v>
      </c>
      <c r="AG4" s="4">
        <v>863</v>
      </c>
      <c r="AK4" s="4">
        <v>984</v>
      </c>
      <c r="AL4" s="4">
        <v>1</v>
      </c>
      <c r="AM4" s="4">
        <v>0</v>
      </c>
      <c r="AN4" s="4">
        <v>23</v>
      </c>
      <c r="AO4" s="4">
        <v>191</v>
      </c>
      <c r="AP4" s="4">
        <v>189</v>
      </c>
      <c r="AQ4" s="4">
        <v>4.0999999999999996</v>
      </c>
      <c r="AR4" s="4">
        <v>195</v>
      </c>
      <c r="AS4" s="4" t="s">
        <v>155</v>
      </c>
      <c r="AT4" s="4">
        <v>2</v>
      </c>
      <c r="AU4" s="5">
        <v>0.79263888888888889</v>
      </c>
      <c r="AV4" s="4">
        <v>47.159331999999999</v>
      </c>
      <c r="AW4" s="4">
        <v>-88.489727999999999</v>
      </c>
      <c r="AX4" s="4">
        <v>314.39999999999998</v>
      </c>
      <c r="AY4" s="4">
        <v>0</v>
      </c>
      <c r="AZ4" s="4">
        <v>12</v>
      </c>
      <c r="BA4" s="4">
        <v>10</v>
      </c>
      <c r="BB4" s="4" t="s">
        <v>224</v>
      </c>
      <c r="BC4" s="4">
        <v>0.9</v>
      </c>
      <c r="BD4" s="4">
        <v>1.6</v>
      </c>
      <c r="BE4" s="4">
        <v>1.8</v>
      </c>
      <c r="BX4" s="4">
        <v>5.0000000000000001E-3</v>
      </c>
      <c r="BY4" s="4">
        <v>-5</v>
      </c>
      <c r="BZ4" s="4">
        <v>0.71099999999999997</v>
      </c>
      <c r="CA4" s="4">
        <v>0.122188</v>
      </c>
      <c r="CB4" s="4">
        <v>14.3622</v>
      </c>
    </row>
    <row r="5" spans="1:80">
      <c r="A5" s="2">
        <v>42439</v>
      </c>
      <c r="B5" s="29">
        <v>0.58472319444444443</v>
      </c>
      <c r="C5" s="4">
        <v>0.01</v>
      </c>
      <c r="D5" s="4">
        <v>0</v>
      </c>
      <c r="E5" s="4" t="s">
        <v>155</v>
      </c>
      <c r="F5" s="4">
        <v>0</v>
      </c>
      <c r="G5" s="4">
        <v>-0.2</v>
      </c>
      <c r="H5" s="4">
        <v>-0.8</v>
      </c>
      <c r="I5" s="4">
        <v>2.1</v>
      </c>
      <c r="K5" s="4">
        <v>20.9</v>
      </c>
      <c r="L5" s="4">
        <v>0</v>
      </c>
      <c r="AB5" s="4" t="s">
        <v>229</v>
      </c>
      <c r="AC5" s="4">
        <v>0</v>
      </c>
      <c r="AD5" s="4">
        <v>13.4</v>
      </c>
      <c r="AE5" s="4">
        <v>852</v>
      </c>
      <c r="AF5" s="4">
        <v>923</v>
      </c>
      <c r="AG5" s="4">
        <v>863</v>
      </c>
      <c r="AK5" s="4">
        <v>984</v>
      </c>
      <c r="AL5" s="4">
        <v>1</v>
      </c>
      <c r="AM5" s="4">
        <v>0</v>
      </c>
      <c r="AN5" s="4">
        <v>23</v>
      </c>
      <c r="AO5" s="4">
        <v>191</v>
      </c>
      <c r="AP5" s="4">
        <v>189</v>
      </c>
      <c r="AQ5" s="4">
        <v>4.0999999999999996</v>
      </c>
      <c r="AR5" s="4">
        <v>195</v>
      </c>
      <c r="AS5" s="4" t="s">
        <v>155</v>
      </c>
      <c r="AT5" s="4">
        <v>2</v>
      </c>
      <c r="AU5" s="5">
        <v>0.79263888888888889</v>
      </c>
      <c r="AV5" s="4">
        <v>47.159331999999999</v>
      </c>
      <c r="AW5" s="4">
        <v>-88.489727999999999</v>
      </c>
      <c r="AX5" s="4">
        <v>314.5</v>
      </c>
      <c r="AY5" s="4">
        <v>0</v>
      </c>
      <c r="AZ5" s="4">
        <v>12</v>
      </c>
      <c r="BA5" s="4">
        <v>10</v>
      </c>
      <c r="BB5" s="4" t="s">
        <v>224</v>
      </c>
      <c r="BC5" s="4">
        <v>0.9</v>
      </c>
      <c r="BD5" s="4">
        <v>1.6</v>
      </c>
      <c r="BE5" s="4">
        <v>1.8</v>
      </c>
      <c r="BX5" s="4">
        <v>5.0000000000000001E-3</v>
      </c>
      <c r="BY5" s="4">
        <v>-5</v>
      </c>
      <c r="BZ5" s="4">
        <v>0.71110899999999999</v>
      </c>
      <c r="CA5" s="4">
        <v>0.122188</v>
      </c>
      <c r="CB5" s="4">
        <v>14.364402</v>
      </c>
    </row>
    <row r="6" spans="1:80">
      <c r="A6" s="2">
        <v>42439</v>
      </c>
      <c r="B6" s="29">
        <v>0.58473476851851858</v>
      </c>
      <c r="C6" s="4">
        <v>0.01</v>
      </c>
      <c r="D6" s="4">
        <v>0</v>
      </c>
      <c r="E6" s="4" t="s">
        <v>155</v>
      </c>
      <c r="F6" s="4">
        <v>0</v>
      </c>
      <c r="G6" s="4">
        <v>-0.2</v>
      </c>
      <c r="H6" s="4">
        <v>-0.8</v>
      </c>
      <c r="I6" s="4">
        <v>5</v>
      </c>
      <c r="K6" s="4">
        <v>20.9</v>
      </c>
      <c r="L6" s="4">
        <v>0</v>
      </c>
      <c r="AB6" s="4" t="s">
        <v>229</v>
      </c>
      <c r="AC6" s="4">
        <v>0</v>
      </c>
      <c r="AD6" s="4">
        <v>13.5</v>
      </c>
      <c r="AE6" s="4">
        <v>852</v>
      </c>
      <c r="AF6" s="4">
        <v>923</v>
      </c>
      <c r="AG6" s="4">
        <v>863</v>
      </c>
      <c r="AK6" s="4">
        <v>984</v>
      </c>
      <c r="AL6" s="4">
        <v>1</v>
      </c>
      <c r="AM6" s="4">
        <v>0</v>
      </c>
      <c r="AN6" s="4">
        <v>23</v>
      </c>
      <c r="AO6" s="4">
        <v>191</v>
      </c>
      <c r="AP6" s="4">
        <v>189</v>
      </c>
      <c r="AQ6" s="4">
        <v>4.3</v>
      </c>
      <c r="AR6" s="4">
        <v>195</v>
      </c>
      <c r="AS6" s="4" t="s">
        <v>155</v>
      </c>
      <c r="AT6" s="4">
        <v>2</v>
      </c>
      <c r="AU6" s="5">
        <v>0.79265046296296304</v>
      </c>
      <c r="AV6" s="4">
        <v>47.159331999999999</v>
      </c>
      <c r="AW6" s="4">
        <v>-88.489728999999997</v>
      </c>
      <c r="AX6" s="4">
        <v>314.60000000000002</v>
      </c>
      <c r="AY6" s="4">
        <v>0</v>
      </c>
      <c r="AZ6" s="4">
        <v>12</v>
      </c>
      <c r="BA6" s="4">
        <v>11</v>
      </c>
      <c r="BB6" s="4" t="s">
        <v>213</v>
      </c>
      <c r="BC6" s="4">
        <v>0.9</v>
      </c>
      <c r="BD6" s="4">
        <v>1.6</v>
      </c>
      <c r="BE6" s="4">
        <v>1.8</v>
      </c>
      <c r="BX6" s="4">
        <v>5.0000000000000001E-3</v>
      </c>
      <c r="BY6" s="4">
        <v>-5</v>
      </c>
      <c r="BZ6" s="4">
        <v>0.71210899999999999</v>
      </c>
      <c r="CA6" s="4">
        <v>0.122188</v>
      </c>
      <c r="CB6" s="4">
        <v>14.384601999999999</v>
      </c>
    </row>
    <row r="7" spans="1:80">
      <c r="A7" s="2">
        <v>42439</v>
      </c>
      <c r="B7" s="29">
        <v>0.58474634259259262</v>
      </c>
      <c r="C7" s="4">
        <v>0.01</v>
      </c>
      <c r="D7" s="4">
        <v>0</v>
      </c>
      <c r="E7" s="4" t="s">
        <v>155</v>
      </c>
      <c r="F7" s="4">
        <v>0</v>
      </c>
      <c r="G7" s="4">
        <v>-0.2</v>
      </c>
      <c r="H7" s="4">
        <v>-0.8</v>
      </c>
      <c r="I7" s="4">
        <v>0.7</v>
      </c>
      <c r="K7" s="4">
        <v>20.9</v>
      </c>
      <c r="L7" s="4">
        <v>0</v>
      </c>
      <c r="AB7" s="4" t="s">
        <v>229</v>
      </c>
      <c r="AC7" s="4">
        <v>0</v>
      </c>
      <c r="AD7" s="4">
        <v>13.4</v>
      </c>
      <c r="AE7" s="4">
        <v>852</v>
      </c>
      <c r="AF7" s="4">
        <v>923</v>
      </c>
      <c r="AG7" s="4">
        <v>863</v>
      </c>
      <c r="AK7" s="4">
        <v>984</v>
      </c>
      <c r="AL7" s="4">
        <v>1</v>
      </c>
      <c r="AM7" s="4">
        <v>0</v>
      </c>
      <c r="AN7" s="4">
        <v>23</v>
      </c>
      <c r="AO7" s="4">
        <v>191</v>
      </c>
      <c r="AP7" s="4">
        <v>189</v>
      </c>
      <c r="AQ7" s="4">
        <v>4.2</v>
      </c>
      <c r="AR7" s="4">
        <v>195</v>
      </c>
      <c r="AS7" s="4" t="s">
        <v>155</v>
      </c>
      <c r="AT7" s="4">
        <v>2</v>
      </c>
      <c r="AU7" s="5">
        <v>0.79266203703703697</v>
      </c>
      <c r="AV7" s="4">
        <v>47.159331999999999</v>
      </c>
      <c r="AW7" s="4">
        <v>-88.489728999999997</v>
      </c>
      <c r="AX7" s="4">
        <v>314.7</v>
      </c>
      <c r="AY7" s="4">
        <v>0</v>
      </c>
      <c r="AZ7" s="4">
        <v>12</v>
      </c>
      <c r="BA7" s="4">
        <v>11</v>
      </c>
      <c r="BB7" s="4" t="s">
        <v>213</v>
      </c>
      <c r="BC7" s="4">
        <v>0.9</v>
      </c>
      <c r="BD7" s="4">
        <v>1.6</v>
      </c>
      <c r="BE7" s="4">
        <v>1.8</v>
      </c>
      <c r="BX7" s="4">
        <v>5.1089999999999998E-3</v>
      </c>
      <c r="BY7" s="4">
        <v>-5</v>
      </c>
      <c r="BZ7" s="4">
        <v>0.71299999999999997</v>
      </c>
      <c r="CA7" s="4">
        <v>0.124849</v>
      </c>
      <c r="CB7" s="4">
        <v>14.4026</v>
      </c>
    </row>
    <row r="8" spans="1:80">
      <c r="A8" s="2">
        <v>42439</v>
      </c>
      <c r="B8" s="29">
        <v>0.58475791666666666</v>
      </c>
      <c r="C8" s="4">
        <v>0.01</v>
      </c>
      <c r="D8" s="4">
        <v>0</v>
      </c>
      <c r="E8" s="4" t="s">
        <v>155</v>
      </c>
      <c r="F8" s="4">
        <v>0</v>
      </c>
      <c r="G8" s="4">
        <v>-0.2</v>
      </c>
      <c r="H8" s="4">
        <v>-0.8</v>
      </c>
      <c r="I8" s="4">
        <v>5.0999999999999996</v>
      </c>
      <c r="K8" s="4">
        <v>20.9</v>
      </c>
      <c r="L8" s="4">
        <v>0</v>
      </c>
      <c r="AB8" s="4" t="s">
        <v>229</v>
      </c>
      <c r="AC8" s="4">
        <v>0</v>
      </c>
      <c r="AD8" s="4">
        <v>13.4</v>
      </c>
      <c r="AE8" s="4">
        <v>852</v>
      </c>
      <c r="AF8" s="4">
        <v>923</v>
      </c>
      <c r="AG8" s="4">
        <v>863</v>
      </c>
      <c r="AK8" s="4">
        <v>984</v>
      </c>
      <c r="AL8" s="4">
        <v>1</v>
      </c>
      <c r="AM8" s="4">
        <v>0</v>
      </c>
      <c r="AN8" s="4">
        <v>23</v>
      </c>
      <c r="AO8" s="4">
        <v>191</v>
      </c>
      <c r="AP8" s="4">
        <v>189</v>
      </c>
      <c r="AQ8" s="4">
        <v>4.2</v>
      </c>
      <c r="AR8" s="4">
        <v>195</v>
      </c>
      <c r="AS8" s="4" t="s">
        <v>155</v>
      </c>
      <c r="AT8" s="4">
        <v>2</v>
      </c>
      <c r="AU8" s="5">
        <v>0.79267361111111112</v>
      </c>
      <c r="AV8" s="4">
        <v>47.159331999999999</v>
      </c>
      <c r="AW8" s="4">
        <v>-88.489727999999999</v>
      </c>
      <c r="AX8" s="4">
        <v>314.5</v>
      </c>
      <c r="AY8" s="4">
        <v>0</v>
      </c>
      <c r="AZ8" s="4">
        <v>12</v>
      </c>
      <c r="BA8" s="4">
        <v>11</v>
      </c>
      <c r="BB8" s="4" t="s">
        <v>213</v>
      </c>
      <c r="BC8" s="4">
        <v>0.9</v>
      </c>
      <c r="BD8" s="4">
        <v>1.6508</v>
      </c>
      <c r="BE8" s="4">
        <v>1.8508</v>
      </c>
      <c r="BX8" s="4">
        <v>6.0000000000000001E-3</v>
      </c>
      <c r="BY8" s="4">
        <v>-5</v>
      </c>
      <c r="BZ8" s="4">
        <v>0.71289199999999997</v>
      </c>
      <c r="CA8" s="4">
        <v>0.14662500000000001</v>
      </c>
      <c r="CB8" s="4">
        <v>14.400416</v>
      </c>
    </row>
    <row r="9" spans="1:80">
      <c r="A9" s="2">
        <v>42439</v>
      </c>
      <c r="B9" s="29">
        <v>0.58476949074074069</v>
      </c>
      <c r="C9" s="4">
        <v>0.01</v>
      </c>
      <c r="D9" s="4">
        <v>0</v>
      </c>
      <c r="E9" s="4" t="s">
        <v>155</v>
      </c>
      <c r="F9" s="4">
        <v>0</v>
      </c>
      <c r="G9" s="4">
        <v>-0.2</v>
      </c>
      <c r="H9" s="4">
        <v>-0.8</v>
      </c>
      <c r="I9" s="4">
        <v>2.9</v>
      </c>
      <c r="K9" s="4">
        <v>20.9</v>
      </c>
      <c r="L9" s="4">
        <v>0</v>
      </c>
      <c r="AB9" s="4" t="s">
        <v>229</v>
      </c>
      <c r="AC9" s="4">
        <v>0</v>
      </c>
      <c r="AD9" s="4">
        <v>13.5</v>
      </c>
      <c r="AE9" s="4">
        <v>851</v>
      </c>
      <c r="AF9" s="4">
        <v>923</v>
      </c>
      <c r="AG9" s="4">
        <v>863</v>
      </c>
      <c r="AK9" s="4">
        <v>984</v>
      </c>
      <c r="AL9" s="4">
        <v>1</v>
      </c>
      <c r="AM9" s="4">
        <v>0</v>
      </c>
      <c r="AN9" s="4">
        <v>23</v>
      </c>
      <c r="AO9" s="4">
        <v>191</v>
      </c>
      <c r="AP9" s="4">
        <v>189</v>
      </c>
      <c r="AQ9" s="4">
        <v>4</v>
      </c>
      <c r="AR9" s="4">
        <v>195</v>
      </c>
      <c r="AS9" s="4" t="s">
        <v>155</v>
      </c>
      <c r="AT9" s="4">
        <v>2</v>
      </c>
      <c r="AU9" s="5">
        <v>0.79268518518518516</v>
      </c>
      <c r="AV9" s="4">
        <v>47.159331999999999</v>
      </c>
      <c r="AW9" s="4">
        <v>-88.489727999999999</v>
      </c>
      <c r="AX9" s="4">
        <v>314.3</v>
      </c>
      <c r="AY9" s="4">
        <v>0</v>
      </c>
      <c r="AZ9" s="4">
        <v>12</v>
      </c>
      <c r="BA9" s="4">
        <v>11</v>
      </c>
      <c r="BB9" s="4" t="s">
        <v>213</v>
      </c>
      <c r="BC9" s="4">
        <v>0.9</v>
      </c>
      <c r="BD9" s="4">
        <v>1.7</v>
      </c>
      <c r="BE9" s="4">
        <v>1.9</v>
      </c>
      <c r="BX9" s="4">
        <v>5.8910000000000004E-3</v>
      </c>
      <c r="BY9" s="4">
        <v>-5</v>
      </c>
      <c r="BZ9" s="4">
        <v>0.71199999999999997</v>
      </c>
      <c r="CA9" s="4">
        <v>0.14396100000000001</v>
      </c>
      <c r="CB9" s="4">
        <v>14.382400000000001</v>
      </c>
    </row>
    <row r="10" spans="1:80">
      <c r="A10" s="2">
        <v>42439</v>
      </c>
      <c r="B10" s="29">
        <v>0.58478106481481484</v>
      </c>
      <c r="C10" s="4">
        <v>0.01</v>
      </c>
      <c r="D10" s="4">
        <v>0</v>
      </c>
      <c r="E10" s="4" t="s">
        <v>155</v>
      </c>
      <c r="F10" s="4">
        <v>0</v>
      </c>
      <c r="G10" s="4">
        <v>-0.2</v>
      </c>
      <c r="H10" s="4">
        <v>-0.9</v>
      </c>
      <c r="I10" s="4">
        <v>1.7</v>
      </c>
      <c r="K10" s="4">
        <v>20.9</v>
      </c>
      <c r="L10" s="4">
        <v>0</v>
      </c>
      <c r="AB10" s="4" t="s">
        <v>229</v>
      </c>
      <c r="AC10" s="4">
        <v>0</v>
      </c>
      <c r="AD10" s="4">
        <v>13.4</v>
      </c>
      <c r="AE10" s="4">
        <v>852</v>
      </c>
      <c r="AF10" s="4">
        <v>923</v>
      </c>
      <c r="AG10" s="4">
        <v>863</v>
      </c>
      <c r="AK10" s="4">
        <v>984</v>
      </c>
      <c r="AL10" s="4">
        <v>1</v>
      </c>
      <c r="AM10" s="4">
        <v>0</v>
      </c>
      <c r="AN10" s="4">
        <v>23</v>
      </c>
      <c r="AO10" s="4">
        <v>191</v>
      </c>
      <c r="AP10" s="4">
        <v>189</v>
      </c>
      <c r="AQ10" s="4">
        <v>4.0999999999999996</v>
      </c>
      <c r="AR10" s="4">
        <v>195</v>
      </c>
      <c r="AS10" s="4" t="s">
        <v>155</v>
      </c>
      <c r="AT10" s="4">
        <v>2</v>
      </c>
      <c r="AU10" s="5">
        <v>0.79269675925925931</v>
      </c>
      <c r="AV10" s="4">
        <v>47.159331999999999</v>
      </c>
      <c r="AW10" s="4">
        <v>-88.489728999999997</v>
      </c>
      <c r="AX10" s="4">
        <v>314.10000000000002</v>
      </c>
      <c r="AY10" s="4">
        <v>0</v>
      </c>
      <c r="AZ10" s="4">
        <v>12</v>
      </c>
      <c r="BA10" s="4">
        <v>11</v>
      </c>
      <c r="BB10" s="4" t="s">
        <v>213</v>
      </c>
      <c r="BC10" s="4">
        <v>0.9</v>
      </c>
      <c r="BD10" s="4">
        <v>1.7</v>
      </c>
      <c r="BE10" s="4">
        <v>1.9</v>
      </c>
      <c r="BX10" s="4">
        <v>5.1089999999999998E-3</v>
      </c>
      <c r="BY10" s="4">
        <v>-5</v>
      </c>
      <c r="BZ10" s="4">
        <v>0.71199999999999997</v>
      </c>
      <c r="CA10" s="4">
        <v>0.124852</v>
      </c>
      <c r="CB10" s="4">
        <v>14.382400000000001</v>
      </c>
    </row>
    <row r="11" spans="1:80">
      <c r="A11" s="2">
        <v>42439</v>
      </c>
      <c r="B11" s="29">
        <v>0.58479263888888888</v>
      </c>
      <c r="C11" s="4">
        <v>0.01</v>
      </c>
      <c r="D11" s="4">
        <v>0</v>
      </c>
      <c r="E11" s="4" t="s">
        <v>155</v>
      </c>
      <c r="F11" s="4">
        <v>0</v>
      </c>
      <c r="G11" s="4">
        <v>-0.2</v>
      </c>
      <c r="H11" s="4">
        <v>-0.9</v>
      </c>
      <c r="I11" s="4">
        <v>5</v>
      </c>
      <c r="K11" s="4">
        <v>20.9</v>
      </c>
      <c r="L11" s="4">
        <v>0</v>
      </c>
      <c r="AB11" s="4" t="s">
        <v>229</v>
      </c>
      <c r="AC11" s="4">
        <v>0</v>
      </c>
      <c r="AD11" s="4">
        <v>13.5</v>
      </c>
      <c r="AE11" s="4">
        <v>852</v>
      </c>
      <c r="AF11" s="4">
        <v>923</v>
      </c>
      <c r="AG11" s="4">
        <v>862</v>
      </c>
      <c r="AK11" s="4">
        <v>984</v>
      </c>
      <c r="AL11" s="4">
        <v>1</v>
      </c>
      <c r="AM11" s="4">
        <v>0</v>
      </c>
      <c r="AN11" s="4">
        <v>23</v>
      </c>
      <c r="AO11" s="4">
        <v>191</v>
      </c>
      <c r="AP11" s="4">
        <v>189</v>
      </c>
      <c r="AQ11" s="4">
        <v>4.0999999999999996</v>
      </c>
      <c r="AR11" s="4">
        <v>195</v>
      </c>
      <c r="AS11" s="4" t="s">
        <v>155</v>
      </c>
      <c r="AT11" s="4">
        <v>2</v>
      </c>
      <c r="AU11" s="5">
        <v>0.79270833333333324</v>
      </c>
      <c r="AV11" s="4">
        <v>47.159331999999999</v>
      </c>
      <c r="AW11" s="4">
        <v>-88.489729999999994</v>
      </c>
      <c r="AX11" s="4">
        <v>313.89999999999998</v>
      </c>
      <c r="AY11" s="4">
        <v>0</v>
      </c>
      <c r="AZ11" s="4">
        <v>12</v>
      </c>
      <c r="BA11" s="4">
        <v>11</v>
      </c>
      <c r="BB11" s="4" t="s">
        <v>213</v>
      </c>
      <c r="BC11" s="4">
        <v>0.9</v>
      </c>
      <c r="BD11" s="4">
        <v>1.7</v>
      </c>
      <c r="BE11" s="4">
        <v>1.9</v>
      </c>
      <c r="BX11" s="4">
        <v>5.8910000000000004E-3</v>
      </c>
      <c r="BY11" s="4">
        <v>-5</v>
      </c>
      <c r="BZ11" s="4">
        <v>0.71210899999999999</v>
      </c>
      <c r="CA11" s="4">
        <v>0.14396100000000001</v>
      </c>
      <c r="CB11" s="4">
        <v>14.384601999999999</v>
      </c>
    </row>
    <row r="12" spans="1:80">
      <c r="A12" s="2">
        <v>42439</v>
      </c>
      <c r="B12" s="29">
        <v>0.58480421296296303</v>
      </c>
      <c r="C12" s="4">
        <v>0.01</v>
      </c>
      <c r="D12" s="4">
        <v>0</v>
      </c>
      <c r="E12" s="4" t="s">
        <v>155</v>
      </c>
      <c r="F12" s="4">
        <v>0</v>
      </c>
      <c r="G12" s="4">
        <v>-0.3</v>
      </c>
      <c r="H12" s="4">
        <v>-0.9</v>
      </c>
      <c r="I12" s="4">
        <v>1.1000000000000001</v>
      </c>
      <c r="K12" s="4">
        <v>20.9</v>
      </c>
      <c r="L12" s="4">
        <v>0</v>
      </c>
      <c r="AB12" s="4" t="s">
        <v>229</v>
      </c>
      <c r="AC12" s="4">
        <v>0</v>
      </c>
      <c r="AD12" s="4">
        <v>13.4</v>
      </c>
      <c r="AE12" s="4">
        <v>851</v>
      </c>
      <c r="AF12" s="4">
        <v>923</v>
      </c>
      <c r="AG12" s="4">
        <v>862</v>
      </c>
      <c r="AK12" s="4">
        <v>984</v>
      </c>
      <c r="AL12" s="4">
        <v>1</v>
      </c>
      <c r="AM12" s="4">
        <v>0</v>
      </c>
      <c r="AN12" s="4">
        <v>23</v>
      </c>
      <c r="AO12" s="4">
        <v>191</v>
      </c>
      <c r="AP12" s="4">
        <v>189</v>
      </c>
      <c r="AQ12" s="4">
        <v>4.0999999999999996</v>
      </c>
      <c r="AR12" s="4">
        <v>195</v>
      </c>
      <c r="AS12" s="4" t="s">
        <v>155</v>
      </c>
      <c r="AT12" s="4">
        <v>2</v>
      </c>
      <c r="AU12" s="5">
        <v>0.79271990740740739</v>
      </c>
      <c r="AV12" s="4">
        <v>47.159331999999999</v>
      </c>
      <c r="AW12" s="4">
        <v>-88.489728999999997</v>
      </c>
      <c r="AX12" s="4">
        <v>313.8</v>
      </c>
      <c r="AY12" s="4">
        <v>0</v>
      </c>
      <c r="AZ12" s="4">
        <v>12</v>
      </c>
      <c r="BA12" s="4">
        <v>11</v>
      </c>
      <c r="BB12" s="4" t="s">
        <v>213</v>
      </c>
      <c r="BC12" s="4">
        <v>0.9</v>
      </c>
      <c r="BD12" s="4">
        <v>1.7</v>
      </c>
      <c r="BE12" s="4">
        <v>1.9</v>
      </c>
      <c r="BX12" s="4">
        <v>5.0000000000000001E-3</v>
      </c>
      <c r="BY12" s="4">
        <v>-5</v>
      </c>
      <c r="BZ12" s="4">
        <v>0.71299999999999997</v>
      </c>
      <c r="CA12" s="4">
        <v>0.122188</v>
      </c>
      <c r="CB12" s="4">
        <v>14.4026</v>
      </c>
    </row>
    <row r="13" spans="1:80">
      <c r="A13" s="2">
        <v>42439</v>
      </c>
      <c r="B13" s="29">
        <v>0.58481578703703707</v>
      </c>
      <c r="C13" s="4">
        <v>0.01</v>
      </c>
      <c r="D13" s="4">
        <v>0</v>
      </c>
      <c r="E13" s="4" t="s">
        <v>155</v>
      </c>
      <c r="F13" s="4">
        <v>0</v>
      </c>
      <c r="G13" s="4">
        <v>-0.3</v>
      </c>
      <c r="H13" s="4">
        <v>-0.9</v>
      </c>
      <c r="I13" s="4">
        <v>3.9</v>
      </c>
      <c r="K13" s="4">
        <v>20.9</v>
      </c>
      <c r="L13" s="4">
        <v>0</v>
      </c>
      <c r="AB13" s="4" t="s">
        <v>229</v>
      </c>
      <c r="AC13" s="4">
        <v>0</v>
      </c>
      <c r="AD13" s="4">
        <v>13.4</v>
      </c>
      <c r="AE13" s="4">
        <v>852</v>
      </c>
      <c r="AF13" s="4">
        <v>923</v>
      </c>
      <c r="AG13" s="4">
        <v>863</v>
      </c>
      <c r="AK13" s="4">
        <v>984</v>
      </c>
      <c r="AL13" s="4">
        <v>1</v>
      </c>
      <c r="AM13" s="4">
        <v>0</v>
      </c>
      <c r="AN13" s="4">
        <v>23</v>
      </c>
      <c r="AO13" s="4">
        <v>191</v>
      </c>
      <c r="AP13" s="4">
        <v>189.1</v>
      </c>
      <c r="AQ13" s="4">
        <v>4.0999999999999996</v>
      </c>
      <c r="AR13" s="4">
        <v>195</v>
      </c>
      <c r="AS13" s="4" t="s">
        <v>155</v>
      </c>
      <c r="AT13" s="4">
        <v>2</v>
      </c>
      <c r="AU13" s="5">
        <v>0.79273148148148154</v>
      </c>
      <c r="AV13" s="4">
        <v>47.159331999999999</v>
      </c>
      <c r="AW13" s="4">
        <v>-88.489727999999999</v>
      </c>
      <c r="AX13" s="4">
        <v>313.7</v>
      </c>
      <c r="AY13" s="4">
        <v>0</v>
      </c>
      <c r="AZ13" s="4">
        <v>12</v>
      </c>
      <c r="BA13" s="4">
        <v>11</v>
      </c>
      <c r="BB13" s="4" t="s">
        <v>213</v>
      </c>
      <c r="BC13" s="4">
        <v>0.84919999999999995</v>
      </c>
      <c r="BD13" s="4">
        <v>1.5984</v>
      </c>
      <c r="BE13" s="4">
        <v>1.8492</v>
      </c>
      <c r="BX13" s="4">
        <v>5.2180000000000004E-3</v>
      </c>
      <c r="BY13" s="4">
        <v>-5</v>
      </c>
      <c r="BZ13" s="4">
        <v>0.71299999999999997</v>
      </c>
      <c r="CA13" s="4">
        <v>0.12751499999999999</v>
      </c>
      <c r="CB13" s="4">
        <v>14.4026</v>
      </c>
    </row>
    <row r="14" spans="1:80">
      <c r="A14" s="2">
        <v>42439</v>
      </c>
      <c r="B14" s="29">
        <v>0.58482736111111111</v>
      </c>
      <c r="C14" s="4">
        <v>0.01</v>
      </c>
      <c r="D14" s="4">
        <v>0</v>
      </c>
      <c r="E14" s="4" t="s">
        <v>155</v>
      </c>
      <c r="F14" s="4">
        <v>0</v>
      </c>
      <c r="G14" s="4">
        <v>-0.3</v>
      </c>
      <c r="H14" s="4">
        <v>-0.9</v>
      </c>
      <c r="I14" s="4">
        <v>2.2999999999999998</v>
      </c>
      <c r="K14" s="4">
        <v>20.9</v>
      </c>
      <c r="L14" s="4">
        <v>0</v>
      </c>
      <c r="AB14" s="4" t="s">
        <v>229</v>
      </c>
      <c r="AC14" s="4">
        <v>0</v>
      </c>
      <c r="AD14" s="4">
        <v>13.5</v>
      </c>
      <c r="AE14" s="4">
        <v>851</v>
      </c>
      <c r="AF14" s="4">
        <v>922</v>
      </c>
      <c r="AG14" s="4">
        <v>863</v>
      </c>
      <c r="AK14" s="4">
        <v>984</v>
      </c>
      <c r="AL14" s="4">
        <v>1</v>
      </c>
      <c r="AM14" s="4">
        <v>0</v>
      </c>
      <c r="AN14" s="4">
        <v>23</v>
      </c>
      <c r="AO14" s="4">
        <v>191.1</v>
      </c>
      <c r="AP14" s="4">
        <v>190</v>
      </c>
      <c r="AQ14" s="4">
        <v>4.3</v>
      </c>
      <c r="AR14" s="4">
        <v>195</v>
      </c>
      <c r="AS14" s="4" t="s">
        <v>155</v>
      </c>
      <c r="AT14" s="4">
        <v>2</v>
      </c>
      <c r="AU14" s="5">
        <v>0.79274305555555558</v>
      </c>
      <c r="AV14" s="4">
        <v>47.159331999999999</v>
      </c>
      <c r="AW14" s="4">
        <v>-88.489727999999999</v>
      </c>
      <c r="AX14" s="4">
        <v>313.7</v>
      </c>
      <c r="AY14" s="4">
        <v>0</v>
      </c>
      <c r="AZ14" s="4">
        <v>12</v>
      </c>
      <c r="BA14" s="4">
        <v>11</v>
      </c>
      <c r="BB14" s="4" t="s">
        <v>213</v>
      </c>
      <c r="BC14" s="4">
        <v>0.8</v>
      </c>
      <c r="BD14" s="4">
        <v>1.5</v>
      </c>
      <c r="BE14" s="4">
        <v>1.8</v>
      </c>
      <c r="BX14" s="4">
        <v>6.8910000000000004E-3</v>
      </c>
      <c r="BY14" s="4">
        <v>-5</v>
      </c>
      <c r="BZ14" s="4">
        <v>0.71289100000000005</v>
      </c>
      <c r="CA14" s="4">
        <v>0.16839899999999999</v>
      </c>
      <c r="CB14" s="4">
        <v>14.400397999999999</v>
      </c>
    </row>
    <row r="15" spans="1:80">
      <c r="A15" s="2">
        <v>42439</v>
      </c>
      <c r="B15" s="29">
        <v>0.58483893518518515</v>
      </c>
      <c r="C15" s="4">
        <v>0.01</v>
      </c>
      <c r="D15" s="4">
        <v>0</v>
      </c>
      <c r="E15" s="4" t="s">
        <v>155</v>
      </c>
      <c r="F15" s="4">
        <v>0</v>
      </c>
      <c r="G15" s="4">
        <v>-0.3</v>
      </c>
      <c r="H15" s="4">
        <v>-0.9</v>
      </c>
      <c r="I15" s="4">
        <v>1.7</v>
      </c>
      <c r="K15" s="4">
        <v>20.9</v>
      </c>
      <c r="L15" s="4">
        <v>0</v>
      </c>
      <c r="AB15" s="4" t="s">
        <v>229</v>
      </c>
      <c r="AC15" s="4">
        <v>0</v>
      </c>
      <c r="AD15" s="4">
        <v>13.4</v>
      </c>
      <c r="AE15" s="4">
        <v>851</v>
      </c>
      <c r="AF15" s="4">
        <v>923</v>
      </c>
      <c r="AG15" s="4">
        <v>862</v>
      </c>
      <c r="AK15" s="4">
        <v>984</v>
      </c>
      <c r="AL15" s="4">
        <v>1</v>
      </c>
      <c r="AM15" s="4">
        <v>0</v>
      </c>
      <c r="AN15" s="4">
        <v>23</v>
      </c>
      <c r="AO15" s="4">
        <v>192</v>
      </c>
      <c r="AP15" s="4">
        <v>190</v>
      </c>
      <c r="AQ15" s="4">
        <v>4.0999999999999996</v>
      </c>
      <c r="AR15" s="4">
        <v>195</v>
      </c>
      <c r="AS15" s="4" t="s">
        <v>155</v>
      </c>
      <c r="AT15" s="4">
        <v>2</v>
      </c>
      <c r="AU15" s="5">
        <v>0.79275462962962961</v>
      </c>
      <c r="AV15" s="4">
        <v>47.159331999999999</v>
      </c>
      <c r="AW15" s="4">
        <v>-88.489728999999997</v>
      </c>
      <c r="AX15" s="4">
        <v>313.7</v>
      </c>
      <c r="AY15" s="4">
        <v>0</v>
      </c>
      <c r="AZ15" s="4">
        <v>12</v>
      </c>
      <c r="BA15" s="4">
        <v>11</v>
      </c>
      <c r="BB15" s="4" t="s">
        <v>213</v>
      </c>
      <c r="BC15" s="4">
        <v>0.8</v>
      </c>
      <c r="BD15" s="4">
        <v>1.5</v>
      </c>
      <c r="BE15" s="4">
        <v>1.8</v>
      </c>
      <c r="BX15" s="4">
        <v>6.0000000000000001E-3</v>
      </c>
      <c r="BY15" s="4">
        <v>-5</v>
      </c>
      <c r="BZ15" s="4">
        <v>0.71210899999999999</v>
      </c>
      <c r="CA15" s="4">
        <v>0.14662500000000001</v>
      </c>
      <c r="CB15" s="4">
        <v>14.384601999999999</v>
      </c>
    </row>
    <row r="16" spans="1:80">
      <c r="A16" s="2">
        <v>42439</v>
      </c>
      <c r="B16" s="29">
        <v>0.58485050925925919</v>
      </c>
      <c r="C16" s="4">
        <v>0.01</v>
      </c>
      <c r="D16" s="4">
        <v>0</v>
      </c>
      <c r="E16" s="4" t="s">
        <v>155</v>
      </c>
      <c r="F16" s="4">
        <v>0</v>
      </c>
      <c r="G16" s="4">
        <v>-0.3</v>
      </c>
      <c r="H16" s="4">
        <v>-0.9</v>
      </c>
      <c r="I16" s="4">
        <v>4.5</v>
      </c>
      <c r="K16" s="4">
        <v>20.9</v>
      </c>
      <c r="L16" s="4">
        <v>0</v>
      </c>
      <c r="AB16" s="4" t="s">
        <v>229</v>
      </c>
      <c r="AC16" s="4">
        <v>0</v>
      </c>
      <c r="AD16" s="4">
        <v>13.5</v>
      </c>
      <c r="AE16" s="4">
        <v>852</v>
      </c>
      <c r="AF16" s="4">
        <v>923</v>
      </c>
      <c r="AG16" s="4">
        <v>863</v>
      </c>
      <c r="AK16" s="4">
        <v>984</v>
      </c>
      <c r="AL16" s="4">
        <v>1</v>
      </c>
      <c r="AM16" s="4">
        <v>0</v>
      </c>
      <c r="AN16" s="4">
        <v>23</v>
      </c>
      <c r="AO16" s="4">
        <v>192</v>
      </c>
      <c r="AP16" s="4">
        <v>190</v>
      </c>
      <c r="AQ16" s="4">
        <v>4</v>
      </c>
      <c r="AR16" s="4">
        <v>195</v>
      </c>
      <c r="AS16" s="4" t="s">
        <v>155</v>
      </c>
      <c r="AT16" s="4">
        <v>2</v>
      </c>
      <c r="AU16" s="5">
        <v>0.79276620370370365</v>
      </c>
      <c r="AV16" s="4">
        <v>47.159331999999999</v>
      </c>
      <c r="AW16" s="4">
        <v>-88.489729999999994</v>
      </c>
      <c r="AX16" s="4">
        <v>313.7</v>
      </c>
      <c r="AY16" s="4">
        <v>0</v>
      </c>
      <c r="AZ16" s="4">
        <v>12</v>
      </c>
      <c r="BA16" s="4">
        <v>11</v>
      </c>
      <c r="BB16" s="4" t="s">
        <v>213</v>
      </c>
      <c r="BC16" s="4">
        <v>0.8</v>
      </c>
      <c r="BD16" s="4">
        <v>1.5</v>
      </c>
      <c r="BE16" s="4">
        <v>1.8</v>
      </c>
      <c r="BX16" s="4">
        <v>5.8910000000000004E-3</v>
      </c>
      <c r="BY16" s="4">
        <v>-5</v>
      </c>
      <c r="BZ16" s="4">
        <v>0.71299999999999997</v>
      </c>
      <c r="CA16" s="4">
        <v>0.14396100000000001</v>
      </c>
      <c r="CB16" s="4">
        <v>14.4026</v>
      </c>
    </row>
    <row r="17" spans="1:80">
      <c r="A17" s="2">
        <v>42439</v>
      </c>
      <c r="B17" s="29">
        <v>0.58486208333333334</v>
      </c>
      <c r="C17" s="4">
        <v>0.01</v>
      </c>
      <c r="D17" s="4">
        <v>0</v>
      </c>
      <c r="E17" s="4" t="s">
        <v>155</v>
      </c>
      <c r="F17" s="4">
        <v>0</v>
      </c>
      <c r="G17" s="4">
        <v>-0.2</v>
      </c>
      <c r="H17" s="4">
        <v>-0.9</v>
      </c>
      <c r="I17" s="4">
        <v>1</v>
      </c>
      <c r="K17" s="4">
        <v>20.9</v>
      </c>
      <c r="L17" s="4">
        <v>0</v>
      </c>
      <c r="AB17" s="4" t="s">
        <v>229</v>
      </c>
      <c r="AC17" s="4">
        <v>0</v>
      </c>
      <c r="AD17" s="4">
        <v>13.4</v>
      </c>
      <c r="AE17" s="4">
        <v>852</v>
      </c>
      <c r="AF17" s="4">
        <v>922</v>
      </c>
      <c r="AG17" s="4">
        <v>863</v>
      </c>
      <c r="AK17" s="4">
        <v>984</v>
      </c>
      <c r="AL17" s="4">
        <v>1</v>
      </c>
      <c r="AM17" s="4">
        <v>0</v>
      </c>
      <c r="AN17" s="4">
        <v>23</v>
      </c>
      <c r="AO17" s="4">
        <v>192</v>
      </c>
      <c r="AP17" s="4">
        <v>190</v>
      </c>
      <c r="AQ17" s="4">
        <v>4.0999999999999996</v>
      </c>
      <c r="AR17" s="4">
        <v>195</v>
      </c>
      <c r="AS17" s="4" t="s">
        <v>155</v>
      </c>
      <c r="AT17" s="4">
        <v>2</v>
      </c>
      <c r="AU17" s="5">
        <v>0.7927777777777778</v>
      </c>
      <c r="AV17" s="4">
        <v>47.159331999999999</v>
      </c>
      <c r="AW17" s="4">
        <v>-88.489729999999994</v>
      </c>
      <c r="AX17" s="4">
        <v>313.8</v>
      </c>
      <c r="AY17" s="4">
        <v>0</v>
      </c>
      <c r="AZ17" s="4">
        <v>12</v>
      </c>
      <c r="BA17" s="4">
        <v>11</v>
      </c>
      <c r="BB17" s="4" t="s">
        <v>213</v>
      </c>
      <c r="BC17" s="4">
        <v>0.8</v>
      </c>
      <c r="BD17" s="4">
        <v>1.5</v>
      </c>
      <c r="BE17" s="4">
        <v>1.8</v>
      </c>
      <c r="BX17" s="4">
        <v>5.0000000000000001E-3</v>
      </c>
      <c r="BY17" s="4">
        <v>-5</v>
      </c>
      <c r="BZ17" s="4">
        <v>0.71299999999999997</v>
      </c>
      <c r="CA17" s="4">
        <v>0.122188</v>
      </c>
      <c r="CB17" s="4">
        <v>14.4026</v>
      </c>
    </row>
    <row r="18" spans="1:80">
      <c r="A18" s="2">
        <v>42439</v>
      </c>
      <c r="B18" s="29">
        <v>0.58487365740740738</v>
      </c>
      <c r="C18" s="4">
        <v>0.01</v>
      </c>
      <c r="D18" s="4">
        <v>0</v>
      </c>
      <c r="E18" s="4" t="s">
        <v>155</v>
      </c>
      <c r="F18" s="4">
        <v>0</v>
      </c>
      <c r="G18" s="4">
        <v>-0.2</v>
      </c>
      <c r="H18" s="4">
        <v>-0.9</v>
      </c>
      <c r="I18" s="4">
        <v>4.0999999999999996</v>
      </c>
      <c r="K18" s="4">
        <v>20.9</v>
      </c>
      <c r="L18" s="4">
        <v>0</v>
      </c>
      <c r="AB18" s="4" t="s">
        <v>229</v>
      </c>
      <c r="AC18" s="4">
        <v>0</v>
      </c>
      <c r="AD18" s="4">
        <v>13.4</v>
      </c>
      <c r="AE18" s="4">
        <v>852</v>
      </c>
      <c r="AF18" s="4">
        <v>923</v>
      </c>
      <c r="AG18" s="4">
        <v>863</v>
      </c>
      <c r="AK18" s="4">
        <v>984</v>
      </c>
      <c r="AL18" s="4">
        <v>1</v>
      </c>
      <c r="AM18" s="4">
        <v>0</v>
      </c>
      <c r="AN18" s="4">
        <v>23</v>
      </c>
      <c r="AO18" s="4">
        <v>192</v>
      </c>
      <c r="AP18" s="4">
        <v>190</v>
      </c>
      <c r="AQ18" s="4">
        <v>3.9</v>
      </c>
      <c r="AR18" s="4">
        <v>195</v>
      </c>
      <c r="AS18" s="4" t="s">
        <v>155</v>
      </c>
      <c r="AT18" s="4">
        <v>2</v>
      </c>
      <c r="AU18" s="5">
        <v>0.79278935185185195</v>
      </c>
      <c r="AV18" s="4">
        <v>47.159331999999999</v>
      </c>
      <c r="AW18" s="4">
        <v>-88.489729999999994</v>
      </c>
      <c r="AX18" s="4">
        <v>313.89999999999998</v>
      </c>
      <c r="AY18" s="4">
        <v>0</v>
      </c>
      <c r="AZ18" s="4">
        <v>12</v>
      </c>
      <c r="BA18" s="4">
        <v>11</v>
      </c>
      <c r="BB18" s="4" t="s">
        <v>213</v>
      </c>
      <c r="BC18" s="4">
        <v>0.8</v>
      </c>
      <c r="BD18" s="4">
        <v>1.5</v>
      </c>
      <c r="BE18" s="4">
        <v>1.8</v>
      </c>
      <c r="BX18" s="4">
        <v>5.0000000000000001E-3</v>
      </c>
      <c r="BY18" s="4">
        <v>-5</v>
      </c>
      <c r="BZ18" s="4">
        <v>0.71299999999999997</v>
      </c>
      <c r="CA18" s="4">
        <v>0.122188</v>
      </c>
      <c r="CB18" s="4">
        <v>14.4026</v>
      </c>
    </row>
    <row r="19" spans="1:80">
      <c r="A19" s="2">
        <v>42439</v>
      </c>
      <c r="B19" s="29">
        <v>0.58488523148148153</v>
      </c>
      <c r="C19" s="4">
        <v>0.01</v>
      </c>
      <c r="D19" s="4">
        <v>0</v>
      </c>
      <c r="E19" s="4" t="s">
        <v>155</v>
      </c>
      <c r="F19" s="4">
        <v>0</v>
      </c>
      <c r="G19" s="4">
        <v>-0.2</v>
      </c>
      <c r="H19" s="4">
        <v>-0.9</v>
      </c>
      <c r="I19" s="4">
        <v>2.9</v>
      </c>
      <c r="K19" s="4">
        <v>20.9</v>
      </c>
      <c r="L19" s="4">
        <v>0</v>
      </c>
      <c r="AB19" s="4" t="s">
        <v>229</v>
      </c>
      <c r="AC19" s="4">
        <v>0</v>
      </c>
      <c r="AD19" s="4">
        <v>13.5</v>
      </c>
      <c r="AE19" s="4">
        <v>852</v>
      </c>
      <c r="AF19" s="4">
        <v>922</v>
      </c>
      <c r="AG19" s="4">
        <v>863</v>
      </c>
      <c r="AK19" s="4">
        <v>984</v>
      </c>
      <c r="AL19" s="4">
        <v>1</v>
      </c>
      <c r="AM19" s="4">
        <v>0</v>
      </c>
      <c r="AN19" s="4">
        <v>23</v>
      </c>
      <c r="AO19" s="4">
        <v>192</v>
      </c>
      <c r="AP19" s="4">
        <v>189.9</v>
      </c>
      <c r="AQ19" s="4">
        <v>3.9</v>
      </c>
      <c r="AR19" s="4">
        <v>195</v>
      </c>
      <c r="AS19" s="4" t="s">
        <v>155</v>
      </c>
      <c r="AT19" s="4">
        <v>2</v>
      </c>
      <c r="AU19" s="5">
        <v>0.79280092592592588</v>
      </c>
      <c r="AV19" s="4">
        <v>47.159331999999999</v>
      </c>
      <c r="AW19" s="4">
        <v>-88.489729999999994</v>
      </c>
      <c r="AX19" s="4">
        <v>314</v>
      </c>
      <c r="AY19" s="4">
        <v>0</v>
      </c>
      <c r="AZ19" s="4">
        <v>12</v>
      </c>
      <c r="BA19" s="4">
        <v>11</v>
      </c>
      <c r="BB19" s="4" t="s">
        <v>213</v>
      </c>
      <c r="BC19" s="4">
        <v>0.8</v>
      </c>
      <c r="BD19" s="4">
        <v>1.5</v>
      </c>
      <c r="BE19" s="4">
        <v>1.8</v>
      </c>
      <c r="BX19" s="4">
        <v>5.0000000000000001E-3</v>
      </c>
      <c r="BY19" s="4">
        <v>-5</v>
      </c>
      <c r="BZ19" s="4">
        <v>0.71299999999999997</v>
      </c>
      <c r="CA19" s="4">
        <v>0.122188</v>
      </c>
      <c r="CB19" s="4">
        <v>14.4026</v>
      </c>
    </row>
    <row r="20" spans="1:80">
      <c r="A20" s="2">
        <v>42439</v>
      </c>
      <c r="B20" s="29">
        <v>0.58489680555555557</v>
      </c>
      <c r="C20" s="4">
        <v>0.01</v>
      </c>
      <c r="D20" s="4">
        <v>0</v>
      </c>
      <c r="E20" s="4" t="s">
        <v>155</v>
      </c>
      <c r="F20" s="4">
        <v>0</v>
      </c>
      <c r="G20" s="4">
        <v>-0.2</v>
      </c>
      <c r="H20" s="4">
        <v>-0.9</v>
      </c>
      <c r="I20" s="4">
        <v>1</v>
      </c>
      <c r="K20" s="4">
        <v>20.9</v>
      </c>
      <c r="L20" s="4">
        <v>0</v>
      </c>
      <c r="AB20" s="4" t="s">
        <v>229</v>
      </c>
      <c r="AC20" s="4">
        <v>0</v>
      </c>
      <c r="AD20" s="4">
        <v>13.3</v>
      </c>
      <c r="AE20" s="4">
        <v>852</v>
      </c>
      <c r="AF20" s="4">
        <v>923</v>
      </c>
      <c r="AG20" s="4">
        <v>863</v>
      </c>
      <c r="AK20" s="4">
        <v>984</v>
      </c>
      <c r="AL20" s="4">
        <v>1</v>
      </c>
      <c r="AM20" s="4">
        <v>0</v>
      </c>
      <c r="AN20" s="4">
        <v>23</v>
      </c>
      <c r="AO20" s="4">
        <v>192</v>
      </c>
      <c r="AP20" s="4">
        <v>189</v>
      </c>
      <c r="AQ20" s="4">
        <v>3.9</v>
      </c>
      <c r="AR20" s="4">
        <v>195</v>
      </c>
      <c r="AS20" s="4" t="s">
        <v>155</v>
      </c>
      <c r="AT20" s="4">
        <v>2</v>
      </c>
      <c r="AU20" s="5">
        <v>0.79281250000000003</v>
      </c>
      <c r="AV20" s="4">
        <v>47.159331999999999</v>
      </c>
      <c r="AW20" s="4">
        <v>-88.489729999999994</v>
      </c>
      <c r="AX20" s="4">
        <v>314</v>
      </c>
      <c r="AY20" s="4">
        <v>0</v>
      </c>
      <c r="AZ20" s="4">
        <v>12</v>
      </c>
      <c r="BA20" s="4">
        <v>11</v>
      </c>
      <c r="BB20" s="4" t="s">
        <v>213</v>
      </c>
      <c r="BC20" s="4">
        <v>0.8</v>
      </c>
      <c r="BD20" s="4">
        <v>1.5</v>
      </c>
      <c r="BE20" s="4">
        <v>1.8</v>
      </c>
      <c r="BX20" s="4">
        <v>5.0000000000000001E-3</v>
      </c>
      <c r="BY20" s="4">
        <v>-5</v>
      </c>
      <c r="BZ20" s="4">
        <v>0.71299999999999997</v>
      </c>
      <c r="CA20" s="4">
        <v>0.122188</v>
      </c>
      <c r="CB20" s="4">
        <v>14.4026</v>
      </c>
    </row>
    <row r="21" spans="1:80">
      <c r="A21" s="2">
        <v>42439</v>
      </c>
      <c r="B21" s="29">
        <v>0.5849083796296296</v>
      </c>
      <c r="C21" s="4">
        <v>0.01</v>
      </c>
      <c r="D21" s="4">
        <v>0</v>
      </c>
      <c r="E21" s="4" t="s">
        <v>155</v>
      </c>
      <c r="F21" s="4">
        <v>0</v>
      </c>
      <c r="G21" s="4">
        <v>-0.2</v>
      </c>
      <c r="H21" s="4">
        <v>-0.9</v>
      </c>
      <c r="I21" s="4">
        <v>5.7</v>
      </c>
      <c r="K21" s="4">
        <v>20.9</v>
      </c>
      <c r="L21" s="4">
        <v>0</v>
      </c>
      <c r="AB21" s="4" t="s">
        <v>229</v>
      </c>
      <c r="AC21" s="4">
        <v>0</v>
      </c>
      <c r="AD21" s="4">
        <v>13.5</v>
      </c>
      <c r="AE21" s="4">
        <v>852</v>
      </c>
      <c r="AF21" s="4">
        <v>923</v>
      </c>
      <c r="AG21" s="4">
        <v>863</v>
      </c>
      <c r="AK21" s="4">
        <v>984</v>
      </c>
      <c r="AL21" s="4">
        <v>1</v>
      </c>
      <c r="AM21" s="4">
        <v>0</v>
      </c>
      <c r="AN21" s="4">
        <v>23</v>
      </c>
      <c r="AO21" s="4">
        <v>192</v>
      </c>
      <c r="AP21" s="4">
        <v>189</v>
      </c>
      <c r="AQ21" s="4">
        <v>3.9</v>
      </c>
      <c r="AR21" s="4">
        <v>195</v>
      </c>
      <c r="AS21" s="4" t="s">
        <v>155</v>
      </c>
      <c r="AT21" s="4">
        <v>2</v>
      </c>
      <c r="AU21" s="5">
        <v>0.79282407407407407</v>
      </c>
      <c r="AV21" s="4">
        <v>47.159331999999999</v>
      </c>
      <c r="AW21" s="4">
        <v>-88.489729999999994</v>
      </c>
      <c r="AX21" s="4">
        <v>314</v>
      </c>
      <c r="AY21" s="4">
        <v>0</v>
      </c>
      <c r="AZ21" s="4">
        <v>12</v>
      </c>
      <c r="BA21" s="4">
        <v>11</v>
      </c>
      <c r="BB21" s="4" t="s">
        <v>213</v>
      </c>
      <c r="BC21" s="4">
        <v>0.8</v>
      </c>
      <c r="BD21" s="4">
        <v>1.5508</v>
      </c>
      <c r="BE21" s="4">
        <v>1.8</v>
      </c>
      <c r="BX21" s="4">
        <v>5.1089999999999998E-3</v>
      </c>
      <c r="BY21" s="4">
        <v>-5</v>
      </c>
      <c r="BZ21" s="4">
        <v>0.71299999999999997</v>
      </c>
      <c r="CA21" s="4">
        <v>0.124852</v>
      </c>
      <c r="CB21" s="4">
        <v>14.4026</v>
      </c>
    </row>
    <row r="22" spans="1:80">
      <c r="A22" s="2">
        <v>42439</v>
      </c>
      <c r="B22" s="29">
        <v>0.58491995370370364</v>
      </c>
      <c r="C22" s="4">
        <v>0.01</v>
      </c>
      <c r="D22" s="4">
        <v>0</v>
      </c>
      <c r="E22" s="4" t="s">
        <v>155</v>
      </c>
      <c r="F22" s="4">
        <v>0</v>
      </c>
      <c r="G22" s="4">
        <v>-0.3</v>
      </c>
      <c r="H22" s="4">
        <v>-0.9</v>
      </c>
      <c r="I22" s="4">
        <v>1.3</v>
      </c>
      <c r="K22" s="4">
        <v>20.9</v>
      </c>
      <c r="L22" s="4">
        <v>0</v>
      </c>
      <c r="AB22" s="4" t="s">
        <v>229</v>
      </c>
      <c r="AC22" s="4">
        <v>0</v>
      </c>
      <c r="AD22" s="4">
        <v>13.4</v>
      </c>
      <c r="AE22" s="4">
        <v>852</v>
      </c>
      <c r="AF22" s="4">
        <v>923</v>
      </c>
      <c r="AG22" s="4">
        <v>864</v>
      </c>
      <c r="AK22" s="4">
        <v>984</v>
      </c>
      <c r="AL22" s="4">
        <v>1</v>
      </c>
      <c r="AM22" s="4">
        <v>0</v>
      </c>
      <c r="AN22" s="4">
        <v>23</v>
      </c>
      <c r="AO22" s="4">
        <v>192</v>
      </c>
      <c r="AP22" s="4">
        <v>189.1</v>
      </c>
      <c r="AQ22" s="4">
        <v>3.7</v>
      </c>
      <c r="AR22" s="4">
        <v>195</v>
      </c>
      <c r="AS22" s="4" t="s">
        <v>155</v>
      </c>
      <c r="AT22" s="4">
        <v>2</v>
      </c>
      <c r="AU22" s="5">
        <v>0.79283564814814822</v>
      </c>
      <c r="AV22" s="4">
        <v>47.159331999999999</v>
      </c>
      <c r="AW22" s="4">
        <v>-88.489729999999994</v>
      </c>
      <c r="AX22" s="4">
        <v>314.10000000000002</v>
      </c>
      <c r="AY22" s="4">
        <v>0</v>
      </c>
      <c r="AZ22" s="4">
        <v>12</v>
      </c>
      <c r="BA22" s="4">
        <v>11</v>
      </c>
      <c r="BB22" s="4" t="s">
        <v>213</v>
      </c>
      <c r="BC22" s="4">
        <v>0.85074899999999998</v>
      </c>
      <c r="BD22" s="4">
        <v>1.6</v>
      </c>
      <c r="BE22" s="4">
        <v>1.8</v>
      </c>
      <c r="BX22" s="4">
        <v>5.8910000000000004E-3</v>
      </c>
      <c r="BY22" s="4">
        <v>-5</v>
      </c>
      <c r="BZ22" s="4">
        <v>0.71310899999999999</v>
      </c>
      <c r="CA22" s="4">
        <v>0.14396100000000001</v>
      </c>
      <c r="CB22" s="4">
        <v>14.404802</v>
      </c>
    </row>
    <row r="23" spans="1:80">
      <c r="A23" s="2">
        <v>42439</v>
      </c>
      <c r="B23" s="29">
        <v>0.58493152777777779</v>
      </c>
      <c r="C23" s="4">
        <v>0.01</v>
      </c>
      <c r="D23" s="4">
        <v>0</v>
      </c>
      <c r="E23" s="4" t="s">
        <v>155</v>
      </c>
      <c r="F23" s="4">
        <v>0</v>
      </c>
      <c r="G23" s="4">
        <v>-0.3</v>
      </c>
      <c r="H23" s="4">
        <v>-0.9</v>
      </c>
      <c r="I23" s="4">
        <v>3</v>
      </c>
      <c r="K23" s="4">
        <v>20.9</v>
      </c>
      <c r="L23" s="4">
        <v>0</v>
      </c>
      <c r="AB23" s="4" t="s">
        <v>229</v>
      </c>
      <c r="AC23" s="4">
        <v>0</v>
      </c>
      <c r="AD23" s="4">
        <v>13.4</v>
      </c>
      <c r="AE23" s="4">
        <v>853</v>
      </c>
      <c r="AF23" s="4">
        <v>922</v>
      </c>
      <c r="AG23" s="4">
        <v>863</v>
      </c>
      <c r="AK23" s="4">
        <v>984</v>
      </c>
      <c r="AL23" s="4">
        <v>1</v>
      </c>
      <c r="AM23" s="4">
        <v>0</v>
      </c>
      <c r="AN23" s="4">
        <v>23</v>
      </c>
      <c r="AO23" s="4">
        <v>192</v>
      </c>
      <c r="AP23" s="4">
        <v>190</v>
      </c>
      <c r="AQ23" s="4">
        <v>3.8</v>
      </c>
      <c r="AR23" s="4">
        <v>195</v>
      </c>
      <c r="AS23" s="4" t="s">
        <v>155</v>
      </c>
      <c r="AT23" s="4">
        <v>2</v>
      </c>
      <c r="AU23" s="5">
        <v>0.79284722222222215</v>
      </c>
      <c r="AV23" s="4">
        <v>47.159331999999999</v>
      </c>
      <c r="AW23" s="4">
        <v>-88.489729999999994</v>
      </c>
      <c r="AX23" s="4">
        <v>314.2</v>
      </c>
      <c r="AY23" s="4">
        <v>0</v>
      </c>
      <c r="AZ23" s="4">
        <v>12</v>
      </c>
      <c r="BA23" s="4">
        <v>11</v>
      </c>
      <c r="BB23" s="4" t="s">
        <v>213</v>
      </c>
      <c r="BC23" s="4">
        <v>0.9</v>
      </c>
      <c r="BD23" s="4">
        <v>1.6</v>
      </c>
      <c r="BE23" s="4">
        <v>1.8</v>
      </c>
      <c r="BX23" s="4">
        <v>5.1089999999999998E-3</v>
      </c>
      <c r="BY23" s="4">
        <v>-5</v>
      </c>
      <c r="BZ23" s="4">
        <v>0.71399999999999997</v>
      </c>
      <c r="CA23" s="4">
        <v>0.124849</v>
      </c>
      <c r="CB23" s="4">
        <v>14.422800000000001</v>
      </c>
    </row>
    <row r="24" spans="1:80">
      <c r="A24" s="2">
        <v>42439</v>
      </c>
      <c r="B24" s="29">
        <v>0.58494310185185183</v>
      </c>
      <c r="C24" s="4">
        <v>0.01</v>
      </c>
      <c r="D24" s="4">
        <v>0</v>
      </c>
      <c r="E24" s="4" t="s">
        <v>155</v>
      </c>
      <c r="F24" s="4">
        <v>0</v>
      </c>
      <c r="G24" s="4">
        <v>-0.3</v>
      </c>
      <c r="H24" s="4">
        <v>-0.9</v>
      </c>
      <c r="I24" s="4">
        <v>3.9</v>
      </c>
      <c r="K24" s="4">
        <v>20.9</v>
      </c>
      <c r="L24" s="4">
        <v>0</v>
      </c>
      <c r="AB24" s="4" t="s">
        <v>229</v>
      </c>
      <c r="AC24" s="4">
        <v>0</v>
      </c>
      <c r="AD24" s="4">
        <v>13.5</v>
      </c>
      <c r="AE24" s="4">
        <v>851</v>
      </c>
      <c r="AF24" s="4">
        <v>923</v>
      </c>
      <c r="AG24" s="4">
        <v>863</v>
      </c>
      <c r="AK24" s="4">
        <v>984</v>
      </c>
      <c r="AL24" s="4">
        <v>1</v>
      </c>
      <c r="AM24" s="4">
        <v>0</v>
      </c>
      <c r="AN24" s="4">
        <v>23</v>
      </c>
      <c r="AO24" s="4">
        <v>192</v>
      </c>
      <c r="AP24" s="4">
        <v>190</v>
      </c>
      <c r="AQ24" s="4">
        <v>3.9</v>
      </c>
      <c r="AR24" s="4">
        <v>195</v>
      </c>
      <c r="AS24" s="4" t="s">
        <v>155</v>
      </c>
      <c r="AT24" s="4">
        <v>2</v>
      </c>
      <c r="AU24" s="5">
        <v>0.7928587962962963</v>
      </c>
      <c r="AV24" s="4">
        <v>47.159331999999999</v>
      </c>
      <c r="AW24" s="4">
        <v>-88.489729999999994</v>
      </c>
      <c r="AX24" s="4">
        <v>314.3</v>
      </c>
      <c r="AY24" s="4">
        <v>0</v>
      </c>
      <c r="AZ24" s="4">
        <v>12</v>
      </c>
      <c r="BA24" s="4">
        <v>11</v>
      </c>
      <c r="BB24" s="4" t="s">
        <v>213</v>
      </c>
      <c r="BC24" s="4">
        <v>0.84919999999999995</v>
      </c>
      <c r="BD24" s="4">
        <v>1.5491999999999999</v>
      </c>
      <c r="BE24" s="4">
        <v>1.8</v>
      </c>
      <c r="BX24" s="4">
        <v>5.8919999999999997E-3</v>
      </c>
      <c r="BY24" s="4">
        <v>-5</v>
      </c>
      <c r="BZ24" s="4">
        <v>0.71389199999999997</v>
      </c>
      <c r="CA24" s="4">
        <v>0.143983</v>
      </c>
      <c r="CB24" s="4">
        <v>14.420616000000001</v>
      </c>
    </row>
    <row r="25" spans="1:80">
      <c r="A25" s="2">
        <v>42439</v>
      </c>
      <c r="B25" s="29">
        <v>0.58495467592592598</v>
      </c>
      <c r="C25" s="4">
        <v>0.01</v>
      </c>
      <c r="D25" s="4">
        <v>0</v>
      </c>
      <c r="E25" s="4" t="s">
        <v>155</v>
      </c>
      <c r="F25" s="4">
        <v>0</v>
      </c>
      <c r="G25" s="4">
        <v>-0.3</v>
      </c>
      <c r="H25" s="4">
        <v>-0.9</v>
      </c>
      <c r="I25" s="4">
        <v>1</v>
      </c>
      <c r="K25" s="4">
        <v>20.9</v>
      </c>
      <c r="L25" s="4">
        <v>0</v>
      </c>
      <c r="AB25" s="4" t="s">
        <v>229</v>
      </c>
      <c r="AC25" s="4">
        <v>0</v>
      </c>
      <c r="AD25" s="4">
        <v>13.4</v>
      </c>
      <c r="AE25" s="4">
        <v>852</v>
      </c>
      <c r="AF25" s="4">
        <v>923</v>
      </c>
      <c r="AG25" s="4">
        <v>862</v>
      </c>
      <c r="AK25" s="4">
        <v>984</v>
      </c>
      <c r="AL25" s="4">
        <v>1</v>
      </c>
      <c r="AM25" s="4">
        <v>0</v>
      </c>
      <c r="AN25" s="4">
        <v>23</v>
      </c>
      <c r="AO25" s="4">
        <v>192</v>
      </c>
      <c r="AP25" s="4">
        <v>189.9</v>
      </c>
      <c r="AQ25" s="4">
        <v>4.0999999999999996</v>
      </c>
      <c r="AR25" s="4">
        <v>195</v>
      </c>
      <c r="AS25" s="4" t="s">
        <v>155</v>
      </c>
      <c r="AT25" s="4">
        <v>2</v>
      </c>
      <c r="AU25" s="5">
        <v>0.79287037037037045</v>
      </c>
      <c r="AV25" s="4">
        <v>47.159331999999999</v>
      </c>
      <c r="AW25" s="4">
        <v>-88.489729999999994</v>
      </c>
      <c r="AX25" s="4">
        <v>314.39999999999998</v>
      </c>
      <c r="AY25" s="4">
        <v>0</v>
      </c>
      <c r="AZ25" s="4">
        <v>12</v>
      </c>
      <c r="BA25" s="4">
        <v>11</v>
      </c>
      <c r="BB25" s="4" t="s">
        <v>213</v>
      </c>
      <c r="BC25" s="4">
        <v>0.8</v>
      </c>
      <c r="BD25" s="4">
        <v>1.5</v>
      </c>
      <c r="BE25" s="4">
        <v>1.8</v>
      </c>
      <c r="BX25" s="4">
        <v>5.0000000000000001E-3</v>
      </c>
      <c r="BY25" s="4">
        <v>-5</v>
      </c>
      <c r="BZ25" s="4">
        <v>0.71310899999999999</v>
      </c>
      <c r="CA25" s="4">
        <v>0.122188</v>
      </c>
      <c r="CB25" s="4">
        <v>14.404802</v>
      </c>
    </row>
    <row r="26" spans="1:80">
      <c r="A26" s="2">
        <v>42439</v>
      </c>
      <c r="B26" s="29">
        <v>0.58496625000000002</v>
      </c>
      <c r="C26" s="4">
        <v>0.01</v>
      </c>
      <c r="D26" s="4">
        <v>0</v>
      </c>
      <c r="E26" s="4" t="s">
        <v>155</v>
      </c>
      <c r="F26" s="4">
        <v>0</v>
      </c>
      <c r="G26" s="4">
        <v>-0.3</v>
      </c>
      <c r="H26" s="4">
        <v>-0.9</v>
      </c>
      <c r="I26" s="4">
        <v>5.4</v>
      </c>
      <c r="K26" s="4">
        <v>20.9</v>
      </c>
      <c r="L26" s="4">
        <v>0</v>
      </c>
      <c r="AB26" s="4" t="s">
        <v>229</v>
      </c>
      <c r="AC26" s="4">
        <v>0</v>
      </c>
      <c r="AD26" s="4">
        <v>13.5</v>
      </c>
      <c r="AE26" s="4">
        <v>852</v>
      </c>
      <c r="AF26" s="4">
        <v>923</v>
      </c>
      <c r="AG26" s="4">
        <v>863</v>
      </c>
      <c r="AK26" s="4">
        <v>984</v>
      </c>
      <c r="AL26" s="4">
        <v>1</v>
      </c>
      <c r="AM26" s="4">
        <v>0</v>
      </c>
      <c r="AN26" s="4">
        <v>23</v>
      </c>
      <c r="AO26" s="4">
        <v>192</v>
      </c>
      <c r="AP26" s="4">
        <v>189</v>
      </c>
      <c r="AQ26" s="4">
        <v>3.8</v>
      </c>
      <c r="AR26" s="4">
        <v>195</v>
      </c>
      <c r="AS26" s="4" t="s">
        <v>155</v>
      </c>
      <c r="AT26" s="4">
        <v>2</v>
      </c>
      <c r="AU26" s="5">
        <v>0.79288194444444438</v>
      </c>
      <c r="AV26" s="4">
        <v>47.159331999999999</v>
      </c>
      <c r="AW26" s="4">
        <v>-88.489729999999994</v>
      </c>
      <c r="AX26" s="4">
        <v>314.5</v>
      </c>
      <c r="AY26" s="4">
        <v>0</v>
      </c>
      <c r="AZ26" s="4">
        <v>12</v>
      </c>
      <c r="BA26" s="4">
        <v>11</v>
      </c>
      <c r="BB26" s="4" t="s">
        <v>213</v>
      </c>
      <c r="BC26" s="4">
        <v>0.8</v>
      </c>
      <c r="BD26" s="4">
        <v>1.5</v>
      </c>
      <c r="BE26" s="4">
        <v>1.8</v>
      </c>
      <c r="BX26" s="4">
        <v>5.0000000000000001E-3</v>
      </c>
      <c r="BY26" s="4">
        <v>-5</v>
      </c>
      <c r="BZ26" s="4">
        <v>0.71399999999999997</v>
      </c>
      <c r="CA26" s="4">
        <v>0.122188</v>
      </c>
      <c r="CB26" s="4">
        <v>14.422800000000001</v>
      </c>
    </row>
    <row r="27" spans="1:80">
      <c r="A27" s="2">
        <v>42439</v>
      </c>
      <c r="B27" s="29">
        <v>0.58497782407407406</v>
      </c>
      <c r="C27" s="4">
        <v>0.01</v>
      </c>
      <c r="D27" s="4">
        <v>0</v>
      </c>
      <c r="E27" s="4" t="s">
        <v>155</v>
      </c>
      <c r="F27" s="4">
        <v>0</v>
      </c>
      <c r="G27" s="4">
        <v>-0.3</v>
      </c>
      <c r="H27" s="4">
        <v>-0.9</v>
      </c>
      <c r="I27" s="4">
        <v>1.3</v>
      </c>
      <c r="K27" s="4">
        <v>20.9</v>
      </c>
      <c r="L27" s="4">
        <v>0</v>
      </c>
      <c r="AB27" s="4" t="s">
        <v>229</v>
      </c>
      <c r="AC27" s="4">
        <v>0</v>
      </c>
      <c r="AD27" s="4">
        <v>13.4</v>
      </c>
      <c r="AE27" s="4">
        <v>852</v>
      </c>
      <c r="AF27" s="4">
        <v>923</v>
      </c>
      <c r="AG27" s="4">
        <v>863</v>
      </c>
      <c r="AK27" s="4">
        <v>984</v>
      </c>
      <c r="AL27" s="4">
        <v>1</v>
      </c>
      <c r="AM27" s="4">
        <v>0</v>
      </c>
      <c r="AN27" s="4">
        <v>23</v>
      </c>
      <c r="AO27" s="4">
        <v>192</v>
      </c>
      <c r="AP27" s="4">
        <v>189</v>
      </c>
      <c r="AQ27" s="4">
        <v>3.9</v>
      </c>
      <c r="AR27" s="4">
        <v>195</v>
      </c>
      <c r="AS27" s="4" t="s">
        <v>155</v>
      </c>
      <c r="AT27" s="4">
        <v>2</v>
      </c>
      <c r="AU27" s="5">
        <v>0.79289351851851853</v>
      </c>
      <c r="AV27" s="4">
        <v>47.159331999999999</v>
      </c>
      <c r="AW27" s="4">
        <v>-88.489729999999994</v>
      </c>
      <c r="AX27" s="4">
        <v>314.60000000000002</v>
      </c>
      <c r="AY27" s="4">
        <v>0</v>
      </c>
      <c r="AZ27" s="4">
        <v>12</v>
      </c>
      <c r="BA27" s="4">
        <v>11</v>
      </c>
      <c r="BB27" s="4" t="s">
        <v>213</v>
      </c>
      <c r="BC27" s="4">
        <v>0.8</v>
      </c>
      <c r="BD27" s="4">
        <v>1.5</v>
      </c>
      <c r="BE27" s="4">
        <v>1.8</v>
      </c>
      <c r="BX27" s="4">
        <v>5.1089999999999998E-3</v>
      </c>
      <c r="BY27" s="4">
        <v>-5</v>
      </c>
      <c r="BZ27" s="4">
        <v>0.71399999999999997</v>
      </c>
      <c r="CA27" s="4">
        <v>0.124852</v>
      </c>
      <c r="CB27" s="4">
        <v>14.422800000000001</v>
      </c>
    </row>
    <row r="28" spans="1:80">
      <c r="A28" s="2">
        <v>42439</v>
      </c>
      <c r="B28" s="29">
        <v>0.5849893981481481</v>
      </c>
      <c r="C28" s="4">
        <v>5.6000000000000001E-2</v>
      </c>
      <c r="D28" s="4">
        <v>0</v>
      </c>
      <c r="E28" s="4" t="s">
        <v>155</v>
      </c>
      <c r="F28" s="4">
        <v>0</v>
      </c>
      <c r="G28" s="4">
        <v>-0.3</v>
      </c>
      <c r="H28" s="4">
        <v>-0.9</v>
      </c>
      <c r="I28" s="4">
        <v>3.1</v>
      </c>
      <c r="K28" s="4">
        <v>20.9</v>
      </c>
      <c r="L28" s="4">
        <v>0</v>
      </c>
      <c r="AB28" s="4" t="s">
        <v>229</v>
      </c>
      <c r="AC28" s="4">
        <v>0</v>
      </c>
      <c r="AD28" s="4">
        <v>13.4</v>
      </c>
      <c r="AE28" s="4">
        <v>852</v>
      </c>
      <c r="AF28" s="4">
        <v>923</v>
      </c>
      <c r="AG28" s="4">
        <v>863</v>
      </c>
      <c r="AK28" s="4">
        <v>984</v>
      </c>
      <c r="AL28" s="4">
        <v>1</v>
      </c>
      <c r="AM28" s="4">
        <v>0</v>
      </c>
      <c r="AN28" s="4">
        <v>23</v>
      </c>
      <c r="AO28" s="4">
        <v>191.9</v>
      </c>
      <c r="AP28" s="4">
        <v>189.1</v>
      </c>
      <c r="AQ28" s="4">
        <v>3.9</v>
      </c>
      <c r="AR28" s="4">
        <v>195</v>
      </c>
      <c r="AS28" s="4" t="s">
        <v>155</v>
      </c>
      <c r="AT28" s="4">
        <v>2</v>
      </c>
      <c r="AU28" s="5">
        <v>0.79290509259259256</v>
      </c>
      <c r="AV28" s="4">
        <v>47.159331999999999</v>
      </c>
      <c r="AW28" s="4">
        <v>-88.489729999999994</v>
      </c>
      <c r="AX28" s="4">
        <v>314.60000000000002</v>
      </c>
      <c r="AY28" s="4">
        <v>0</v>
      </c>
      <c r="AZ28" s="4">
        <v>12</v>
      </c>
      <c r="BA28" s="4">
        <v>11</v>
      </c>
      <c r="BB28" s="4" t="s">
        <v>213</v>
      </c>
      <c r="BC28" s="4">
        <v>0.8</v>
      </c>
      <c r="BD28" s="4">
        <v>1.5</v>
      </c>
      <c r="BE28" s="4">
        <v>1.8</v>
      </c>
      <c r="BX28" s="4">
        <v>6.0000000000000001E-3</v>
      </c>
      <c r="BY28" s="4">
        <v>-5</v>
      </c>
      <c r="BZ28" s="4">
        <v>0.71399999999999997</v>
      </c>
      <c r="CA28" s="4">
        <v>0.14662500000000001</v>
      </c>
      <c r="CB28" s="4">
        <v>14.422800000000001</v>
      </c>
    </row>
    <row r="29" spans="1:80">
      <c r="A29" s="2">
        <v>42439</v>
      </c>
      <c r="B29" s="29">
        <v>0.58500097222222225</v>
      </c>
      <c r="C29" s="4">
        <v>0.60599999999999998</v>
      </c>
      <c r="D29" s="4">
        <v>0.27139999999999997</v>
      </c>
      <c r="E29" s="4" t="s">
        <v>155</v>
      </c>
      <c r="F29" s="4">
        <v>2714.0392830000001</v>
      </c>
      <c r="G29" s="4">
        <v>-0.3</v>
      </c>
      <c r="H29" s="4">
        <v>-0.9</v>
      </c>
      <c r="I29" s="4">
        <v>2.7</v>
      </c>
      <c r="K29" s="4">
        <v>20.9</v>
      </c>
      <c r="L29" s="4">
        <v>201</v>
      </c>
      <c r="M29" s="4">
        <v>0.99460000000000004</v>
      </c>
      <c r="N29" s="4">
        <v>0.60229999999999995</v>
      </c>
      <c r="O29" s="4">
        <v>0.26989999999999997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2.6985000000000001</v>
      </c>
      <c r="Y29" s="4">
        <v>199.851</v>
      </c>
      <c r="Z29" s="4">
        <v>0</v>
      </c>
      <c r="AA29" s="4">
        <v>20.7864</v>
      </c>
      <c r="AB29" s="4" t="s">
        <v>207</v>
      </c>
      <c r="AC29" s="4">
        <v>0</v>
      </c>
      <c r="AD29" s="4">
        <v>13.5</v>
      </c>
      <c r="AE29" s="4">
        <v>851</v>
      </c>
      <c r="AF29" s="4">
        <v>923</v>
      </c>
      <c r="AG29" s="4">
        <v>864</v>
      </c>
      <c r="AH29" s="4">
        <v>68</v>
      </c>
      <c r="AI29" s="4">
        <v>19.829999999999998</v>
      </c>
      <c r="AJ29" s="4">
        <v>0.46</v>
      </c>
      <c r="AK29" s="4">
        <v>984</v>
      </c>
      <c r="AL29" s="4">
        <v>1</v>
      </c>
      <c r="AM29" s="4">
        <v>0</v>
      </c>
      <c r="AN29" s="4">
        <v>23</v>
      </c>
      <c r="AO29" s="4">
        <v>191</v>
      </c>
      <c r="AP29" s="4">
        <v>190</v>
      </c>
      <c r="AQ29" s="4">
        <v>3.9</v>
      </c>
      <c r="AR29" s="4">
        <v>195</v>
      </c>
      <c r="AS29" s="4" t="s">
        <v>155</v>
      </c>
      <c r="AT29" s="4">
        <v>2</v>
      </c>
      <c r="AU29" s="5">
        <v>0.79291666666666671</v>
      </c>
      <c r="AV29" s="4">
        <v>47.159331999999999</v>
      </c>
      <c r="AW29" s="4">
        <v>-88.489729999999994</v>
      </c>
      <c r="AX29" s="4">
        <v>314.7</v>
      </c>
      <c r="AY29" s="4">
        <v>0</v>
      </c>
      <c r="AZ29" s="4">
        <v>12</v>
      </c>
      <c r="BA29" s="4">
        <v>11</v>
      </c>
      <c r="BB29" s="4" t="s">
        <v>213</v>
      </c>
      <c r="BC29" s="4">
        <v>0.8</v>
      </c>
      <c r="BD29" s="4">
        <v>1.5</v>
      </c>
      <c r="BE29" s="4">
        <v>1.8</v>
      </c>
      <c r="BF29" s="4">
        <v>14.063000000000001</v>
      </c>
      <c r="BG29" s="4">
        <v>227.21</v>
      </c>
      <c r="BH29" s="4">
        <v>16.16</v>
      </c>
      <c r="BI29" s="4">
        <v>0.54700000000000004</v>
      </c>
      <c r="BJ29" s="4">
        <v>2186.9299999999998</v>
      </c>
      <c r="BK29" s="4">
        <v>623.79100000000005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0.32400000000000001</v>
      </c>
      <c r="BU29" s="4">
        <v>143.96899999999999</v>
      </c>
      <c r="BW29" s="4">
        <v>54877.059000000001</v>
      </c>
      <c r="BX29" s="4">
        <v>5.8910000000000004E-3</v>
      </c>
      <c r="BY29" s="4">
        <v>-5</v>
      </c>
      <c r="BZ29" s="4">
        <v>0.71399999999999997</v>
      </c>
      <c r="CA29" s="4">
        <v>0.14396100000000001</v>
      </c>
      <c r="CB29" s="4">
        <v>14.422800000000001</v>
      </c>
    </row>
    <row r="30" spans="1:80">
      <c r="A30" s="2">
        <v>42439</v>
      </c>
      <c r="B30" s="29">
        <v>0.58501254629629629</v>
      </c>
      <c r="C30" s="4">
        <v>8.9779999999999998</v>
      </c>
      <c r="D30" s="4">
        <v>1.1149</v>
      </c>
      <c r="E30" s="4" t="s">
        <v>155</v>
      </c>
      <c r="F30" s="4">
        <v>11148.808933</v>
      </c>
      <c r="G30" s="4">
        <v>-0.3</v>
      </c>
      <c r="H30" s="4">
        <v>-0.9</v>
      </c>
      <c r="I30" s="4">
        <v>10.6</v>
      </c>
      <c r="K30" s="4">
        <v>20.95</v>
      </c>
      <c r="L30" s="4">
        <v>421</v>
      </c>
      <c r="M30" s="4">
        <v>0.91049999999999998</v>
      </c>
      <c r="N30" s="4">
        <v>8.1744000000000003</v>
      </c>
      <c r="O30" s="4">
        <v>1.0150999999999999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10.5596</v>
      </c>
      <c r="Y30" s="4">
        <v>383.46499999999997</v>
      </c>
      <c r="Z30" s="4">
        <v>0</v>
      </c>
      <c r="AA30" s="4">
        <v>19.072099999999999</v>
      </c>
      <c r="AB30" s="4" t="s">
        <v>207</v>
      </c>
      <c r="AC30" s="4">
        <v>0</v>
      </c>
      <c r="AD30" s="4">
        <v>13.4</v>
      </c>
      <c r="AE30" s="4">
        <v>852</v>
      </c>
      <c r="AF30" s="4">
        <v>923</v>
      </c>
      <c r="AG30" s="4">
        <v>864</v>
      </c>
      <c r="AH30" s="4">
        <v>68</v>
      </c>
      <c r="AI30" s="4">
        <v>19.829999999999998</v>
      </c>
      <c r="AJ30" s="4">
        <v>0.46</v>
      </c>
      <c r="AK30" s="4">
        <v>984</v>
      </c>
      <c r="AL30" s="4">
        <v>1</v>
      </c>
      <c r="AM30" s="4">
        <v>0</v>
      </c>
      <c r="AN30" s="4">
        <v>23</v>
      </c>
      <c r="AO30" s="4">
        <v>191</v>
      </c>
      <c r="AP30" s="4">
        <v>190</v>
      </c>
      <c r="AQ30" s="4">
        <v>3.8</v>
      </c>
      <c r="AR30" s="4">
        <v>195</v>
      </c>
      <c r="AS30" s="4" t="s">
        <v>155</v>
      </c>
      <c r="AT30" s="4">
        <v>2</v>
      </c>
      <c r="AU30" s="5">
        <v>0.79292824074074064</v>
      </c>
      <c r="AV30" s="4">
        <v>47.159331999999999</v>
      </c>
      <c r="AW30" s="4">
        <v>-88.489729999999994</v>
      </c>
      <c r="AX30" s="4">
        <v>314.8</v>
      </c>
      <c r="AY30" s="4">
        <v>0</v>
      </c>
      <c r="AZ30" s="4">
        <v>12</v>
      </c>
      <c r="BA30" s="4">
        <v>11</v>
      </c>
      <c r="BB30" s="4" t="s">
        <v>213</v>
      </c>
      <c r="BC30" s="4">
        <v>0.8</v>
      </c>
      <c r="BD30" s="4">
        <v>1.5</v>
      </c>
      <c r="BE30" s="4">
        <v>1.8</v>
      </c>
      <c r="BF30" s="4">
        <v>14.063000000000001</v>
      </c>
      <c r="BG30" s="4">
        <v>20.47</v>
      </c>
      <c r="BH30" s="4">
        <v>1.46</v>
      </c>
      <c r="BI30" s="4">
        <v>9.8320000000000007</v>
      </c>
      <c r="BJ30" s="4">
        <v>2700.951</v>
      </c>
      <c r="BK30" s="4">
        <v>213.471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0.1154</v>
      </c>
      <c r="BU30" s="4">
        <v>25.138000000000002</v>
      </c>
      <c r="BW30" s="4">
        <v>4582.05</v>
      </c>
      <c r="BX30" s="4">
        <v>5.1089999999999998E-3</v>
      </c>
      <c r="BY30" s="4">
        <v>-5</v>
      </c>
      <c r="BZ30" s="4">
        <v>0.71399999999999997</v>
      </c>
      <c r="CA30" s="4">
        <v>0.124852</v>
      </c>
      <c r="CB30" s="4">
        <v>14.422800000000001</v>
      </c>
    </row>
    <row r="31" spans="1:80">
      <c r="A31" s="2">
        <v>42439</v>
      </c>
      <c r="B31" s="29">
        <v>0.58502412037037044</v>
      </c>
      <c r="C31" s="4">
        <v>12.135999999999999</v>
      </c>
      <c r="D31" s="4">
        <v>1.0057</v>
      </c>
      <c r="E31" s="4" t="s">
        <v>155</v>
      </c>
      <c r="F31" s="4">
        <v>10056.997519</v>
      </c>
      <c r="G31" s="4">
        <v>80.3</v>
      </c>
      <c r="H31" s="4">
        <v>-0.9</v>
      </c>
      <c r="I31" s="4">
        <v>1619.5</v>
      </c>
      <c r="K31" s="4">
        <v>16.059999999999999</v>
      </c>
      <c r="L31" s="4">
        <v>517</v>
      </c>
      <c r="M31" s="4">
        <v>0.88429999999999997</v>
      </c>
      <c r="N31" s="4">
        <v>10.732200000000001</v>
      </c>
      <c r="O31" s="4">
        <v>0.88939999999999997</v>
      </c>
      <c r="P31" s="4">
        <v>71.003</v>
      </c>
      <c r="Q31" s="4">
        <v>0</v>
      </c>
      <c r="R31" s="4">
        <v>71</v>
      </c>
      <c r="S31" s="4">
        <v>56.3827</v>
      </c>
      <c r="T31" s="4">
        <v>0</v>
      </c>
      <c r="U31" s="4">
        <v>56.4</v>
      </c>
      <c r="V31" s="4">
        <v>1619.4952000000001</v>
      </c>
      <c r="Y31" s="4">
        <v>457.286</v>
      </c>
      <c r="Z31" s="4">
        <v>0</v>
      </c>
      <c r="AA31" s="4">
        <v>14.2064</v>
      </c>
      <c r="AB31" s="4" t="s">
        <v>207</v>
      </c>
      <c r="AC31" s="4">
        <v>0</v>
      </c>
      <c r="AD31" s="4">
        <v>13.5</v>
      </c>
      <c r="AE31" s="4">
        <v>852</v>
      </c>
      <c r="AF31" s="4">
        <v>923</v>
      </c>
      <c r="AG31" s="4">
        <v>864</v>
      </c>
      <c r="AH31" s="4">
        <v>68</v>
      </c>
      <c r="AI31" s="4">
        <v>19.829999999999998</v>
      </c>
      <c r="AJ31" s="4">
        <v>0.46</v>
      </c>
      <c r="AK31" s="4">
        <v>984</v>
      </c>
      <c r="AL31" s="4">
        <v>1</v>
      </c>
      <c r="AM31" s="4">
        <v>0</v>
      </c>
      <c r="AN31" s="4">
        <v>23</v>
      </c>
      <c r="AO31" s="4">
        <v>191</v>
      </c>
      <c r="AP31" s="4">
        <v>190</v>
      </c>
      <c r="AQ31" s="4">
        <v>4</v>
      </c>
      <c r="AR31" s="4">
        <v>195</v>
      </c>
      <c r="AS31" s="4" t="s">
        <v>155</v>
      </c>
      <c r="AT31" s="4">
        <v>2</v>
      </c>
      <c r="AU31" s="5">
        <v>0.79293981481481479</v>
      </c>
      <c r="AV31" s="4">
        <v>47.159331999999999</v>
      </c>
      <c r="AW31" s="4">
        <v>-88.489729999999994</v>
      </c>
      <c r="AX31" s="4">
        <v>314.89999999999998</v>
      </c>
      <c r="AY31" s="4">
        <v>0</v>
      </c>
      <c r="AZ31" s="4">
        <v>12</v>
      </c>
      <c r="BA31" s="4">
        <v>11</v>
      </c>
      <c r="BB31" s="4" t="s">
        <v>213</v>
      </c>
      <c r="BC31" s="4">
        <v>0.8</v>
      </c>
      <c r="BD31" s="4">
        <v>1.5</v>
      </c>
      <c r="BE31" s="4">
        <v>1.8</v>
      </c>
      <c r="BF31" s="4">
        <v>14.063000000000001</v>
      </c>
      <c r="BG31" s="4">
        <v>15.74</v>
      </c>
      <c r="BH31" s="4">
        <v>1.1200000000000001</v>
      </c>
      <c r="BI31" s="4">
        <v>13.077999999999999</v>
      </c>
      <c r="BJ31" s="4">
        <v>2763.1350000000002</v>
      </c>
      <c r="BK31" s="4">
        <v>145.74100000000001</v>
      </c>
      <c r="BL31" s="4">
        <v>1.9139999999999999</v>
      </c>
      <c r="BM31" s="4">
        <v>0</v>
      </c>
      <c r="BN31" s="4">
        <v>1.9139999999999999</v>
      </c>
      <c r="BO31" s="4">
        <v>1.52</v>
      </c>
      <c r="BP31" s="4">
        <v>0</v>
      </c>
      <c r="BQ31" s="4">
        <v>1.52</v>
      </c>
      <c r="BR31" s="4">
        <v>13.787699999999999</v>
      </c>
      <c r="BU31" s="4">
        <v>23.359000000000002</v>
      </c>
      <c r="BW31" s="4">
        <v>2659.4929999999999</v>
      </c>
      <c r="BX31" s="4">
        <v>6.0000000000000001E-3</v>
      </c>
      <c r="BY31" s="4">
        <v>-5</v>
      </c>
      <c r="BZ31" s="4">
        <v>0.71410899999999999</v>
      </c>
      <c r="CA31" s="4">
        <v>0.14662500000000001</v>
      </c>
      <c r="CB31" s="4">
        <v>14.425001999999999</v>
      </c>
    </row>
    <row r="32" spans="1:80">
      <c r="A32" s="2">
        <v>42439</v>
      </c>
      <c r="B32" s="29">
        <v>0.58503569444444448</v>
      </c>
      <c r="C32" s="4">
        <v>12.313000000000001</v>
      </c>
      <c r="D32" s="4">
        <v>1.1174999999999999</v>
      </c>
      <c r="E32" s="4" t="s">
        <v>155</v>
      </c>
      <c r="F32" s="4">
        <v>11175.302782000001</v>
      </c>
      <c r="G32" s="4">
        <v>123.8</v>
      </c>
      <c r="H32" s="4">
        <v>-0.9</v>
      </c>
      <c r="I32" s="4">
        <v>5094.6000000000004</v>
      </c>
      <c r="K32" s="4">
        <v>8.32</v>
      </c>
      <c r="L32" s="4">
        <v>479</v>
      </c>
      <c r="M32" s="4">
        <v>0.87870000000000004</v>
      </c>
      <c r="N32" s="4">
        <v>10.818899999999999</v>
      </c>
      <c r="O32" s="4">
        <v>0.9819</v>
      </c>
      <c r="P32" s="4">
        <v>108.75960000000001</v>
      </c>
      <c r="Q32" s="4">
        <v>0</v>
      </c>
      <c r="R32" s="4">
        <v>108.8</v>
      </c>
      <c r="S32" s="4">
        <v>86.364800000000002</v>
      </c>
      <c r="T32" s="4">
        <v>0</v>
      </c>
      <c r="U32" s="4">
        <v>86.4</v>
      </c>
      <c r="V32" s="4">
        <v>5094.5649999999996</v>
      </c>
      <c r="Y32" s="4">
        <v>421.18</v>
      </c>
      <c r="Z32" s="4">
        <v>0</v>
      </c>
      <c r="AA32" s="4">
        <v>7.3070000000000004</v>
      </c>
      <c r="AB32" s="4" t="s">
        <v>207</v>
      </c>
      <c r="AC32" s="4">
        <v>0</v>
      </c>
      <c r="AD32" s="4">
        <v>13.5</v>
      </c>
      <c r="AE32" s="4">
        <v>851</v>
      </c>
      <c r="AF32" s="4">
        <v>920</v>
      </c>
      <c r="AG32" s="4">
        <v>861</v>
      </c>
      <c r="AH32" s="4">
        <v>68</v>
      </c>
      <c r="AI32" s="4">
        <v>19.829999999999998</v>
      </c>
      <c r="AJ32" s="4">
        <v>0.46</v>
      </c>
      <c r="AK32" s="4">
        <v>984</v>
      </c>
      <c r="AL32" s="4">
        <v>1</v>
      </c>
      <c r="AM32" s="4">
        <v>0</v>
      </c>
      <c r="AN32" s="4">
        <v>23</v>
      </c>
      <c r="AO32" s="4">
        <v>191.1</v>
      </c>
      <c r="AP32" s="4">
        <v>190</v>
      </c>
      <c r="AQ32" s="4">
        <v>4</v>
      </c>
      <c r="AR32" s="4">
        <v>195</v>
      </c>
      <c r="AS32" s="4" t="s">
        <v>155</v>
      </c>
      <c r="AT32" s="4">
        <v>2</v>
      </c>
      <c r="AU32" s="5">
        <v>0.79295138888888894</v>
      </c>
      <c r="AV32" s="4">
        <v>47.159331999999999</v>
      </c>
      <c r="AW32" s="4">
        <v>-88.489729999999994</v>
      </c>
      <c r="AX32" s="4">
        <v>315.10000000000002</v>
      </c>
      <c r="AY32" s="4">
        <v>0</v>
      </c>
      <c r="AZ32" s="4">
        <v>12</v>
      </c>
      <c r="BA32" s="4">
        <v>11</v>
      </c>
      <c r="BB32" s="4" t="s">
        <v>213</v>
      </c>
      <c r="BC32" s="4">
        <v>0.8</v>
      </c>
      <c r="BD32" s="4">
        <v>1.5</v>
      </c>
      <c r="BE32" s="4">
        <v>1.8</v>
      </c>
      <c r="BF32" s="4">
        <v>14.063000000000001</v>
      </c>
      <c r="BG32" s="4">
        <v>14.98</v>
      </c>
      <c r="BH32" s="4">
        <v>1.07</v>
      </c>
      <c r="BI32" s="4">
        <v>13.811</v>
      </c>
      <c r="BJ32" s="4">
        <v>2665.884</v>
      </c>
      <c r="BK32" s="4">
        <v>153.99600000000001</v>
      </c>
      <c r="BL32" s="4">
        <v>2.806</v>
      </c>
      <c r="BM32" s="4">
        <v>0</v>
      </c>
      <c r="BN32" s="4">
        <v>2.806</v>
      </c>
      <c r="BO32" s="4">
        <v>2.2290000000000001</v>
      </c>
      <c r="BP32" s="4">
        <v>0</v>
      </c>
      <c r="BQ32" s="4">
        <v>2.2290000000000001</v>
      </c>
      <c r="BR32" s="4">
        <v>41.5107</v>
      </c>
      <c r="BU32" s="4">
        <v>20.591000000000001</v>
      </c>
      <c r="BW32" s="4">
        <v>1309.1659999999999</v>
      </c>
      <c r="BX32" s="4">
        <v>5.8910000000000004E-3</v>
      </c>
      <c r="BY32" s="4">
        <v>-5</v>
      </c>
      <c r="BZ32" s="4">
        <v>0.71489100000000005</v>
      </c>
      <c r="CA32" s="4">
        <v>0.14396100000000001</v>
      </c>
      <c r="CB32" s="4">
        <v>14.440797999999999</v>
      </c>
    </row>
    <row r="33" spans="1:80">
      <c r="A33" s="2">
        <v>42439</v>
      </c>
      <c r="B33" s="29">
        <v>0.58504726851851852</v>
      </c>
      <c r="C33" s="4">
        <v>12.26</v>
      </c>
      <c r="D33" s="4">
        <v>1.1385000000000001</v>
      </c>
      <c r="E33" s="4" t="s">
        <v>155</v>
      </c>
      <c r="F33" s="4">
        <v>11385.254236999999</v>
      </c>
      <c r="G33" s="4">
        <v>110.2</v>
      </c>
      <c r="H33" s="4">
        <v>-0.8</v>
      </c>
      <c r="I33" s="4">
        <v>6555.7</v>
      </c>
      <c r="K33" s="4">
        <v>4.6100000000000003</v>
      </c>
      <c r="L33" s="4">
        <v>491</v>
      </c>
      <c r="M33" s="4">
        <v>0.87749999999999995</v>
      </c>
      <c r="N33" s="4">
        <v>10.7584</v>
      </c>
      <c r="O33" s="4">
        <v>0.99909999999999999</v>
      </c>
      <c r="P33" s="4">
        <v>96.669300000000007</v>
      </c>
      <c r="Q33" s="4">
        <v>0</v>
      </c>
      <c r="R33" s="4">
        <v>96.7</v>
      </c>
      <c r="S33" s="4">
        <v>76.763999999999996</v>
      </c>
      <c r="T33" s="4">
        <v>0</v>
      </c>
      <c r="U33" s="4">
        <v>76.8</v>
      </c>
      <c r="V33" s="4">
        <v>6555.6831000000002</v>
      </c>
      <c r="Y33" s="4">
        <v>430.43</v>
      </c>
      <c r="Z33" s="4">
        <v>0</v>
      </c>
      <c r="AA33" s="4">
        <v>4.0442</v>
      </c>
      <c r="AB33" s="4" t="s">
        <v>207</v>
      </c>
      <c r="AC33" s="4">
        <v>0</v>
      </c>
      <c r="AD33" s="4">
        <v>13.4</v>
      </c>
      <c r="AE33" s="4">
        <v>846</v>
      </c>
      <c r="AF33" s="4">
        <v>894</v>
      </c>
      <c r="AG33" s="4">
        <v>844</v>
      </c>
      <c r="AH33" s="4">
        <v>68</v>
      </c>
      <c r="AI33" s="4">
        <v>19.829999999999998</v>
      </c>
      <c r="AJ33" s="4">
        <v>0.46</v>
      </c>
      <c r="AK33" s="4">
        <v>984</v>
      </c>
      <c r="AL33" s="4">
        <v>1</v>
      </c>
      <c r="AM33" s="4">
        <v>0</v>
      </c>
      <c r="AN33" s="4">
        <v>23</v>
      </c>
      <c r="AO33" s="4">
        <v>191.9</v>
      </c>
      <c r="AP33" s="4">
        <v>190</v>
      </c>
      <c r="AQ33" s="4">
        <v>4.0999999999999996</v>
      </c>
      <c r="AR33" s="4">
        <v>195</v>
      </c>
      <c r="AS33" s="4" t="s">
        <v>155</v>
      </c>
      <c r="AT33" s="4">
        <v>2</v>
      </c>
      <c r="AU33" s="5">
        <v>0.79296296296296298</v>
      </c>
      <c r="AV33" s="4">
        <v>47.159331999999999</v>
      </c>
      <c r="AW33" s="4">
        <v>-88.489729999999994</v>
      </c>
      <c r="AX33" s="4">
        <v>315.10000000000002</v>
      </c>
      <c r="AY33" s="4">
        <v>0</v>
      </c>
      <c r="AZ33" s="4">
        <v>12</v>
      </c>
      <c r="BA33" s="4">
        <v>11</v>
      </c>
      <c r="BB33" s="4" t="s">
        <v>213</v>
      </c>
      <c r="BC33" s="4">
        <v>0.8</v>
      </c>
      <c r="BD33" s="4">
        <v>1.5</v>
      </c>
      <c r="BE33" s="4">
        <v>1.8</v>
      </c>
      <c r="BF33" s="4">
        <v>14.063000000000001</v>
      </c>
      <c r="BG33" s="4">
        <v>14.83</v>
      </c>
      <c r="BH33" s="4">
        <v>1.05</v>
      </c>
      <c r="BI33" s="4">
        <v>13.957000000000001</v>
      </c>
      <c r="BJ33" s="4">
        <v>2628.9560000000001</v>
      </c>
      <c r="BK33" s="4">
        <v>155.386</v>
      </c>
      <c r="BL33" s="4">
        <v>2.4740000000000002</v>
      </c>
      <c r="BM33" s="4">
        <v>0</v>
      </c>
      <c r="BN33" s="4">
        <v>2.4740000000000002</v>
      </c>
      <c r="BO33" s="4">
        <v>1.964</v>
      </c>
      <c r="BP33" s="4">
        <v>0</v>
      </c>
      <c r="BQ33" s="4">
        <v>1.964</v>
      </c>
      <c r="BR33" s="4">
        <v>52.972299999999997</v>
      </c>
      <c r="BU33" s="4">
        <v>20.867999999999999</v>
      </c>
      <c r="BW33" s="4">
        <v>718.56200000000001</v>
      </c>
      <c r="BX33" s="4">
        <v>5.0000000000000001E-3</v>
      </c>
      <c r="BY33" s="4">
        <v>-5</v>
      </c>
      <c r="BZ33" s="4">
        <v>0.71410899999999999</v>
      </c>
      <c r="CA33" s="4">
        <v>0.122188</v>
      </c>
      <c r="CB33" s="4">
        <v>14.425001999999999</v>
      </c>
    </row>
    <row r="34" spans="1:80">
      <c r="A34" s="2">
        <v>42439</v>
      </c>
      <c r="B34" s="29">
        <v>0.58505884259259255</v>
      </c>
      <c r="C34" s="4">
        <v>12.26</v>
      </c>
      <c r="D34" s="4">
        <v>1.1228</v>
      </c>
      <c r="E34" s="4" t="s">
        <v>155</v>
      </c>
      <c r="F34" s="4">
        <v>11228.123476999999</v>
      </c>
      <c r="G34" s="4">
        <v>107.2</v>
      </c>
      <c r="H34" s="4">
        <v>-0.7</v>
      </c>
      <c r="I34" s="4">
        <v>6954.3</v>
      </c>
      <c r="K34" s="4">
        <v>3.36</v>
      </c>
      <c r="L34" s="4">
        <v>481</v>
      </c>
      <c r="M34" s="4">
        <v>0.87729999999999997</v>
      </c>
      <c r="N34" s="4">
        <v>10.7555</v>
      </c>
      <c r="O34" s="4">
        <v>0.98499999999999999</v>
      </c>
      <c r="P34" s="4">
        <v>94.019099999999995</v>
      </c>
      <c r="Q34" s="4">
        <v>0</v>
      </c>
      <c r="R34" s="4">
        <v>94</v>
      </c>
      <c r="S34" s="4">
        <v>74.659499999999994</v>
      </c>
      <c r="T34" s="4">
        <v>0</v>
      </c>
      <c r="U34" s="4">
        <v>74.7</v>
      </c>
      <c r="V34" s="4">
        <v>6954.3374999999996</v>
      </c>
      <c r="Y34" s="4">
        <v>422.33600000000001</v>
      </c>
      <c r="Z34" s="4">
        <v>0</v>
      </c>
      <c r="AA34" s="4">
        <v>2.9485999999999999</v>
      </c>
      <c r="AB34" s="4" t="s">
        <v>207</v>
      </c>
      <c r="AC34" s="4">
        <v>0</v>
      </c>
      <c r="AD34" s="4">
        <v>13.5</v>
      </c>
      <c r="AE34" s="4">
        <v>840</v>
      </c>
      <c r="AF34" s="4">
        <v>876</v>
      </c>
      <c r="AG34" s="4">
        <v>833</v>
      </c>
      <c r="AH34" s="4">
        <v>68</v>
      </c>
      <c r="AI34" s="4">
        <v>19.829999999999998</v>
      </c>
      <c r="AJ34" s="4">
        <v>0.46</v>
      </c>
      <c r="AK34" s="4">
        <v>984</v>
      </c>
      <c r="AL34" s="4">
        <v>1</v>
      </c>
      <c r="AM34" s="4">
        <v>0</v>
      </c>
      <c r="AN34" s="4">
        <v>23</v>
      </c>
      <c r="AO34" s="4">
        <v>191</v>
      </c>
      <c r="AP34" s="4">
        <v>190</v>
      </c>
      <c r="AQ34" s="4">
        <v>4.0999999999999996</v>
      </c>
      <c r="AR34" s="4">
        <v>195</v>
      </c>
      <c r="AS34" s="4" t="s">
        <v>155</v>
      </c>
      <c r="AT34" s="4">
        <v>2</v>
      </c>
      <c r="AU34" s="5">
        <v>0.79297453703703702</v>
      </c>
      <c r="AV34" s="4">
        <v>47.159331999999999</v>
      </c>
      <c r="AW34" s="4">
        <v>-88.489729999999994</v>
      </c>
      <c r="AX34" s="4">
        <v>315.2</v>
      </c>
      <c r="AY34" s="4">
        <v>0</v>
      </c>
      <c r="AZ34" s="4">
        <v>12</v>
      </c>
      <c r="BA34" s="4">
        <v>11</v>
      </c>
      <c r="BB34" s="4" t="s">
        <v>213</v>
      </c>
      <c r="BC34" s="4">
        <v>0.8</v>
      </c>
      <c r="BD34" s="4">
        <v>1.5</v>
      </c>
      <c r="BE34" s="4">
        <v>1.8</v>
      </c>
      <c r="BF34" s="4">
        <v>14.063000000000001</v>
      </c>
      <c r="BG34" s="4">
        <v>14.8</v>
      </c>
      <c r="BH34" s="4">
        <v>1.05</v>
      </c>
      <c r="BI34" s="4">
        <v>13.989000000000001</v>
      </c>
      <c r="BJ34" s="4">
        <v>2623.39</v>
      </c>
      <c r="BK34" s="4">
        <v>152.917</v>
      </c>
      <c r="BL34" s="4">
        <v>2.4020000000000001</v>
      </c>
      <c r="BM34" s="4">
        <v>0</v>
      </c>
      <c r="BN34" s="4">
        <v>2.4020000000000001</v>
      </c>
      <c r="BO34" s="4">
        <v>1.907</v>
      </c>
      <c r="BP34" s="4">
        <v>0</v>
      </c>
      <c r="BQ34" s="4">
        <v>1.907</v>
      </c>
      <c r="BR34" s="4">
        <v>56.0901</v>
      </c>
      <c r="BU34" s="4">
        <v>20.437999999999999</v>
      </c>
      <c r="BW34" s="4">
        <v>522.928</v>
      </c>
      <c r="BX34" s="4">
        <v>5.0000000000000001E-3</v>
      </c>
      <c r="BY34" s="4">
        <v>-5</v>
      </c>
      <c r="BZ34" s="4">
        <v>0.71489100000000005</v>
      </c>
      <c r="CA34" s="4">
        <v>0.122188</v>
      </c>
      <c r="CB34" s="4">
        <v>14.440797999999999</v>
      </c>
    </row>
    <row r="35" spans="1:80">
      <c r="A35" s="2">
        <v>42439</v>
      </c>
      <c r="B35" s="29">
        <v>0.58507041666666659</v>
      </c>
      <c r="C35" s="4">
        <v>12.26</v>
      </c>
      <c r="D35" s="4">
        <v>1.1240000000000001</v>
      </c>
      <c r="E35" s="4" t="s">
        <v>155</v>
      </c>
      <c r="F35" s="4">
        <v>11240</v>
      </c>
      <c r="G35" s="4">
        <v>98.8</v>
      </c>
      <c r="H35" s="4">
        <v>-0.6</v>
      </c>
      <c r="I35" s="4">
        <v>7002</v>
      </c>
      <c r="K35" s="4">
        <v>2.93</v>
      </c>
      <c r="L35" s="4">
        <v>496</v>
      </c>
      <c r="M35" s="4">
        <v>0.87719999999999998</v>
      </c>
      <c r="N35" s="4">
        <v>10.7544</v>
      </c>
      <c r="O35" s="4">
        <v>0.98599999999999999</v>
      </c>
      <c r="P35" s="4">
        <v>86.681100000000001</v>
      </c>
      <c r="Q35" s="4">
        <v>0</v>
      </c>
      <c r="R35" s="4">
        <v>86.7</v>
      </c>
      <c r="S35" s="4">
        <v>68.832499999999996</v>
      </c>
      <c r="T35" s="4">
        <v>0</v>
      </c>
      <c r="U35" s="4">
        <v>68.8</v>
      </c>
      <c r="V35" s="4">
        <v>7002.0073000000002</v>
      </c>
      <c r="Y35" s="4">
        <v>434.70499999999998</v>
      </c>
      <c r="Z35" s="4">
        <v>0</v>
      </c>
      <c r="AA35" s="4">
        <v>2.5678000000000001</v>
      </c>
      <c r="AB35" s="4" t="s">
        <v>207</v>
      </c>
      <c r="AC35" s="4">
        <v>0</v>
      </c>
      <c r="AD35" s="4">
        <v>13.4</v>
      </c>
      <c r="AE35" s="4">
        <v>838</v>
      </c>
      <c r="AF35" s="4">
        <v>871</v>
      </c>
      <c r="AG35" s="4">
        <v>829</v>
      </c>
      <c r="AH35" s="4">
        <v>68</v>
      </c>
      <c r="AI35" s="4">
        <v>19.829999999999998</v>
      </c>
      <c r="AJ35" s="4">
        <v>0.46</v>
      </c>
      <c r="AK35" s="4">
        <v>984</v>
      </c>
      <c r="AL35" s="4">
        <v>1</v>
      </c>
      <c r="AM35" s="4">
        <v>0</v>
      </c>
      <c r="AN35" s="4">
        <v>23</v>
      </c>
      <c r="AO35" s="4">
        <v>191</v>
      </c>
      <c r="AP35" s="4">
        <v>190</v>
      </c>
      <c r="AQ35" s="4">
        <v>4</v>
      </c>
      <c r="AR35" s="4">
        <v>195</v>
      </c>
      <c r="AS35" s="4" t="s">
        <v>155</v>
      </c>
      <c r="AT35" s="4">
        <v>2</v>
      </c>
      <c r="AU35" s="5">
        <v>0.79298611111111106</v>
      </c>
      <c r="AV35" s="4">
        <v>47.159331999999999</v>
      </c>
      <c r="AW35" s="4">
        <v>-88.489729999999994</v>
      </c>
      <c r="AX35" s="4">
        <v>315.3</v>
      </c>
      <c r="AY35" s="4">
        <v>0</v>
      </c>
      <c r="AZ35" s="4">
        <v>12</v>
      </c>
      <c r="BA35" s="4">
        <v>11</v>
      </c>
      <c r="BB35" s="4" t="s">
        <v>213</v>
      </c>
      <c r="BC35" s="4">
        <v>0.8</v>
      </c>
      <c r="BD35" s="4">
        <v>1.5</v>
      </c>
      <c r="BE35" s="4">
        <v>1.8</v>
      </c>
      <c r="BF35" s="4">
        <v>14.063000000000001</v>
      </c>
      <c r="BG35" s="4">
        <v>14.8</v>
      </c>
      <c r="BH35" s="4">
        <v>1.05</v>
      </c>
      <c r="BI35" s="4">
        <v>14</v>
      </c>
      <c r="BJ35" s="4">
        <v>2622.1469999999999</v>
      </c>
      <c r="BK35" s="4">
        <v>153.00700000000001</v>
      </c>
      <c r="BL35" s="4">
        <v>2.2130000000000001</v>
      </c>
      <c r="BM35" s="4">
        <v>0</v>
      </c>
      <c r="BN35" s="4">
        <v>2.2130000000000001</v>
      </c>
      <c r="BO35" s="4">
        <v>1.758</v>
      </c>
      <c r="BP35" s="4">
        <v>0</v>
      </c>
      <c r="BQ35" s="4">
        <v>1.758</v>
      </c>
      <c r="BR35" s="4">
        <v>56.453600000000002</v>
      </c>
      <c r="BU35" s="4">
        <v>21.029</v>
      </c>
      <c r="BW35" s="4">
        <v>455.23099999999999</v>
      </c>
      <c r="BX35" s="4">
        <v>5.0000000000000001E-3</v>
      </c>
      <c r="BY35" s="4">
        <v>-5</v>
      </c>
      <c r="BZ35" s="4">
        <v>0.71410899999999999</v>
      </c>
      <c r="CA35" s="4">
        <v>0.122188</v>
      </c>
      <c r="CB35" s="4">
        <v>14.425001999999999</v>
      </c>
    </row>
    <row r="36" spans="1:80">
      <c r="A36" s="2">
        <v>42439</v>
      </c>
      <c r="B36" s="29">
        <v>0.58508199074074074</v>
      </c>
      <c r="C36" s="4">
        <v>12.275</v>
      </c>
      <c r="D36" s="4">
        <v>1.1271</v>
      </c>
      <c r="E36" s="4" t="s">
        <v>155</v>
      </c>
      <c r="F36" s="4">
        <v>11271.105398</v>
      </c>
      <c r="G36" s="4">
        <v>95.9</v>
      </c>
      <c r="H36" s="4">
        <v>-0.6</v>
      </c>
      <c r="I36" s="4">
        <v>7156.4</v>
      </c>
      <c r="K36" s="4">
        <v>2.8</v>
      </c>
      <c r="L36" s="4">
        <v>485</v>
      </c>
      <c r="M36" s="4">
        <v>0.87690000000000001</v>
      </c>
      <c r="N36" s="4">
        <v>10.763999999999999</v>
      </c>
      <c r="O36" s="4">
        <v>0.98839999999999995</v>
      </c>
      <c r="P36" s="4">
        <v>84.1053</v>
      </c>
      <c r="Q36" s="4">
        <v>0</v>
      </c>
      <c r="R36" s="4">
        <v>84.1</v>
      </c>
      <c r="S36" s="4">
        <v>66.787099999999995</v>
      </c>
      <c r="T36" s="4">
        <v>0</v>
      </c>
      <c r="U36" s="4">
        <v>66.8</v>
      </c>
      <c r="V36" s="4">
        <v>7156.4305999999997</v>
      </c>
      <c r="Y36" s="4">
        <v>424.88900000000001</v>
      </c>
      <c r="Z36" s="4">
        <v>0</v>
      </c>
      <c r="AA36" s="4">
        <v>2.4552999999999998</v>
      </c>
      <c r="AB36" s="4" t="s">
        <v>207</v>
      </c>
      <c r="AC36" s="4">
        <v>0</v>
      </c>
      <c r="AD36" s="4">
        <v>13.4</v>
      </c>
      <c r="AE36" s="4">
        <v>837</v>
      </c>
      <c r="AF36" s="4">
        <v>869</v>
      </c>
      <c r="AG36" s="4">
        <v>828</v>
      </c>
      <c r="AH36" s="4">
        <v>68</v>
      </c>
      <c r="AI36" s="4">
        <v>19.829999999999998</v>
      </c>
      <c r="AJ36" s="4">
        <v>0.46</v>
      </c>
      <c r="AK36" s="4">
        <v>984</v>
      </c>
      <c r="AL36" s="4">
        <v>1</v>
      </c>
      <c r="AM36" s="4">
        <v>0</v>
      </c>
      <c r="AN36" s="4">
        <v>23</v>
      </c>
      <c r="AO36" s="4">
        <v>191</v>
      </c>
      <c r="AP36" s="4">
        <v>190.1</v>
      </c>
      <c r="AQ36" s="4">
        <v>4</v>
      </c>
      <c r="AR36" s="4">
        <v>195</v>
      </c>
      <c r="AS36" s="4" t="s">
        <v>155</v>
      </c>
      <c r="AT36" s="4">
        <v>2</v>
      </c>
      <c r="AU36" s="5">
        <v>0.79299768518518521</v>
      </c>
      <c r="AV36" s="4">
        <v>47.159331999999999</v>
      </c>
      <c r="AW36" s="4">
        <v>-88.489729999999994</v>
      </c>
      <c r="AX36" s="4">
        <v>315.39999999999998</v>
      </c>
      <c r="AY36" s="4">
        <v>0</v>
      </c>
      <c r="AZ36" s="4">
        <v>12</v>
      </c>
      <c r="BA36" s="4">
        <v>11</v>
      </c>
      <c r="BB36" s="4" t="s">
        <v>213</v>
      </c>
      <c r="BC36" s="4">
        <v>0.8</v>
      </c>
      <c r="BD36" s="4">
        <v>1.5</v>
      </c>
      <c r="BE36" s="4">
        <v>1.7492000000000001</v>
      </c>
      <c r="BF36" s="4">
        <v>14.063000000000001</v>
      </c>
      <c r="BG36" s="4">
        <v>14.76</v>
      </c>
      <c r="BH36" s="4">
        <v>1.05</v>
      </c>
      <c r="BI36" s="4">
        <v>14.039</v>
      </c>
      <c r="BJ36" s="4">
        <v>2618.694</v>
      </c>
      <c r="BK36" s="4">
        <v>153.03899999999999</v>
      </c>
      <c r="BL36" s="4">
        <v>2.1429999999999998</v>
      </c>
      <c r="BM36" s="4">
        <v>0</v>
      </c>
      <c r="BN36" s="4">
        <v>2.1429999999999998</v>
      </c>
      <c r="BO36" s="4">
        <v>1.702</v>
      </c>
      <c r="BP36" s="4">
        <v>0</v>
      </c>
      <c r="BQ36" s="4">
        <v>1.702</v>
      </c>
      <c r="BR36" s="4">
        <v>57.571199999999997</v>
      </c>
      <c r="BU36" s="4">
        <v>20.509</v>
      </c>
      <c r="BW36" s="4">
        <v>434.32600000000002</v>
      </c>
      <c r="BX36" s="4">
        <v>5.0000000000000001E-3</v>
      </c>
      <c r="BY36" s="4">
        <v>-5</v>
      </c>
      <c r="BZ36" s="4">
        <v>0.71489100000000005</v>
      </c>
      <c r="CA36" s="4">
        <v>0.122188</v>
      </c>
      <c r="CB36" s="4">
        <v>14.440797999999999</v>
      </c>
    </row>
    <row r="37" spans="1:80">
      <c r="A37" s="2">
        <v>42439</v>
      </c>
      <c r="B37" s="29">
        <v>0.58509356481481478</v>
      </c>
      <c r="C37" s="4">
        <v>12.169</v>
      </c>
      <c r="D37" s="4">
        <v>1.1741999999999999</v>
      </c>
      <c r="E37" s="4" t="s">
        <v>155</v>
      </c>
      <c r="F37" s="4">
        <v>11742.399314</v>
      </c>
      <c r="G37" s="4">
        <v>91.1</v>
      </c>
      <c r="H37" s="4">
        <v>-0.6</v>
      </c>
      <c r="I37" s="4">
        <v>6608.2</v>
      </c>
      <c r="K37" s="4">
        <v>2.7</v>
      </c>
      <c r="L37" s="4">
        <v>467</v>
      </c>
      <c r="M37" s="4">
        <v>0.87780000000000002</v>
      </c>
      <c r="N37" s="4">
        <v>10.6815</v>
      </c>
      <c r="O37" s="4">
        <v>1.0306999999999999</v>
      </c>
      <c r="P37" s="4">
        <v>79.990499999999997</v>
      </c>
      <c r="Q37" s="4">
        <v>0</v>
      </c>
      <c r="R37" s="4">
        <v>80</v>
      </c>
      <c r="S37" s="4">
        <v>63.519500000000001</v>
      </c>
      <c r="T37" s="4">
        <v>0</v>
      </c>
      <c r="U37" s="4">
        <v>63.5</v>
      </c>
      <c r="V37" s="4">
        <v>6608.1835000000001</v>
      </c>
      <c r="Y37" s="4">
        <v>409.78500000000003</v>
      </c>
      <c r="Z37" s="4">
        <v>0</v>
      </c>
      <c r="AA37" s="4">
        <v>2.3700999999999999</v>
      </c>
      <c r="AB37" s="4" t="s">
        <v>207</v>
      </c>
      <c r="AC37" s="4">
        <v>0</v>
      </c>
      <c r="AD37" s="4">
        <v>13.4</v>
      </c>
      <c r="AE37" s="4">
        <v>837</v>
      </c>
      <c r="AF37" s="4">
        <v>867</v>
      </c>
      <c r="AG37" s="4">
        <v>828</v>
      </c>
      <c r="AH37" s="4">
        <v>68</v>
      </c>
      <c r="AI37" s="4">
        <v>19.829999999999998</v>
      </c>
      <c r="AJ37" s="4">
        <v>0.46</v>
      </c>
      <c r="AK37" s="4">
        <v>984</v>
      </c>
      <c r="AL37" s="4">
        <v>1</v>
      </c>
      <c r="AM37" s="4">
        <v>0</v>
      </c>
      <c r="AN37" s="4">
        <v>23</v>
      </c>
      <c r="AO37" s="4">
        <v>191</v>
      </c>
      <c r="AP37" s="4">
        <v>191</v>
      </c>
      <c r="AQ37" s="4">
        <v>3.9</v>
      </c>
      <c r="AR37" s="4">
        <v>195</v>
      </c>
      <c r="AS37" s="4" t="s">
        <v>155</v>
      </c>
      <c r="AT37" s="4">
        <v>2</v>
      </c>
      <c r="AU37" s="5">
        <v>0.79300925925925936</v>
      </c>
      <c r="AV37" s="4">
        <v>47.159331999999999</v>
      </c>
      <c r="AW37" s="4">
        <v>-88.489728999999997</v>
      </c>
      <c r="AX37" s="4">
        <v>315.5</v>
      </c>
      <c r="AY37" s="4">
        <v>0</v>
      </c>
      <c r="AZ37" s="4">
        <v>12</v>
      </c>
      <c r="BA37" s="4">
        <v>11</v>
      </c>
      <c r="BB37" s="4" t="s">
        <v>213</v>
      </c>
      <c r="BC37" s="4">
        <v>0.8</v>
      </c>
      <c r="BD37" s="4">
        <v>1.5</v>
      </c>
      <c r="BE37" s="4">
        <v>1.7507999999999999</v>
      </c>
      <c r="BF37" s="4">
        <v>14.063000000000001</v>
      </c>
      <c r="BG37" s="4">
        <v>14.88</v>
      </c>
      <c r="BH37" s="4">
        <v>1.06</v>
      </c>
      <c r="BI37" s="4">
        <v>13.922000000000001</v>
      </c>
      <c r="BJ37" s="4">
        <v>2618.627</v>
      </c>
      <c r="BK37" s="4">
        <v>160.83000000000001</v>
      </c>
      <c r="BL37" s="4">
        <v>2.0539999999999998</v>
      </c>
      <c r="BM37" s="4">
        <v>0</v>
      </c>
      <c r="BN37" s="4">
        <v>2.0539999999999998</v>
      </c>
      <c r="BO37" s="4">
        <v>1.631</v>
      </c>
      <c r="BP37" s="4">
        <v>0</v>
      </c>
      <c r="BQ37" s="4">
        <v>1.631</v>
      </c>
      <c r="BR37" s="4">
        <v>53.569600000000001</v>
      </c>
      <c r="BU37" s="4">
        <v>19.931999999999999</v>
      </c>
      <c r="BW37" s="4">
        <v>422.47</v>
      </c>
      <c r="BX37" s="4">
        <v>5.0000000000000001E-3</v>
      </c>
      <c r="BY37" s="4">
        <v>-5</v>
      </c>
      <c r="BZ37" s="4">
        <v>0.71399999999999997</v>
      </c>
      <c r="CA37" s="4">
        <v>0.122188</v>
      </c>
      <c r="CB37" s="4">
        <v>14.422800000000001</v>
      </c>
    </row>
    <row r="38" spans="1:80">
      <c r="A38" s="2">
        <v>42439</v>
      </c>
      <c r="B38" s="29">
        <v>0.58510513888888893</v>
      </c>
      <c r="C38" s="4">
        <v>12.118</v>
      </c>
      <c r="D38" s="4">
        <v>1.3349</v>
      </c>
      <c r="E38" s="4" t="s">
        <v>155</v>
      </c>
      <c r="F38" s="4">
        <v>13348.872053999999</v>
      </c>
      <c r="G38" s="4">
        <v>87.3</v>
      </c>
      <c r="H38" s="4">
        <v>-0.5</v>
      </c>
      <c r="I38" s="4">
        <v>7428.3</v>
      </c>
      <c r="K38" s="4">
        <v>2.5</v>
      </c>
      <c r="L38" s="4">
        <v>514</v>
      </c>
      <c r="M38" s="4">
        <v>0.876</v>
      </c>
      <c r="N38" s="4">
        <v>10.615399999999999</v>
      </c>
      <c r="O38" s="4">
        <v>1.1693</v>
      </c>
      <c r="P38" s="4">
        <v>76.472200000000001</v>
      </c>
      <c r="Q38" s="4">
        <v>0</v>
      </c>
      <c r="R38" s="4">
        <v>76.5</v>
      </c>
      <c r="S38" s="4">
        <v>60.725700000000003</v>
      </c>
      <c r="T38" s="4">
        <v>0</v>
      </c>
      <c r="U38" s="4">
        <v>60.7</v>
      </c>
      <c r="V38" s="4">
        <v>7428.3333000000002</v>
      </c>
      <c r="Y38" s="4">
        <v>449.94200000000001</v>
      </c>
      <c r="Z38" s="4">
        <v>0</v>
      </c>
      <c r="AA38" s="4">
        <v>2.1899000000000002</v>
      </c>
      <c r="AB38" s="4" t="s">
        <v>207</v>
      </c>
      <c r="AC38" s="4">
        <v>0</v>
      </c>
      <c r="AD38" s="4">
        <v>13.3</v>
      </c>
      <c r="AE38" s="4">
        <v>837</v>
      </c>
      <c r="AF38" s="4">
        <v>867</v>
      </c>
      <c r="AG38" s="4">
        <v>827</v>
      </c>
      <c r="AH38" s="4">
        <v>68</v>
      </c>
      <c r="AI38" s="4">
        <v>19.829999999999998</v>
      </c>
      <c r="AJ38" s="4">
        <v>0.46</v>
      </c>
      <c r="AK38" s="4">
        <v>984</v>
      </c>
      <c r="AL38" s="4">
        <v>1</v>
      </c>
      <c r="AM38" s="4">
        <v>0</v>
      </c>
      <c r="AN38" s="4">
        <v>23</v>
      </c>
      <c r="AO38" s="4">
        <v>191</v>
      </c>
      <c r="AP38" s="4">
        <v>190.9</v>
      </c>
      <c r="AQ38" s="4">
        <v>3.9</v>
      </c>
      <c r="AR38" s="4">
        <v>195</v>
      </c>
      <c r="AS38" s="4" t="s">
        <v>155</v>
      </c>
      <c r="AT38" s="4">
        <v>2</v>
      </c>
      <c r="AU38" s="5">
        <v>0.79302083333333329</v>
      </c>
      <c r="AV38" s="4">
        <v>47.159331999999999</v>
      </c>
      <c r="AW38" s="4">
        <v>-88.489728999999997</v>
      </c>
      <c r="AX38" s="4">
        <v>315.60000000000002</v>
      </c>
      <c r="AY38" s="4">
        <v>0</v>
      </c>
      <c r="AZ38" s="4">
        <v>12</v>
      </c>
      <c r="BA38" s="4">
        <v>11</v>
      </c>
      <c r="BB38" s="4" t="s">
        <v>213</v>
      </c>
      <c r="BC38" s="4">
        <v>0.8</v>
      </c>
      <c r="BD38" s="4">
        <v>1.5</v>
      </c>
      <c r="BE38" s="4">
        <v>1.8</v>
      </c>
      <c r="BF38" s="4">
        <v>14.063000000000001</v>
      </c>
      <c r="BG38" s="4">
        <v>14.65</v>
      </c>
      <c r="BH38" s="4">
        <v>1.04</v>
      </c>
      <c r="BI38" s="4">
        <v>14.159000000000001</v>
      </c>
      <c r="BJ38" s="4">
        <v>2570.2199999999998</v>
      </c>
      <c r="BK38" s="4">
        <v>180.196</v>
      </c>
      <c r="BL38" s="4">
        <v>1.9390000000000001</v>
      </c>
      <c r="BM38" s="4">
        <v>0</v>
      </c>
      <c r="BN38" s="4">
        <v>1.9390000000000001</v>
      </c>
      <c r="BO38" s="4">
        <v>1.54</v>
      </c>
      <c r="BP38" s="4">
        <v>0</v>
      </c>
      <c r="BQ38" s="4">
        <v>1.54</v>
      </c>
      <c r="BR38" s="4">
        <v>59.473199999999999</v>
      </c>
      <c r="BU38" s="4">
        <v>21.614000000000001</v>
      </c>
      <c r="BW38" s="4">
        <v>385.53300000000002</v>
      </c>
      <c r="BX38" s="4">
        <v>5.1089999999999998E-3</v>
      </c>
      <c r="BY38" s="4">
        <v>-5</v>
      </c>
      <c r="BZ38" s="4">
        <v>0.71410899999999999</v>
      </c>
      <c r="CA38" s="4">
        <v>0.124852</v>
      </c>
      <c r="CB38" s="4">
        <v>14.425001999999999</v>
      </c>
    </row>
    <row r="39" spans="1:80">
      <c r="A39" s="2">
        <v>42439</v>
      </c>
      <c r="B39" s="29">
        <v>0.58511671296296297</v>
      </c>
      <c r="C39" s="4">
        <v>12.212</v>
      </c>
      <c r="D39" s="4">
        <v>1.2482</v>
      </c>
      <c r="E39" s="4" t="s">
        <v>155</v>
      </c>
      <c r="F39" s="4">
        <v>12482.014864000001</v>
      </c>
      <c r="G39" s="4">
        <v>88.8</v>
      </c>
      <c r="H39" s="4">
        <v>-0.4</v>
      </c>
      <c r="I39" s="4">
        <v>7279.1</v>
      </c>
      <c r="K39" s="4">
        <v>2.5</v>
      </c>
      <c r="L39" s="4">
        <v>450</v>
      </c>
      <c r="M39" s="4">
        <v>0.87619999999999998</v>
      </c>
      <c r="N39" s="4">
        <v>10.6998</v>
      </c>
      <c r="O39" s="4">
        <v>1.0936999999999999</v>
      </c>
      <c r="P39" s="4">
        <v>77.768799999999999</v>
      </c>
      <c r="Q39" s="4">
        <v>0</v>
      </c>
      <c r="R39" s="4">
        <v>77.8</v>
      </c>
      <c r="S39" s="4">
        <v>61.755299999999998</v>
      </c>
      <c r="T39" s="4">
        <v>0</v>
      </c>
      <c r="U39" s="4">
        <v>61.8</v>
      </c>
      <c r="V39" s="4">
        <v>7279.1243000000004</v>
      </c>
      <c r="Y39" s="4">
        <v>394.13099999999997</v>
      </c>
      <c r="Z39" s="4">
        <v>0</v>
      </c>
      <c r="AA39" s="4">
        <v>2.1905000000000001</v>
      </c>
      <c r="AB39" s="4" t="s">
        <v>207</v>
      </c>
      <c r="AC39" s="4">
        <v>0</v>
      </c>
      <c r="AD39" s="4">
        <v>13.4</v>
      </c>
      <c r="AE39" s="4">
        <v>837</v>
      </c>
      <c r="AF39" s="4">
        <v>866</v>
      </c>
      <c r="AG39" s="4">
        <v>828</v>
      </c>
      <c r="AH39" s="4">
        <v>68</v>
      </c>
      <c r="AI39" s="4">
        <v>19.829999999999998</v>
      </c>
      <c r="AJ39" s="4">
        <v>0.46</v>
      </c>
      <c r="AK39" s="4">
        <v>984</v>
      </c>
      <c r="AL39" s="4">
        <v>1</v>
      </c>
      <c r="AM39" s="4">
        <v>0</v>
      </c>
      <c r="AN39" s="4">
        <v>23</v>
      </c>
      <c r="AO39" s="4">
        <v>191</v>
      </c>
      <c r="AP39" s="4">
        <v>190</v>
      </c>
      <c r="AQ39" s="4">
        <v>4</v>
      </c>
      <c r="AR39" s="4">
        <v>195</v>
      </c>
      <c r="AS39" s="4" t="s">
        <v>155</v>
      </c>
      <c r="AT39" s="4">
        <v>2</v>
      </c>
      <c r="AU39" s="5">
        <v>0.79303240740740744</v>
      </c>
      <c r="AV39" s="4">
        <v>47.159331999999999</v>
      </c>
      <c r="AW39" s="4">
        <v>-88.489728999999997</v>
      </c>
      <c r="AX39" s="4">
        <v>315.7</v>
      </c>
      <c r="AY39" s="4">
        <v>0</v>
      </c>
      <c r="AZ39" s="4">
        <v>12</v>
      </c>
      <c r="BA39" s="4">
        <v>11</v>
      </c>
      <c r="BB39" s="4" t="s">
        <v>213</v>
      </c>
      <c r="BC39" s="4">
        <v>0.8</v>
      </c>
      <c r="BD39" s="4">
        <v>1.550751</v>
      </c>
      <c r="BE39" s="4">
        <v>1.8</v>
      </c>
      <c r="BF39" s="4">
        <v>14.063000000000001</v>
      </c>
      <c r="BG39" s="4">
        <v>14.67</v>
      </c>
      <c r="BH39" s="4">
        <v>1.04</v>
      </c>
      <c r="BI39" s="4">
        <v>14.131</v>
      </c>
      <c r="BJ39" s="4">
        <v>2591.9409999999998</v>
      </c>
      <c r="BK39" s="4">
        <v>168.619</v>
      </c>
      <c r="BL39" s="4">
        <v>1.9730000000000001</v>
      </c>
      <c r="BM39" s="4">
        <v>0</v>
      </c>
      <c r="BN39" s="4">
        <v>1.9730000000000001</v>
      </c>
      <c r="BO39" s="4">
        <v>1.5669999999999999</v>
      </c>
      <c r="BP39" s="4">
        <v>0</v>
      </c>
      <c r="BQ39" s="4">
        <v>1.5669999999999999</v>
      </c>
      <c r="BR39" s="4">
        <v>58.3078</v>
      </c>
      <c r="BU39" s="4">
        <v>18.943000000000001</v>
      </c>
      <c r="BW39" s="4">
        <v>385.82</v>
      </c>
      <c r="BX39" s="4">
        <v>6.0000000000000001E-3</v>
      </c>
      <c r="BY39" s="4">
        <v>-5</v>
      </c>
      <c r="BZ39" s="4">
        <v>0.71499999999999997</v>
      </c>
      <c r="CA39" s="4">
        <v>0.14662500000000001</v>
      </c>
      <c r="CB39" s="4">
        <v>14.443</v>
      </c>
    </row>
    <row r="40" spans="1:80">
      <c r="A40" s="2">
        <v>42439</v>
      </c>
      <c r="B40" s="29">
        <v>0.58512828703703701</v>
      </c>
      <c r="C40" s="4">
        <v>12.391</v>
      </c>
      <c r="D40" s="4">
        <v>1.1894</v>
      </c>
      <c r="E40" s="4" t="s">
        <v>155</v>
      </c>
      <c r="F40" s="4">
        <v>11893.6356</v>
      </c>
      <c r="G40" s="4">
        <v>82.6</v>
      </c>
      <c r="H40" s="4">
        <v>-0.4</v>
      </c>
      <c r="I40" s="4">
        <v>6483</v>
      </c>
      <c r="K40" s="4">
        <v>2.5</v>
      </c>
      <c r="L40" s="4">
        <v>408</v>
      </c>
      <c r="M40" s="4">
        <v>0.876</v>
      </c>
      <c r="N40" s="4">
        <v>10.854699999999999</v>
      </c>
      <c r="O40" s="4">
        <v>1.0419</v>
      </c>
      <c r="P40" s="4">
        <v>72.347899999999996</v>
      </c>
      <c r="Q40" s="4">
        <v>0</v>
      </c>
      <c r="R40" s="4">
        <v>72.3</v>
      </c>
      <c r="S40" s="4">
        <v>57.450699999999998</v>
      </c>
      <c r="T40" s="4">
        <v>0</v>
      </c>
      <c r="U40" s="4">
        <v>57.5</v>
      </c>
      <c r="V40" s="4">
        <v>6482.9741999999997</v>
      </c>
      <c r="Y40" s="4">
        <v>357.26299999999998</v>
      </c>
      <c r="Z40" s="4">
        <v>0</v>
      </c>
      <c r="AA40" s="4">
        <v>2.19</v>
      </c>
      <c r="AB40" s="4" t="s">
        <v>207</v>
      </c>
      <c r="AC40" s="4">
        <v>0</v>
      </c>
      <c r="AD40" s="4">
        <v>13.3</v>
      </c>
      <c r="AE40" s="4">
        <v>837</v>
      </c>
      <c r="AF40" s="4">
        <v>866</v>
      </c>
      <c r="AG40" s="4">
        <v>827</v>
      </c>
      <c r="AH40" s="4">
        <v>68</v>
      </c>
      <c r="AI40" s="4">
        <v>19.829999999999998</v>
      </c>
      <c r="AJ40" s="4">
        <v>0.46</v>
      </c>
      <c r="AK40" s="4">
        <v>984</v>
      </c>
      <c r="AL40" s="4">
        <v>1</v>
      </c>
      <c r="AM40" s="4">
        <v>0</v>
      </c>
      <c r="AN40" s="4">
        <v>23</v>
      </c>
      <c r="AO40" s="4">
        <v>191</v>
      </c>
      <c r="AP40" s="4">
        <v>190.1</v>
      </c>
      <c r="AQ40" s="4">
        <v>3.8</v>
      </c>
      <c r="AR40" s="4">
        <v>195</v>
      </c>
      <c r="AS40" s="4" t="s">
        <v>155</v>
      </c>
      <c r="AT40" s="4">
        <v>2</v>
      </c>
      <c r="AU40" s="5">
        <v>0.79304398148148147</v>
      </c>
      <c r="AV40" s="4">
        <v>47.159331999999999</v>
      </c>
      <c r="AW40" s="4">
        <v>-88.489728999999997</v>
      </c>
      <c r="AX40" s="4">
        <v>315.8</v>
      </c>
      <c r="AY40" s="4">
        <v>0</v>
      </c>
      <c r="AZ40" s="4">
        <v>12</v>
      </c>
      <c r="BA40" s="4">
        <v>11</v>
      </c>
      <c r="BB40" s="4" t="s">
        <v>213</v>
      </c>
      <c r="BC40" s="4">
        <v>0.8508</v>
      </c>
      <c r="BD40" s="4">
        <v>1.6</v>
      </c>
      <c r="BE40" s="4">
        <v>1.8</v>
      </c>
      <c r="BF40" s="4">
        <v>14.063000000000001</v>
      </c>
      <c r="BG40" s="4">
        <v>14.66</v>
      </c>
      <c r="BH40" s="4">
        <v>1.04</v>
      </c>
      <c r="BI40" s="4">
        <v>14.154999999999999</v>
      </c>
      <c r="BJ40" s="4">
        <v>2624.5239999999999</v>
      </c>
      <c r="BK40" s="4">
        <v>160.33500000000001</v>
      </c>
      <c r="BL40" s="4">
        <v>1.8320000000000001</v>
      </c>
      <c r="BM40" s="4">
        <v>0</v>
      </c>
      <c r="BN40" s="4">
        <v>1.8320000000000001</v>
      </c>
      <c r="BO40" s="4">
        <v>1.4550000000000001</v>
      </c>
      <c r="BP40" s="4">
        <v>0</v>
      </c>
      <c r="BQ40" s="4">
        <v>1.4550000000000001</v>
      </c>
      <c r="BR40" s="4">
        <v>51.832500000000003</v>
      </c>
      <c r="BU40" s="4">
        <v>17.138000000000002</v>
      </c>
      <c r="BW40" s="4">
        <v>385.01299999999998</v>
      </c>
      <c r="BX40" s="4">
        <v>6.0000000000000001E-3</v>
      </c>
      <c r="BY40" s="4">
        <v>-5</v>
      </c>
      <c r="BZ40" s="4">
        <v>0.71510799999999997</v>
      </c>
      <c r="CA40" s="4">
        <v>0.14662500000000001</v>
      </c>
      <c r="CB40" s="4">
        <v>14.445183999999999</v>
      </c>
    </row>
    <row r="41" spans="1:80">
      <c r="A41" s="2">
        <v>42439</v>
      </c>
      <c r="B41" s="29">
        <v>0.58513986111111105</v>
      </c>
      <c r="C41" s="4">
        <v>12.407999999999999</v>
      </c>
      <c r="D41" s="4">
        <v>1.2236</v>
      </c>
      <c r="E41" s="4" t="s">
        <v>155</v>
      </c>
      <c r="F41" s="4">
        <v>12236.125402</v>
      </c>
      <c r="G41" s="4">
        <v>78.2</v>
      </c>
      <c r="H41" s="4">
        <v>-0.4</v>
      </c>
      <c r="I41" s="4">
        <v>6006.1</v>
      </c>
      <c r="K41" s="4">
        <v>2.4</v>
      </c>
      <c r="L41" s="4">
        <v>388</v>
      </c>
      <c r="M41" s="4">
        <v>0.876</v>
      </c>
      <c r="N41" s="4">
        <v>10.8704</v>
      </c>
      <c r="O41" s="4">
        <v>1.0719000000000001</v>
      </c>
      <c r="P41" s="4">
        <v>68.504000000000005</v>
      </c>
      <c r="Q41" s="4">
        <v>0</v>
      </c>
      <c r="R41" s="4">
        <v>68.5</v>
      </c>
      <c r="S41" s="4">
        <v>54.398200000000003</v>
      </c>
      <c r="T41" s="4">
        <v>0</v>
      </c>
      <c r="U41" s="4">
        <v>54.4</v>
      </c>
      <c r="V41" s="4">
        <v>6006.1315000000004</v>
      </c>
      <c r="Y41" s="4">
        <v>339.76499999999999</v>
      </c>
      <c r="Z41" s="4">
        <v>0</v>
      </c>
      <c r="AA41" s="4">
        <v>2.1025</v>
      </c>
      <c r="AB41" s="4" t="s">
        <v>207</v>
      </c>
      <c r="AC41" s="4">
        <v>0</v>
      </c>
      <c r="AD41" s="4">
        <v>13.4</v>
      </c>
      <c r="AE41" s="4">
        <v>836</v>
      </c>
      <c r="AF41" s="4">
        <v>866</v>
      </c>
      <c r="AG41" s="4">
        <v>827</v>
      </c>
      <c r="AH41" s="4">
        <v>68</v>
      </c>
      <c r="AI41" s="4">
        <v>19.829999999999998</v>
      </c>
      <c r="AJ41" s="4">
        <v>0.46</v>
      </c>
      <c r="AK41" s="4">
        <v>984</v>
      </c>
      <c r="AL41" s="4">
        <v>1</v>
      </c>
      <c r="AM41" s="4">
        <v>0</v>
      </c>
      <c r="AN41" s="4">
        <v>23</v>
      </c>
      <c r="AO41" s="4">
        <v>191</v>
      </c>
      <c r="AP41" s="4">
        <v>190.9</v>
      </c>
      <c r="AQ41" s="4">
        <v>3.9</v>
      </c>
      <c r="AR41" s="4">
        <v>195</v>
      </c>
      <c r="AS41" s="4" t="s">
        <v>155</v>
      </c>
      <c r="AT41" s="4">
        <v>2</v>
      </c>
      <c r="AU41" s="5">
        <v>0.79305555555555562</v>
      </c>
      <c r="AV41" s="4">
        <v>47.159331999999999</v>
      </c>
      <c r="AW41" s="4">
        <v>-88.489729999999994</v>
      </c>
      <c r="AX41" s="4">
        <v>315.89999999999998</v>
      </c>
      <c r="AY41" s="4">
        <v>0</v>
      </c>
      <c r="AZ41" s="4">
        <v>12</v>
      </c>
      <c r="BA41" s="4">
        <v>11</v>
      </c>
      <c r="BB41" s="4" t="s">
        <v>213</v>
      </c>
      <c r="BC41" s="4">
        <v>0.9</v>
      </c>
      <c r="BD41" s="4">
        <v>1.6</v>
      </c>
      <c r="BE41" s="4">
        <v>1.8</v>
      </c>
      <c r="BF41" s="4">
        <v>14.063000000000001</v>
      </c>
      <c r="BG41" s="4">
        <v>14.66</v>
      </c>
      <c r="BH41" s="4">
        <v>1.04</v>
      </c>
      <c r="BI41" s="4">
        <v>14.148999999999999</v>
      </c>
      <c r="BJ41" s="4">
        <v>2628.7220000000002</v>
      </c>
      <c r="BK41" s="4">
        <v>164.98599999999999</v>
      </c>
      <c r="BL41" s="4">
        <v>1.7350000000000001</v>
      </c>
      <c r="BM41" s="4">
        <v>0</v>
      </c>
      <c r="BN41" s="4">
        <v>1.7350000000000001</v>
      </c>
      <c r="BO41" s="4">
        <v>1.3779999999999999</v>
      </c>
      <c r="BP41" s="4">
        <v>0</v>
      </c>
      <c r="BQ41" s="4">
        <v>1.3779999999999999</v>
      </c>
      <c r="BR41" s="4">
        <v>48.0276</v>
      </c>
      <c r="BU41" s="4">
        <v>16.300999999999998</v>
      </c>
      <c r="BW41" s="4">
        <v>369.68900000000002</v>
      </c>
      <c r="BX41" s="4">
        <v>6.0000000000000001E-3</v>
      </c>
      <c r="BY41" s="4">
        <v>-5</v>
      </c>
      <c r="BZ41" s="4">
        <v>0.71599999999999997</v>
      </c>
      <c r="CA41" s="4">
        <v>0.14662500000000001</v>
      </c>
      <c r="CB41" s="4">
        <v>14.463200000000001</v>
      </c>
    </row>
    <row r="42" spans="1:80">
      <c r="A42" s="2">
        <v>42439</v>
      </c>
      <c r="B42" s="29">
        <v>0.5851514351851852</v>
      </c>
      <c r="C42" s="4">
        <v>12.432</v>
      </c>
      <c r="D42" s="4">
        <v>1.1721999999999999</v>
      </c>
      <c r="E42" s="4" t="s">
        <v>155</v>
      </c>
      <c r="F42" s="4">
        <v>11722.128923</v>
      </c>
      <c r="G42" s="4">
        <v>76.7</v>
      </c>
      <c r="H42" s="4">
        <v>-0.3</v>
      </c>
      <c r="I42" s="4">
        <v>5841.1</v>
      </c>
      <c r="K42" s="4">
        <v>2.2799999999999998</v>
      </c>
      <c r="L42" s="4">
        <v>375</v>
      </c>
      <c r="M42" s="4">
        <v>0.87649999999999995</v>
      </c>
      <c r="N42" s="4">
        <v>10.896800000000001</v>
      </c>
      <c r="O42" s="4">
        <v>1.0274000000000001</v>
      </c>
      <c r="P42" s="4">
        <v>67.241399999999999</v>
      </c>
      <c r="Q42" s="4">
        <v>0</v>
      </c>
      <c r="R42" s="4">
        <v>67.2</v>
      </c>
      <c r="S42" s="4">
        <v>53.396099999999997</v>
      </c>
      <c r="T42" s="4">
        <v>0</v>
      </c>
      <c r="U42" s="4">
        <v>53.4</v>
      </c>
      <c r="V42" s="4">
        <v>5841.1387000000004</v>
      </c>
      <c r="Y42" s="4">
        <v>328.94299999999998</v>
      </c>
      <c r="Z42" s="4">
        <v>0</v>
      </c>
      <c r="AA42" s="4">
        <v>2.0005000000000002</v>
      </c>
      <c r="AB42" s="4" t="s">
        <v>207</v>
      </c>
      <c r="AC42" s="4">
        <v>0</v>
      </c>
      <c r="AD42" s="4">
        <v>13.4</v>
      </c>
      <c r="AE42" s="4">
        <v>835</v>
      </c>
      <c r="AF42" s="4">
        <v>865</v>
      </c>
      <c r="AG42" s="4">
        <v>825</v>
      </c>
      <c r="AH42" s="4">
        <v>68</v>
      </c>
      <c r="AI42" s="4">
        <v>19.829999999999998</v>
      </c>
      <c r="AJ42" s="4">
        <v>0.46</v>
      </c>
      <c r="AK42" s="4">
        <v>984</v>
      </c>
      <c r="AL42" s="4">
        <v>1</v>
      </c>
      <c r="AM42" s="4">
        <v>0</v>
      </c>
      <c r="AN42" s="4">
        <v>23</v>
      </c>
      <c r="AO42" s="4">
        <v>191</v>
      </c>
      <c r="AP42" s="4">
        <v>190.1</v>
      </c>
      <c r="AQ42" s="4">
        <v>3.9</v>
      </c>
      <c r="AR42" s="4">
        <v>195</v>
      </c>
      <c r="AS42" s="4" t="s">
        <v>155</v>
      </c>
      <c r="AT42" s="4">
        <v>2</v>
      </c>
      <c r="AU42" s="5">
        <v>0.79306712962962955</v>
      </c>
      <c r="AV42" s="4">
        <v>47.159331999999999</v>
      </c>
      <c r="AW42" s="4">
        <v>-88.489729999999994</v>
      </c>
      <c r="AX42" s="4">
        <v>316</v>
      </c>
      <c r="AY42" s="4">
        <v>0</v>
      </c>
      <c r="AZ42" s="4">
        <v>12</v>
      </c>
      <c r="BA42" s="4">
        <v>11</v>
      </c>
      <c r="BB42" s="4" t="s">
        <v>213</v>
      </c>
      <c r="BC42" s="4">
        <v>0.9</v>
      </c>
      <c r="BD42" s="4">
        <v>1.6</v>
      </c>
      <c r="BE42" s="4">
        <v>1.8</v>
      </c>
      <c r="BF42" s="4">
        <v>14.063000000000001</v>
      </c>
      <c r="BG42" s="4">
        <v>14.71</v>
      </c>
      <c r="BH42" s="4">
        <v>1.05</v>
      </c>
      <c r="BI42" s="4">
        <v>14.093</v>
      </c>
      <c r="BJ42" s="4">
        <v>2642.4259999999999</v>
      </c>
      <c r="BK42" s="4">
        <v>158.57300000000001</v>
      </c>
      <c r="BL42" s="4">
        <v>1.708</v>
      </c>
      <c r="BM42" s="4">
        <v>0</v>
      </c>
      <c r="BN42" s="4">
        <v>1.708</v>
      </c>
      <c r="BO42" s="4">
        <v>1.3560000000000001</v>
      </c>
      <c r="BP42" s="4">
        <v>0</v>
      </c>
      <c r="BQ42" s="4">
        <v>1.3560000000000001</v>
      </c>
      <c r="BR42" s="4">
        <v>46.837800000000001</v>
      </c>
      <c r="BU42" s="4">
        <v>15.826000000000001</v>
      </c>
      <c r="BW42" s="4">
        <v>352.72199999999998</v>
      </c>
      <c r="BX42" s="4">
        <v>5.8910000000000004E-3</v>
      </c>
      <c r="BY42" s="4">
        <v>-5</v>
      </c>
      <c r="BZ42" s="4">
        <v>0.716109</v>
      </c>
      <c r="CA42" s="4">
        <v>0.14396100000000001</v>
      </c>
      <c r="CB42" s="4">
        <v>14.465401999999999</v>
      </c>
    </row>
    <row r="43" spans="1:80">
      <c r="A43" s="2">
        <v>42439</v>
      </c>
      <c r="B43" s="29">
        <v>0.58516300925925924</v>
      </c>
      <c r="C43" s="4">
        <v>12.462999999999999</v>
      </c>
      <c r="D43" s="4">
        <v>1.1909000000000001</v>
      </c>
      <c r="E43" s="4" t="s">
        <v>155</v>
      </c>
      <c r="F43" s="4">
        <v>11908.727735</v>
      </c>
      <c r="G43" s="4">
        <v>76.400000000000006</v>
      </c>
      <c r="H43" s="4">
        <v>-0.3</v>
      </c>
      <c r="I43" s="4">
        <v>5681.5</v>
      </c>
      <c r="K43" s="4">
        <v>2.13</v>
      </c>
      <c r="L43" s="4">
        <v>359</v>
      </c>
      <c r="M43" s="4">
        <v>0.87629999999999997</v>
      </c>
      <c r="N43" s="4">
        <v>10.921200000000001</v>
      </c>
      <c r="O43" s="4">
        <v>1.0435000000000001</v>
      </c>
      <c r="P43" s="4">
        <v>66.947100000000006</v>
      </c>
      <c r="Q43" s="4">
        <v>0</v>
      </c>
      <c r="R43" s="4">
        <v>66.900000000000006</v>
      </c>
      <c r="S43" s="4">
        <v>53.165500000000002</v>
      </c>
      <c r="T43" s="4">
        <v>0</v>
      </c>
      <c r="U43" s="4">
        <v>53.2</v>
      </c>
      <c r="V43" s="4">
        <v>5681.5142999999998</v>
      </c>
      <c r="Y43" s="4">
        <v>314.26600000000002</v>
      </c>
      <c r="Z43" s="4">
        <v>0</v>
      </c>
      <c r="AA43" s="4">
        <v>1.8658999999999999</v>
      </c>
      <c r="AB43" s="4" t="s">
        <v>207</v>
      </c>
      <c r="AC43" s="4">
        <v>0</v>
      </c>
      <c r="AD43" s="4">
        <v>13.3</v>
      </c>
      <c r="AE43" s="4">
        <v>835</v>
      </c>
      <c r="AF43" s="4">
        <v>865</v>
      </c>
      <c r="AG43" s="4">
        <v>825</v>
      </c>
      <c r="AH43" s="4">
        <v>68</v>
      </c>
      <c r="AI43" s="4">
        <v>19.850000000000001</v>
      </c>
      <c r="AJ43" s="4">
        <v>0.46</v>
      </c>
      <c r="AK43" s="4">
        <v>983</v>
      </c>
      <c r="AL43" s="4">
        <v>1</v>
      </c>
      <c r="AM43" s="4">
        <v>0</v>
      </c>
      <c r="AN43" s="4">
        <v>23</v>
      </c>
      <c r="AO43" s="4">
        <v>191</v>
      </c>
      <c r="AP43" s="4">
        <v>191</v>
      </c>
      <c r="AQ43" s="4">
        <v>4</v>
      </c>
      <c r="AR43" s="4">
        <v>195</v>
      </c>
      <c r="AS43" s="4" t="s">
        <v>155</v>
      </c>
      <c r="AT43" s="4">
        <v>2</v>
      </c>
      <c r="AU43" s="5">
        <v>0.7930787037037037</v>
      </c>
      <c r="AV43" s="4">
        <v>47.159331999999999</v>
      </c>
      <c r="AW43" s="4">
        <v>-88.489729999999994</v>
      </c>
      <c r="AX43" s="4">
        <v>316.2</v>
      </c>
      <c r="AY43" s="4">
        <v>0</v>
      </c>
      <c r="AZ43" s="4">
        <v>12</v>
      </c>
      <c r="BA43" s="4">
        <v>11</v>
      </c>
      <c r="BB43" s="4" t="s">
        <v>213</v>
      </c>
      <c r="BC43" s="4">
        <v>0.9</v>
      </c>
      <c r="BD43" s="4">
        <v>1.6</v>
      </c>
      <c r="BE43" s="4">
        <v>1.8</v>
      </c>
      <c r="BF43" s="4">
        <v>14.063000000000001</v>
      </c>
      <c r="BG43" s="4">
        <v>14.68</v>
      </c>
      <c r="BH43" s="4">
        <v>1.04</v>
      </c>
      <c r="BI43" s="4">
        <v>14.12</v>
      </c>
      <c r="BJ43" s="4">
        <v>2643.1390000000001</v>
      </c>
      <c r="BK43" s="4">
        <v>160.74199999999999</v>
      </c>
      <c r="BL43" s="4">
        <v>1.6970000000000001</v>
      </c>
      <c r="BM43" s="4">
        <v>0</v>
      </c>
      <c r="BN43" s="4">
        <v>1.6970000000000001</v>
      </c>
      <c r="BO43" s="4">
        <v>1.347</v>
      </c>
      <c r="BP43" s="4">
        <v>0</v>
      </c>
      <c r="BQ43" s="4">
        <v>1.347</v>
      </c>
      <c r="BR43" s="4">
        <v>45.468400000000003</v>
      </c>
      <c r="BU43" s="4">
        <v>15.09</v>
      </c>
      <c r="BW43" s="4">
        <v>328.35199999999998</v>
      </c>
      <c r="BX43" s="4">
        <v>5.1089999999999998E-3</v>
      </c>
      <c r="BY43" s="4">
        <v>-5</v>
      </c>
      <c r="BZ43" s="4">
        <v>0.71699999999999997</v>
      </c>
      <c r="CA43" s="4">
        <v>0.124852</v>
      </c>
      <c r="CB43" s="4">
        <v>14.4834</v>
      </c>
    </row>
    <row r="44" spans="1:80">
      <c r="A44" s="2">
        <v>42439</v>
      </c>
      <c r="B44" s="29">
        <v>0.58517458333333339</v>
      </c>
      <c r="C44" s="4">
        <v>12.476000000000001</v>
      </c>
      <c r="D44" s="4">
        <v>1.0718000000000001</v>
      </c>
      <c r="E44" s="4" t="s">
        <v>155</v>
      </c>
      <c r="F44" s="4">
        <v>10718.190008</v>
      </c>
      <c r="G44" s="4">
        <v>76.099999999999994</v>
      </c>
      <c r="H44" s="4">
        <v>-0.3</v>
      </c>
      <c r="I44" s="4">
        <v>5258</v>
      </c>
      <c r="K44" s="4">
        <v>2.1</v>
      </c>
      <c r="L44" s="4">
        <v>340</v>
      </c>
      <c r="M44" s="4">
        <v>0.87770000000000004</v>
      </c>
      <c r="N44" s="4">
        <v>10.9506</v>
      </c>
      <c r="O44" s="4">
        <v>0.94079999999999997</v>
      </c>
      <c r="P44" s="4">
        <v>66.808700000000002</v>
      </c>
      <c r="Q44" s="4">
        <v>0</v>
      </c>
      <c r="R44" s="4">
        <v>66.8</v>
      </c>
      <c r="S44" s="4">
        <v>53.052399999999999</v>
      </c>
      <c r="T44" s="4">
        <v>0</v>
      </c>
      <c r="U44" s="4">
        <v>53.1</v>
      </c>
      <c r="V44" s="4">
        <v>5258.0468000000001</v>
      </c>
      <c r="Y44" s="4">
        <v>298.76600000000002</v>
      </c>
      <c r="Z44" s="4">
        <v>0</v>
      </c>
      <c r="AA44" s="4">
        <v>1.8431999999999999</v>
      </c>
      <c r="AB44" s="4" t="s">
        <v>207</v>
      </c>
      <c r="AC44" s="4">
        <v>0</v>
      </c>
      <c r="AD44" s="4">
        <v>13.4</v>
      </c>
      <c r="AE44" s="4">
        <v>834</v>
      </c>
      <c r="AF44" s="4">
        <v>863</v>
      </c>
      <c r="AG44" s="4">
        <v>827</v>
      </c>
      <c r="AH44" s="4">
        <v>68</v>
      </c>
      <c r="AI44" s="4">
        <v>19.829999999999998</v>
      </c>
      <c r="AJ44" s="4">
        <v>0.46</v>
      </c>
      <c r="AK44" s="4">
        <v>984</v>
      </c>
      <c r="AL44" s="4">
        <v>1</v>
      </c>
      <c r="AM44" s="4">
        <v>0</v>
      </c>
      <c r="AN44" s="4">
        <v>23</v>
      </c>
      <c r="AO44" s="4">
        <v>191</v>
      </c>
      <c r="AP44" s="4">
        <v>191.1</v>
      </c>
      <c r="AQ44" s="4">
        <v>4.3</v>
      </c>
      <c r="AR44" s="4">
        <v>195</v>
      </c>
      <c r="AS44" s="4" t="s">
        <v>155</v>
      </c>
      <c r="AT44" s="4">
        <v>2</v>
      </c>
      <c r="AU44" s="5">
        <v>0.79309027777777785</v>
      </c>
      <c r="AV44" s="4">
        <v>47.159331999999999</v>
      </c>
      <c r="AW44" s="4">
        <v>-88.489728999999997</v>
      </c>
      <c r="AX44" s="4">
        <v>316.39999999999998</v>
      </c>
      <c r="AY44" s="4">
        <v>0</v>
      </c>
      <c r="AZ44" s="4">
        <v>12</v>
      </c>
      <c r="BA44" s="4">
        <v>11</v>
      </c>
      <c r="BB44" s="4" t="s">
        <v>213</v>
      </c>
      <c r="BC44" s="4">
        <v>0.9</v>
      </c>
      <c r="BD44" s="4">
        <v>1.6</v>
      </c>
      <c r="BE44" s="4">
        <v>1.8</v>
      </c>
      <c r="BF44" s="4">
        <v>14.063000000000001</v>
      </c>
      <c r="BG44" s="4">
        <v>14.85</v>
      </c>
      <c r="BH44" s="4">
        <v>1.06</v>
      </c>
      <c r="BI44" s="4">
        <v>13.93</v>
      </c>
      <c r="BJ44" s="4">
        <v>2675.0309999999999</v>
      </c>
      <c r="BK44" s="4">
        <v>146.27000000000001</v>
      </c>
      <c r="BL44" s="4">
        <v>1.7090000000000001</v>
      </c>
      <c r="BM44" s="4">
        <v>0</v>
      </c>
      <c r="BN44" s="4">
        <v>1.7090000000000001</v>
      </c>
      <c r="BO44" s="4">
        <v>1.357</v>
      </c>
      <c r="BP44" s="4">
        <v>0</v>
      </c>
      <c r="BQ44" s="4">
        <v>1.357</v>
      </c>
      <c r="BR44" s="4">
        <v>42.472999999999999</v>
      </c>
      <c r="BU44" s="4">
        <v>14.48</v>
      </c>
      <c r="BW44" s="4">
        <v>327.39600000000002</v>
      </c>
      <c r="BX44" s="4">
        <v>5.8910000000000004E-3</v>
      </c>
      <c r="BY44" s="4">
        <v>-5</v>
      </c>
      <c r="BZ44" s="4">
        <v>0.71678200000000003</v>
      </c>
      <c r="CA44" s="4">
        <v>0.14396100000000001</v>
      </c>
      <c r="CB44" s="4">
        <v>14.478996</v>
      </c>
    </row>
    <row r="45" spans="1:80">
      <c r="A45" s="2">
        <v>42439</v>
      </c>
      <c r="B45" s="29">
        <v>0.58518615740740743</v>
      </c>
      <c r="C45" s="4">
        <v>12.443</v>
      </c>
      <c r="D45" s="4">
        <v>1.1983999999999999</v>
      </c>
      <c r="E45" s="4" t="s">
        <v>155</v>
      </c>
      <c r="F45" s="4">
        <v>11983.862660999999</v>
      </c>
      <c r="G45" s="4">
        <v>71.099999999999994</v>
      </c>
      <c r="H45" s="4">
        <v>-0.2</v>
      </c>
      <c r="I45" s="4">
        <v>5075.5</v>
      </c>
      <c r="K45" s="4">
        <v>2</v>
      </c>
      <c r="L45" s="4">
        <v>353</v>
      </c>
      <c r="M45" s="4">
        <v>0.877</v>
      </c>
      <c r="N45" s="4">
        <v>10.9132</v>
      </c>
      <c r="O45" s="4">
        <v>1.0509999999999999</v>
      </c>
      <c r="P45" s="4">
        <v>62.332700000000003</v>
      </c>
      <c r="Q45" s="4">
        <v>0</v>
      </c>
      <c r="R45" s="4">
        <v>62.3</v>
      </c>
      <c r="S45" s="4">
        <v>49.5015</v>
      </c>
      <c r="T45" s="4">
        <v>0</v>
      </c>
      <c r="U45" s="4">
        <v>49.5</v>
      </c>
      <c r="V45" s="4">
        <v>5075.5191000000004</v>
      </c>
      <c r="Y45" s="4">
        <v>309.35500000000002</v>
      </c>
      <c r="Z45" s="4">
        <v>0</v>
      </c>
      <c r="AA45" s="4">
        <v>1.7541</v>
      </c>
      <c r="AB45" s="4" t="s">
        <v>207</v>
      </c>
      <c r="AC45" s="4">
        <v>0</v>
      </c>
      <c r="AD45" s="4">
        <v>12.8</v>
      </c>
      <c r="AE45" s="4">
        <v>837</v>
      </c>
      <c r="AF45" s="4">
        <v>862</v>
      </c>
      <c r="AG45" s="4">
        <v>829</v>
      </c>
      <c r="AH45" s="4">
        <v>68</v>
      </c>
      <c r="AI45" s="4">
        <v>19.850000000000001</v>
      </c>
      <c r="AJ45" s="4">
        <v>0.46</v>
      </c>
      <c r="AK45" s="4">
        <v>983</v>
      </c>
      <c r="AL45" s="4">
        <v>1</v>
      </c>
      <c r="AM45" s="4">
        <v>0</v>
      </c>
      <c r="AN45" s="4">
        <v>23</v>
      </c>
      <c r="AO45" s="4">
        <v>191</v>
      </c>
      <c r="AP45" s="4">
        <v>191.9</v>
      </c>
      <c r="AQ45" s="4">
        <v>4.3</v>
      </c>
      <c r="AR45" s="4">
        <v>195</v>
      </c>
      <c r="AS45" s="4" t="s">
        <v>155</v>
      </c>
      <c r="AT45" s="4">
        <v>2</v>
      </c>
      <c r="AU45" s="5">
        <v>0.79310185185185178</v>
      </c>
      <c r="AV45" s="4">
        <v>47.159331999999999</v>
      </c>
      <c r="AW45" s="4">
        <v>-88.489727999999999</v>
      </c>
      <c r="AX45" s="4">
        <v>316.60000000000002</v>
      </c>
      <c r="AY45" s="4">
        <v>0</v>
      </c>
      <c r="AZ45" s="4">
        <v>12</v>
      </c>
      <c r="BA45" s="4">
        <v>11</v>
      </c>
      <c r="BB45" s="4" t="s">
        <v>213</v>
      </c>
      <c r="BC45" s="4">
        <v>0.84919999999999995</v>
      </c>
      <c r="BD45" s="4">
        <v>1.5491999999999999</v>
      </c>
      <c r="BE45" s="4">
        <v>1.7492000000000001</v>
      </c>
      <c r="BF45" s="4">
        <v>14.063000000000001</v>
      </c>
      <c r="BG45" s="4">
        <v>14.76</v>
      </c>
      <c r="BH45" s="4">
        <v>1.05</v>
      </c>
      <c r="BI45" s="4">
        <v>14.02</v>
      </c>
      <c r="BJ45" s="4">
        <v>2654.1819999999998</v>
      </c>
      <c r="BK45" s="4">
        <v>162.69399999999999</v>
      </c>
      <c r="BL45" s="4">
        <v>1.5880000000000001</v>
      </c>
      <c r="BM45" s="4">
        <v>0</v>
      </c>
      <c r="BN45" s="4">
        <v>1.5880000000000001</v>
      </c>
      <c r="BO45" s="4">
        <v>1.2609999999999999</v>
      </c>
      <c r="BP45" s="4">
        <v>0</v>
      </c>
      <c r="BQ45" s="4">
        <v>1.2609999999999999</v>
      </c>
      <c r="BR45" s="4">
        <v>40.818399999999997</v>
      </c>
      <c r="BU45" s="4">
        <v>14.927</v>
      </c>
      <c r="BW45" s="4">
        <v>310.18799999999999</v>
      </c>
      <c r="BX45" s="4">
        <v>5.1089999999999998E-3</v>
      </c>
      <c r="BY45" s="4">
        <v>-5</v>
      </c>
      <c r="BZ45" s="4">
        <v>0.71499999999999997</v>
      </c>
      <c r="CA45" s="4">
        <v>0.124852</v>
      </c>
      <c r="CB45" s="4">
        <v>14.443</v>
      </c>
    </row>
    <row r="46" spans="1:80">
      <c r="A46" s="2">
        <v>42439</v>
      </c>
      <c r="B46" s="29">
        <v>0.58519773148148146</v>
      </c>
      <c r="C46" s="4">
        <v>12.355</v>
      </c>
      <c r="D46" s="4">
        <v>1.2809999999999999</v>
      </c>
      <c r="E46" s="4" t="s">
        <v>155</v>
      </c>
      <c r="F46" s="4">
        <v>12809.983792999999</v>
      </c>
      <c r="G46" s="4">
        <v>70.5</v>
      </c>
      <c r="H46" s="4">
        <v>-0.2</v>
      </c>
      <c r="I46" s="4">
        <v>5527.3</v>
      </c>
      <c r="K46" s="4">
        <v>2</v>
      </c>
      <c r="L46" s="4">
        <v>368</v>
      </c>
      <c r="M46" s="4">
        <v>0.87660000000000005</v>
      </c>
      <c r="N46" s="4">
        <v>10.829599999999999</v>
      </c>
      <c r="O46" s="4">
        <v>1.1229</v>
      </c>
      <c r="P46" s="4">
        <v>61.797199999999997</v>
      </c>
      <c r="Q46" s="4">
        <v>0</v>
      </c>
      <c r="R46" s="4">
        <v>61.8</v>
      </c>
      <c r="S46" s="4">
        <v>49.0762</v>
      </c>
      <c r="T46" s="4">
        <v>0</v>
      </c>
      <c r="U46" s="4">
        <v>49.1</v>
      </c>
      <c r="V46" s="4">
        <v>5527.2740999999996</v>
      </c>
      <c r="Y46" s="4">
        <v>322.34199999999998</v>
      </c>
      <c r="Z46" s="4">
        <v>0</v>
      </c>
      <c r="AA46" s="4">
        <v>1.7531000000000001</v>
      </c>
      <c r="AB46" s="4" t="s">
        <v>207</v>
      </c>
      <c r="AC46" s="4">
        <v>0</v>
      </c>
      <c r="AD46" s="4">
        <v>12.8</v>
      </c>
      <c r="AE46" s="4">
        <v>838</v>
      </c>
      <c r="AF46" s="4">
        <v>862</v>
      </c>
      <c r="AG46" s="4">
        <v>827</v>
      </c>
      <c r="AH46" s="4">
        <v>68</v>
      </c>
      <c r="AI46" s="4">
        <v>19.850000000000001</v>
      </c>
      <c r="AJ46" s="4">
        <v>0.46</v>
      </c>
      <c r="AK46" s="4">
        <v>983</v>
      </c>
      <c r="AL46" s="4">
        <v>1</v>
      </c>
      <c r="AM46" s="4">
        <v>0</v>
      </c>
      <c r="AN46" s="4">
        <v>23</v>
      </c>
      <c r="AO46" s="4">
        <v>191</v>
      </c>
      <c r="AP46" s="4">
        <v>191</v>
      </c>
      <c r="AQ46" s="4">
        <v>4.3</v>
      </c>
      <c r="AR46" s="4">
        <v>195</v>
      </c>
      <c r="AS46" s="4" t="s">
        <v>155</v>
      </c>
      <c r="AT46" s="4">
        <v>2</v>
      </c>
      <c r="AU46" s="5">
        <v>0.79311342592592593</v>
      </c>
      <c r="AV46" s="4">
        <v>47.159331999999999</v>
      </c>
      <c r="AW46" s="4">
        <v>-88.489727999999999</v>
      </c>
      <c r="AX46" s="4">
        <v>316.7</v>
      </c>
      <c r="AY46" s="4">
        <v>0</v>
      </c>
      <c r="AZ46" s="4">
        <v>12</v>
      </c>
      <c r="BA46" s="4">
        <v>11</v>
      </c>
      <c r="BB46" s="4" t="s">
        <v>213</v>
      </c>
      <c r="BC46" s="4">
        <v>0.8</v>
      </c>
      <c r="BD46" s="4">
        <v>1.5</v>
      </c>
      <c r="BE46" s="4">
        <v>1.7</v>
      </c>
      <c r="BF46" s="4">
        <v>14.063000000000001</v>
      </c>
      <c r="BG46" s="4">
        <v>14.7</v>
      </c>
      <c r="BH46" s="4">
        <v>1.05</v>
      </c>
      <c r="BI46" s="4">
        <v>14.083</v>
      </c>
      <c r="BJ46" s="4">
        <v>2626.788</v>
      </c>
      <c r="BK46" s="4">
        <v>173.34700000000001</v>
      </c>
      <c r="BL46" s="4">
        <v>1.57</v>
      </c>
      <c r="BM46" s="4">
        <v>0</v>
      </c>
      <c r="BN46" s="4">
        <v>1.57</v>
      </c>
      <c r="BO46" s="4">
        <v>1.2470000000000001</v>
      </c>
      <c r="BP46" s="4">
        <v>0</v>
      </c>
      <c r="BQ46" s="4">
        <v>1.2470000000000001</v>
      </c>
      <c r="BR46" s="4">
        <v>44.3322</v>
      </c>
      <c r="BU46" s="4">
        <v>15.512</v>
      </c>
      <c r="BW46" s="4">
        <v>309.18599999999998</v>
      </c>
      <c r="BX46" s="4">
        <v>6.0000000000000001E-3</v>
      </c>
      <c r="BY46" s="4">
        <v>-5</v>
      </c>
      <c r="BZ46" s="4">
        <v>0.71521800000000002</v>
      </c>
      <c r="CA46" s="4">
        <v>0.14662500000000001</v>
      </c>
      <c r="CB46" s="4">
        <v>14.447404000000001</v>
      </c>
    </row>
    <row r="47" spans="1:80">
      <c r="A47" s="2">
        <v>42439</v>
      </c>
      <c r="B47" s="29">
        <v>0.5852093055555555</v>
      </c>
      <c r="C47" s="4">
        <v>12.423</v>
      </c>
      <c r="D47" s="4">
        <v>1.1987000000000001</v>
      </c>
      <c r="E47" s="4" t="s">
        <v>155</v>
      </c>
      <c r="F47" s="4">
        <v>11987.110741</v>
      </c>
      <c r="G47" s="4">
        <v>70.8</v>
      </c>
      <c r="H47" s="4">
        <v>-0.2</v>
      </c>
      <c r="I47" s="4">
        <v>5504.5</v>
      </c>
      <c r="K47" s="4">
        <v>2</v>
      </c>
      <c r="L47" s="4">
        <v>359</v>
      </c>
      <c r="M47" s="4">
        <v>0.87670000000000003</v>
      </c>
      <c r="N47" s="4">
        <v>10.892099999999999</v>
      </c>
      <c r="O47" s="4">
        <v>1.0509999999999999</v>
      </c>
      <c r="P47" s="4">
        <v>62.049399999999999</v>
      </c>
      <c r="Q47" s="4">
        <v>0</v>
      </c>
      <c r="R47" s="4">
        <v>62</v>
      </c>
      <c r="S47" s="4">
        <v>49.276400000000002</v>
      </c>
      <c r="T47" s="4">
        <v>0</v>
      </c>
      <c r="U47" s="4">
        <v>49.3</v>
      </c>
      <c r="V47" s="4">
        <v>5504.4854999999998</v>
      </c>
      <c r="Y47" s="4">
        <v>314.976</v>
      </c>
      <c r="Z47" s="4">
        <v>0</v>
      </c>
      <c r="AA47" s="4">
        <v>1.7535000000000001</v>
      </c>
      <c r="AB47" s="4" t="s">
        <v>207</v>
      </c>
      <c r="AC47" s="4">
        <v>0</v>
      </c>
      <c r="AD47" s="4">
        <v>12.8</v>
      </c>
      <c r="AE47" s="4">
        <v>838</v>
      </c>
      <c r="AF47" s="4">
        <v>862</v>
      </c>
      <c r="AG47" s="4">
        <v>828</v>
      </c>
      <c r="AH47" s="4">
        <v>68</v>
      </c>
      <c r="AI47" s="4">
        <v>19.850000000000001</v>
      </c>
      <c r="AJ47" s="4">
        <v>0.46</v>
      </c>
      <c r="AK47" s="4">
        <v>983</v>
      </c>
      <c r="AL47" s="4">
        <v>1</v>
      </c>
      <c r="AM47" s="4">
        <v>0</v>
      </c>
      <c r="AN47" s="4">
        <v>23</v>
      </c>
      <c r="AO47" s="4">
        <v>191</v>
      </c>
      <c r="AP47" s="4">
        <v>191.1</v>
      </c>
      <c r="AQ47" s="4">
        <v>4.2</v>
      </c>
      <c r="AR47" s="4">
        <v>195</v>
      </c>
      <c r="AS47" s="4" t="s">
        <v>155</v>
      </c>
      <c r="AT47" s="4">
        <v>2</v>
      </c>
      <c r="AU47" s="5">
        <v>0.79312499999999997</v>
      </c>
      <c r="AV47" s="4">
        <v>47.159331999999999</v>
      </c>
      <c r="AW47" s="4">
        <v>-88.489728999999997</v>
      </c>
      <c r="AX47" s="4">
        <v>316.8</v>
      </c>
      <c r="AY47" s="4">
        <v>0</v>
      </c>
      <c r="AZ47" s="4">
        <v>12</v>
      </c>
      <c r="BA47" s="4">
        <v>11</v>
      </c>
      <c r="BB47" s="4" t="s">
        <v>213</v>
      </c>
      <c r="BC47" s="4">
        <v>0.8</v>
      </c>
      <c r="BD47" s="4">
        <v>1.5</v>
      </c>
      <c r="BE47" s="4">
        <v>1.7</v>
      </c>
      <c r="BF47" s="4">
        <v>14.063000000000001</v>
      </c>
      <c r="BG47" s="4">
        <v>14.73</v>
      </c>
      <c r="BH47" s="4">
        <v>1.05</v>
      </c>
      <c r="BI47" s="4">
        <v>14.058</v>
      </c>
      <c r="BJ47" s="4">
        <v>2644.43</v>
      </c>
      <c r="BK47" s="4">
        <v>162.399</v>
      </c>
      <c r="BL47" s="4">
        <v>1.5780000000000001</v>
      </c>
      <c r="BM47" s="4">
        <v>0</v>
      </c>
      <c r="BN47" s="4">
        <v>1.5780000000000001</v>
      </c>
      <c r="BO47" s="4">
        <v>1.2529999999999999</v>
      </c>
      <c r="BP47" s="4">
        <v>0</v>
      </c>
      <c r="BQ47" s="4">
        <v>1.2529999999999999</v>
      </c>
      <c r="BR47" s="4">
        <v>44.190800000000003</v>
      </c>
      <c r="BU47" s="4">
        <v>15.172000000000001</v>
      </c>
      <c r="BW47" s="4">
        <v>309.54199999999997</v>
      </c>
      <c r="BX47" s="4">
        <v>5.8910000000000004E-3</v>
      </c>
      <c r="BY47" s="4">
        <v>-5</v>
      </c>
      <c r="BZ47" s="4">
        <v>0.71699999999999997</v>
      </c>
      <c r="CA47" s="4">
        <v>0.14396100000000001</v>
      </c>
      <c r="CB47" s="4">
        <v>14.4834</v>
      </c>
    </row>
    <row r="48" spans="1:80">
      <c r="A48" s="2">
        <v>42439</v>
      </c>
      <c r="B48" s="29">
        <v>0.58522087962962965</v>
      </c>
      <c r="C48" s="4">
        <v>12.46</v>
      </c>
      <c r="D48" s="4">
        <v>1.1603000000000001</v>
      </c>
      <c r="E48" s="4" t="s">
        <v>155</v>
      </c>
      <c r="F48" s="4">
        <v>11603.133046999999</v>
      </c>
      <c r="G48" s="4">
        <v>69.900000000000006</v>
      </c>
      <c r="H48" s="4">
        <v>-0.2</v>
      </c>
      <c r="I48" s="4">
        <v>5066.7</v>
      </c>
      <c r="K48" s="4">
        <v>2</v>
      </c>
      <c r="L48" s="4">
        <v>350</v>
      </c>
      <c r="M48" s="4">
        <v>0.87719999999999998</v>
      </c>
      <c r="N48" s="4">
        <v>10.9298</v>
      </c>
      <c r="O48" s="4">
        <v>1.0178</v>
      </c>
      <c r="P48" s="4">
        <v>61.292999999999999</v>
      </c>
      <c r="Q48" s="4">
        <v>0</v>
      </c>
      <c r="R48" s="4">
        <v>61.3</v>
      </c>
      <c r="S48" s="4">
        <v>48.675800000000002</v>
      </c>
      <c r="T48" s="4">
        <v>0</v>
      </c>
      <c r="U48" s="4">
        <v>48.7</v>
      </c>
      <c r="V48" s="4">
        <v>5066.6882999999998</v>
      </c>
      <c r="Y48" s="4">
        <v>306.85000000000002</v>
      </c>
      <c r="Z48" s="4">
        <v>0</v>
      </c>
      <c r="AA48" s="4">
        <v>1.7544</v>
      </c>
      <c r="AB48" s="4" t="s">
        <v>207</v>
      </c>
      <c r="AC48" s="4">
        <v>0</v>
      </c>
      <c r="AD48" s="4">
        <v>12.7</v>
      </c>
      <c r="AE48" s="4">
        <v>839</v>
      </c>
      <c r="AF48" s="4">
        <v>862</v>
      </c>
      <c r="AG48" s="4">
        <v>829</v>
      </c>
      <c r="AH48" s="4">
        <v>68</v>
      </c>
      <c r="AI48" s="4">
        <v>19.850000000000001</v>
      </c>
      <c r="AJ48" s="4">
        <v>0.46</v>
      </c>
      <c r="AK48" s="4">
        <v>983</v>
      </c>
      <c r="AL48" s="4">
        <v>1</v>
      </c>
      <c r="AM48" s="4">
        <v>0</v>
      </c>
      <c r="AN48" s="4">
        <v>23</v>
      </c>
      <c r="AO48" s="4">
        <v>191</v>
      </c>
      <c r="AP48" s="4">
        <v>192</v>
      </c>
      <c r="AQ48" s="4">
        <v>4.2</v>
      </c>
      <c r="AR48" s="4">
        <v>195</v>
      </c>
      <c r="AS48" s="4" t="s">
        <v>155</v>
      </c>
      <c r="AT48" s="4">
        <v>2</v>
      </c>
      <c r="AU48" s="5">
        <v>0.79313657407407412</v>
      </c>
      <c r="AV48" s="4">
        <v>47.159331999999999</v>
      </c>
      <c r="AW48" s="4">
        <v>-88.489728999999997</v>
      </c>
      <c r="AX48" s="4">
        <v>316.89999999999998</v>
      </c>
      <c r="AY48" s="4">
        <v>0</v>
      </c>
      <c r="AZ48" s="4">
        <v>12</v>
      </c>
      <c r="BA48" s="4">
        <v>11</v>
      </c>
      <c r="BB48" s="4" t="s">
        <v>213</v>
      </c>
      <c r="BC48" s="4">
        <v>0.8</v>
      </c>
      <c r="BD48" s="4">
        <v>1.5</v>
      </c>
      <c r="BE48" s="4">
        <v>1.7507999999999999</v>
      </c>
      <c r="BF48" s="4">
        <v>14.063000000000001</v>
      </c>
      <c r="BG48" s="4">
        <v>14.79</v>
      </c>
      <c r="BH48" s="4">
        <v>1.05</v>
      </c>
      <c r="BI48" s="4">
        <v>13.997</v>
      </c>
      <c r="BJ48" s="4">
        <v>2661.9609999999998</v>
      </c>
      <c r="BK48" s="4">
        <v>157.779</v>
      </c>
      <c r="BL48" s="4">
        <v>1.5629999999999999</v>
      </c>
      <c r="BM48" s="4">
        <v>0</v>
      </c>
      <c r="BN48" s="4">
        <v>1.5629999999999999</v>
      </c>
      <c r="BO48" s="4">
        <v>1.2410000000000001</v>
      </c>
      <c r="BP48" s="4">
        <v>0</v>
      </c>
      <c r="BQ48" s="4">
        <v>1.2410000000000001</v>
      </c>
      <c r="BR48" s="4">
        <v>40.804699999999997</v>
      </c>
      <c r="BU48" s="4">
        <v>14.827</v>
      </c>
      <c r="BW48" s="4">
        <v>310.68799999999999</v>
      </c>
      <c r="BX48" s="4">
        <v>5.0000000000000001E-3</v>
      </c>
      <c r="BY48" s="4">
        <v>-5</v>
      </c>
      <c r="BZ48" s="4">
        <v>0.71689099999999994</v>
      </c>
      <c r="CA48" s="4">
        <v>0.122188</v>
      </c>
      <c r="CB48" s="4">
        <v>14.481197999999999</v>
      </c>
    </row>
    <row r="49" spans="1:80">
      <c r="A49" s="2">
        <v>42439</v>
      </c>
      <c r="B49" s="29">
        <v>0.58523245370370369</v>
      </c>
      <c r="C49" s="4">
        <v>12.464</v>
      </c>
      <c r="D49" s="4">
        <v>1.2882</v>
      </c>
      <c r="E49" s="4" t="s">
        <v>155</v>
      </c>
      <c r="F49" s="4">
        <v>12882.103004000001</v>
      </c>
      <c r="G49" s="4">
        <v>67.099999999999994</v>
      </c>
      <c r="H49" s="4">
        <v>-0.1</v>
      </c>
      <c r="I49" s="4">
        <v>5093.5</v>
      </c>
      <c r="K49" s="4">
        <v>2</v>
      </c>
      <c r="L49" s="4">
        <v>350</v>
      </c>
      <c r="M49" s="4">
        <v>0.876</v>
      </c>
      <c r="N49" s="4">
        <v>10.918100000000001</v>
      </c>
      <c r="O49" s="4">
        <v>1.1284000000000001</v>
      </c>
      <c r="P49" s="4">
        <v>58.8127</v>
      </c>
      <c r="Q49" s="4">
        <v>0</v>
      </c>
      <c r="R49" s="4">
        <v>58.8</v>
      </c>
      <c r="S49" s="4">
        <v>46.706000000000003</v>
      </c>
      <c r="T49" s="4">
        <v>0</v>
      </c>
      <c r="U49" s="4">
        <v>46.7</v>
      </c>
      <c r="V49" s="4">
        <v>5093.4594999999999</v>
      </c>
      <c r="Y49" s="4">
        <v>306.40800000000002</v>
      </c>
      <c r="Z49" s="4">
        <v>0</v>
      </c>
      <c r="AA49" s="4">
        <v>1.7519</v>
      </c>
      <c r="AB49" s="4" t="s">
        <v>207</v>
      </c>
      <c r="AC49" s="4">
        <v>0</v>
      </c>
      <c r="AD49" s="4">
        <v>12.7</v>
      </c>
      <c r="AE49" s="4">
        <v>839</v>
      </c>
      <c r="AF49" s="4">
        <v>862</v>
      </c>
      <c r="AG49" s="4">
        <v>828</v>
      </c>
      <c r="AH49" s="4">
        <v>68</v>
      </c>
      <c r="AI49" s="4">
        <v>19.850000000000001</v>
      </c>
      <c r="AJ49" s="4">
        <v>0.46</v>
      </c>
      <c r="AK49" s="4">
        <v>983</v>
      </c>
      <c r="AL49" s="4">
        <v>1</v>
      </c>
      <c r="AM49" s="4">
        <v>0</v>
      </c>
      <c r="AN49" s="4">
        <v>23</v>
      </c>
      <c r="AO49" s="4">
        <v>190.9</v>
      </c>
      <c r="AP49" s="4">
        <v>192</v>
      </c>
      <c r="AQ49" s="4">
        <v>4</v>
      </c>
      <c r="AR49" s="4">
        <v>195</v>
      </c>
      <c r="AS49" s="4" t="s">
        <v>155</v>
      </c>
      <c r="AT49" s="4">
        <v>2</v>
      </c>
      <c r="AU49" s="5">
        <v>0.79314814814814805</v>
      </c>
      <c r="AV49" s="4">
        <v>47.159331999999999</v>
      </c>
      <c r="AW49" s="4">
        <v>-88.489727999999999</v>
      </c>
      <c r="AX49" s="4">
        <v>317.10000000000002</v>
      </c>
      <c r="AY49" s="4">
        <v>0</v>
      </c>
      <c r="AZ49" s="4">
        <v>12</v>
      </c>
      <c r="BA49" s="4">
        <v>11</v>
      </c>
      <c r="BB49" s="4" t="s">
        <v>213</v>
      </c>
      <c r="BC49" s="4">
        <v>0.8</v>
      </c>
      <c r="BD49" s="4">
        <v>1.5</v>
      </c>
      <c r="BE49" s="4">
        <v>1.7492000000000001</v>
      </c>
      <c r="BF49" s="4">
        <v>14.063000000000001</v>
      </c>
      <c r="BG49" s="4">
        <v>14.64</v>
      </c>
      <c r="BH49" s="4">
        <v>1.04</v>
      </c>
      <c r="BI49" s="4">
        <v>14.161</v>
      </c>
      <c r="BJ49" s="4">
        <v>2637.5329999999999</v>
      </c>
      <c r="BK49" s="4">
        <v>173.499</v>
      </c>
      <c r="BL49" s="4">
        <v>1.488</v>
      </c>
      <c r="BM49" s="4">
        <v>0</v>
      </c>
      <c r="BN49" s="4">
        <v>1.488</v>
      </c>
      <c r="BO49" s="4">
        <v>1.1819999999999999</v>
      </c>
      <c r="BP49" s="4">
        <v>0</v>
      </c>
      <c r="BQ49" s="4">
        <v>1.1819999999999999</v>
      </c>
      <c r="BR49" s="4">
        <v>40.6875</v>
      </c>
      <c r="BU49" s="4">
        <v>14.686</v>
      </c>
      <c r="BW49" s="4">
        <v>307.72399999999999</v>
      </c>
      <c r="BX49" s="4">
        <v>5.0000000000000001E-3</v>
      </c>
      <c r="BY49" s="4">
        <v>-5</v>
      </c>
      <c r="BZ49" s="4">
        <v>0.71599999999999997</v>
      </c>
      <c r="CA49" s="4">
        <v>0.122188</v>
      </c>
      <c r="CB49" s="4">
        <v>14.463200000000001</v>
      </c>
    </row>
    <row r="50" spans="1:80">
      <c r="A50" s="2">
        <v>42439</v>
      </c>
      <c r="B50" s="29">
        <v>0.58524402777777784</v>
      </c>
      <c r="C50" s="4">
        <v>12.444000000000001</v>
      </c>
      <c r="D50" s="4">
        <v>1.3395999999999999</v>
      </c>
      <c r="E50" s="4" t="s">
        <v>155</v>
      </c>
      <c r="F50" s="4">
        <v>13396.234818000001</v>
      </c>
      <c r="G50" s="4">
        <v>67.099999999999994</v>
      </c>
      <c r="H50" s="4">
        <v>-0.1</v>
      </c>
      <c r="I50" s="4">
        <v>5349.3</v>
      </c>
      <c r="K50" s="4">
        <v>1.98</v>
      </c>
      <c r="L50" s="4">
        <v>352</v>
      </c>
      <c r="M50" s="4">
        <v>0.87519999999999998</v>
      </c>
      <c r="N50" s="4">
        <v>10.8911</v>
      </c>
      <c r="O50" s="4">
        <v>1.1725000000000001</v>
      </c>
      <c r="P50" s="4">
        <v>58.727699999999999</v>
      </c>
      <c r="Q50" s="4">
        <v>0</v>
      </c>
      <c r="R50" s="4">
        <v>58.7</v>
      </c>
      <c r="S50" s="4">
        <v>46.638599999999997</v>
      </c>
      <c r="T50" s="4">
        <v>0</v>
      </c>
      <c r="U50" s="4">
        <v>46.6</v>
      </c>
      <c r="V50" s="4">
        <v>5349.2856000000002</v>
      </c>
      <c r="Y50" s="4">
        <v>308.392</v>
      </c>
      <c r="Z50" s="4">
        <v>0</v>
      </c>
      <c r="AA50" s="4">
        <v>1.7345999999999999</v>
      </c>
      <c r="AB50" s="4" t="s">
        <v>207</v>
      </c>
      <c r="AC50" s="4">
        <v>0</v>
      </c>
      <c r="AD50" s="4">
        <v>12.6</v>
      </c>
      <c r="AE50" s="4">
        <v>839</v>
      </c>
      <c r="AF50" s="4">
        <v>863</v>
      </c>
      <c r="AG50" s="4">
        <v>829</v>
      </c>
      <c r="AH50" s="4">
        <v>68</v>
      </c>
      <c r="AI50" s="4">
        <v>19.850000000000001</v>
      </c>
      <c r="AJ50" s="4">
        <v>0.46</v>
      </c>
      <c r="AK50" s="4">
        <v>983</v>
      </c>
      <c r="AL50" s="4">
        <v>1</v>
      </c>
      <c r="AM50" s="4">
        <v>0</v>
      </c>
      <c r="AN50" s="4">
        <v>23</v>
      </c>
      <c r="AO50" s="4">
        <v>190</v>
      </c>
      <c r="AP50" s="4">
        <v>192</v>
      </c>
      <c r="AQ50" s="4">
        <v>3.5</v>
      </c>
      <c r="AR50" s="4">
        <v>195</v>
      </c>
      <c r="AS50" s="4" t="s">
        <v>155</v>
      </c>
      <c r="AT50" s="4">
        <v>2</v>
      </c>
      <c r="AU50" s="5">
        <v>0.7931597222222222</v>
      </c>
      <c r="AV50" s="4">
        <v>47.159331999999999</v>
      </c>
      <c r="AW50" s="4">
        <v>-88.489727999999999</v>
      </c>
      <c r="AX50" s="4">
        <v>317.2</v>
      </c>
      <c r="AY50" s="4">
        <v>0</v>
      </c>
      <c r="AZ50" s="4">
        <v>12</v>
      </c>
      <c r="BA50" s="4">
        <v>11</v>
      </c>
      <c r="BB50" s="4" t="s">
        <v>213</v>
      </c>
      <c r="BC50" s="4">
        <v>0.8</v>
      </c>
      <c r="BD50" s="4">
        <v>1.5</v>
      </c>
      <c r="BE50" s="4">
        <v>1.7507999999999999</v>
      </c>
      <c r="BF50" s="4">
        <v>14.063000000000001</v>
      </c>
      <c r="BG50" s="4">
        <v>14.57</v>
      </c>
      <c r="BH50" s="4">
        <v>1.04</v>
      </c>
      <c r="BI50" s="4">
        <v>14.256</v>
      </c>
      <c r="BJ50" s="4">
        <v>2622.076</v>
      </c>
      <c r="BK50" s="4">
        <v>179.661</v>
      </c>
      <c r="BL50" s="4">
        <v>1.4810000000000001</v>
      </c>
      <c r="BM50" s="4">
        <v>0</v>
      </c>
      <c r="BN50" s="4">
        <v>1.4810000000000001</v>
      </c>
      <c r="BO50" s="4">
        <v>1.1759999999999999</v>
      </c>
      <c r="BP50" s="4">
        <v>0</v>
      </c>
      <c r="BQ50" s="4">
        <v>1.1759999999999999</v>
      </c>
      <c r="BR50" s="4">
        <v>42.585900000000002</v>
      </c>
      <c r="BU50" s="4">
        <v>14.731</v>
      </c>
      <c r="BW50" s="4">
        <v>303.65199999999999</v>
      </c>
      <c r="BX50" s="4">
        <v>4.8910000000000004E-3</v>
      </c>
      <c r="BY50" s="4">
        <v>-5</v>
      </c>
      <c r="BZ50" s="4">
        <v>0.71589100000000006</v>
      </c>
      <c r="CA50" s="4">
        <v>0.11952400000000001</v>
      </c>
      <c r="CB50" s="4">
        <v>14.460998</v>
      </c>
    </row>
    <row r="51" spans="1:80">
      <c r="A51" s="2">
        <v>42439</v>
      </c>
      <c r="B51" s="29">
        <v>0.58525560185185188</v>
      </c>
      <c r="C51" s="4">
        <v>12.427</v>
      </c>
      <c r="D51" s="4">
        <v>1.2290000000000001</v>
      </c>
      <c r="E51" s="4" t="s">
        <v>155</v>
      </c>
      <c r="F51" s="4">
        <v>12289.914162999999</v>
      </c>
      <c r="G51" s="4">
        <v>67.3</v>
      </c>
      <c r="H51" s="4">
        <v>-0.1</v>
      </c>
      <c r="I51" s="4">
        <v>5568.6</v>
      </c>
      <c r="K51" s="4">
        <v>1.9</v>
      </c>
      <c r="L51" s="4">
        <v>387</v>
      </c>
      <c r="M51" s="4">
        <v>0.87629999999999997</v>
      </c>
      <c r="N51" s="4">
        <v>10.888999999999999</v>
      </c>
      <c r="O51" s="4">
        <v>1.0769</v>
      </c>
      <c r="P51" s="4">
        <v>58.947899999999997</v>
      </c>
      <c r="Q51" s="4">
        <v>0</v>
      </c>
      <c r="R51" s="4">
        <v>58.9</v>
      </c>
      <c r="S51" s="4">
        <v>46.813400000000001</v>
      </c>
      <c r="T51" s="4">
        <v>0</v>
      </c>
      <c r="U51" s="4">
        <v>46.8</v>
      </c>
      <c r="V51" s="4">
        <v>5568.5658999999996</v>
      </c>
      <c r="Y51" s="4">
        <v>339.02199999999999</v>
      </c>
      <c r="Z51" s="4">
        <v>0</v>
      </c>
      <c r="AA51" s="4">
        <v>1.6649</v>
      </c>
      <c r="AB51" s="4" t="s">
        <v>207</v>
      </c>
      <c r="AC51" s="4">
        <v>0</v>
      </c>
      <c r="AD51" s="4">
        <v>12.6</v>
      </c>
      <c r="AE51" s="4">
        <v>840</v>
      </c>
      <c r="AF51" s="4">
        <v>863</v>
      </c>
      <c r="AG51" s="4">
        <v>829</v>
      </c>
      <c r="AH51" s="4">
        <v>68</v>
      </c>
      <c r="AI51" s="4">
        <v>19.850000000000001</v>
      </c>
      <c r="AJ51" s="4">
        <v>0.46</v>
      </c>
      <c r="AK51" s="4">
        <v>983</v>
      </c>
      <c r="AL51" s="4">
        <v>1</v>
      </c>
      <c r="AM51" s="4">
        <v>0</v>
      </c>
      <c r="AN51" s="4">
        <v>23</v>
      </c>
      <c r="AO51" s="4">
        <v>190</v>
      </c>
      <c r="AP51" s="4">
        <v>192</v>
      </c>
      <c r="AQ51" s="4">
        <v>3.9</v>
      </c>
      <c r="AR51" s="4">
        <v>195</v>
      </c>
      <c r="AS51" s="4" t="s">
        <v>155</v>
      </c>
      <c r="AT51" s="4">
        <v>2</v>
      </c>
      <c r="AU51" s="5">
        <v>0.79317129629629635</v>
      </c>
      <c r="AV51" s="4">
        <v>47.159331999999999</v>
      </c>
      <c r="AW51" s="4">
        <v>-88.489727999999999</v>
      </c>
      <c r="AX51" s="4">
        <v>317.3</v>
      </c>
      <c r="AY51" s="4">
        <v>0</v>
      </c>
      <c r="AZ51" s="4">
        <v>12</v>
      </c>
      <c r="BA51" s="4">
        <v>11</v>
      </c>
      <c r="BB51" s="4" t="s">
        <v>213</v>
      </c>
      <c r="BC51" s="4">
        <v>0.8</v>
      </c>
      <c r="BD51" s="4">
        <v>1.5</v>
      </c>
      <c r="BE51" s="4">
        <v>1.8</v>
      </c>
      <c r="BF51" s="4">
        <v>14.063000000000001</v>
      </c>
      <c r="BG51" s="4">
        <v>14.69</v>
      </c>
      <c r="BH51" s="4">
        <v>1.04</v>
      </c>
      <c r="BI51" s="4">
        <v>14.122</v>
      </c>
      <c r="BJ51" s="4">
        <v>2637.4789999999998</v>
      </c>
      <c r="BK51" s="4">
        <v>166.01900000000001</v>
      </c>
      <c r="BL51" s="4">
        <v>1.4950000000000001</v>
      </c>
      <c r="BM51" s="4">
        <v>0</v>
      </c>
      <c r="BN51" s="4">
        <v>1.4950000000000001</v>
      </c>
      <c r="BO51" s="4">
        <v>1.1870000000000001</v>
      </c>
      <c r="BP51" s="4">
        <v>0</v>
      </c>
      <c r="BQ51" s="4">
        <v>1.1870000000000001</v>
      </c>
      <c r="BR51" s="4">
        <v>44.6006</v>
      </c>
      <c r="BU51" s="4">
        <v>16.292000000000002</v>
      </c>
      <c r="BW51" s="4">
        <v>293.214</v>
      </c>
      <c r="BX51" s="4">
        <v>4.1089999999999998E-3</v>
      </c>
      <c r="BY51" s="4">
        <v>-5</v>
      </c>
      <c r="BZ51" s="4">
        <v>0.71499999999999997</v>
      </c>
      <c r="CA51" s="4">
        <v>0.100414</v>
      </c>
      <c r="CB51" s="4">
        <v>14.443</v>
      </c>
    </row>
    <row r="52" spans="1:80">
      <c r="A52" s="2">
        <v>42439</v>
      </c>
      <c r="B52" s="29">
        <v>0.58526717592592592</v>
      </c>
      <c r="C52" s="4">
        <v>12.451000000000001</v>
      </c>
      <c r="D52" s="4">
        <v>1.1037999999999999</v>
      </c>
      <c r="E52" s="4" t="s">
        <v>155</v>
      </c>
      <c r="F52" s="4">
        <v>11037.753446999999</v>
      </c>
      <c r="G52" s="4">
        <v>68.2</v>
      </c>
      <c r="H52" s="4">
        <v>-0.1</v>
      </c>
      <c r="I52" s="4">
        <v>5557</v>
      </c>
      <c r="K52" s="4">
        <v>1.9</v>
      </c>
      <c r="L52" s="4">
        <v>356</v>
      </c>
      <c r="M52" s="4">
        <v>0.87739999999999996</v>
      </c>
      <c r="N52" s="4">
        <v>10.9236</v>
      </c>
      <c r="O52" s="4">
        <v>0.96840000000000004</v>
      </c>
      <c r="P52" s="4">
        <v>59.797899999999998</v>
      </c>
      <c r="Q52" s="4">
        <v>0</v>
      </c>
      <c r="R52" s="4">
        <v>59.8</v>
      </c>
      <c r="S52" s="4">
        <v>47.488399999999999</v>
      </c>
      <c r="T52" s="4">
        <v>0</v>
      </c>
      <c r="U52" s="4">
        <v>47.5</v>
      </c>
      <c r="V52" s="4">
        <v>5556.9897000000001</v>
      </c>
      <c r="Y52" s="4">
        <v>312.16000000000003</v>
      </c>
      <c r="Z52" s="4">
        <v>0</v>
      </c>
      <c r="AA52" s="4">
        <v>1.667</v>
      </c>
      <c r="AB52" s="4" t="s">
        <v>207</v>
      </c>
      <c r="AC52" s="4">
        <v>0</v>
      </c>
      <c r="AD52" s="4">
        <v>12.6</v>
      </c>
      <c r="AE52" s="4">
        <v>840</v>
      </c>
      <c r="AF52" s="4">
        <v>862</v>
      </c>
      <c r="AG52" s="4">
        <v>829</v>
      </c>
      <c r="AH52" s="4">
        <v>68</v>
      </c>
      <c r="AI52" s="4">
        <v>19.850000000000001</v>
      </c>
      <c r="AJ52" s="4">
        <v>0.46</v>
      </c>
      <c r="AK52" s="4">
        <v>983</v>
      </c>
      <c r="AL52" s="4">
        <v>1</v>
      </c>
      <c r="AM52" s="4">
        <v>0</v>
      </c>
      <c r="AN52" s="4">
        <v>23</v>
      </c>
      <c r="AO52" s="4">
        <v>190</v>
      </c>
      <c r="AP52" s="4">
        <v>192</v>
      </c>
      <c r="AQ52" s="4">
        <v>4.3</v>
      </c>
      <c r="AR52" s="4">
        <v>195</v>
      </c>
      <c r="AS52" s="4" t="s">
        <v>155</v>
      </c>
      <c r="AT52" s="4">
        <v>2</v>
      </c>
      <c r="AU52" s="5">
        <v>0.79318287037037039</v>
      </c>
      <c r="AV52" s="4">
        <v>47.159331999999999</v>
      </c>
      <c r="AW52" s="4">
        <v>-88.489727999999999</v>
      </c>
      <c r="AX52" s="4">
        <v>317.39999999999998</v>
      </c>
      <c r="AY52" s="4">
        <v>0</v>
      </c>
      <c r="AZ52" s="4">
        <v>12</v>
      </c>
      <c r="BA52" s="4">
        <v>11</v>
      </c>
      <c r="BB52" s="4" t="s">
        <v>213</v>
      </c>
      <c r="BC52" s="4">
        <v>0.8</v>
      </c>
      <c r="BD52" s="4">
        <v>1.5</v>
      </c>
      <c r="BE52" s="4">
        <v>1.7492000000000001</v>
      </c>
      <c r="BF52" s="4">
        <v>14.063000000000001</v>
      </c>
      <c r="BG52" s="4">
        <v>14.8</v>
      </c>
      <c r="BH52" s="4">
        <v>1.05</v>
      </c>
      <c r="BI52" s="4">
        <v>13.978</v>
      </c>
      <c r="BJ52" s="4">
        <v>2661.8710000000001</v>
      </c>
      <c r="BK52" s="4">
        <v>150.19499999999999</v>
      </c>
      <c r="BL52" s="4">
        <v>1.526</v>
      </c>
      <c r="BM52" s="4">
        <v>0</v>
      </c>
      <c r="BN52" s="4">
        <v>1.526</v>
      </c>
      <c r="BO52" s="4">
        <v>1.212</v>
      </c>
      <c r="BP52" s="4">
        <v>0</v>
      </c>
      <c r="BQ52" s="4">
        <v>1.212</v>
      </c>
      <c r="BR52" s="4">
        <v>44.777099999999997</v>
      </c>
      <c r="BU52" s="4">
        <v>15.092000000000001</v>
      </c>
      <c r="BW52" s="4">
        <v>295.35899999999998</v>
      </c>
      <c r="BX52" s="4">
        <v>4.6730000000000001E-3</v>
      </c>
      <c r="BY52" s="4">
        <v>-5</v>
      </c>
      <c r="BZ52" s="4">
        <v>0.714673</v>
      </c>
      <c r="CA52" s="4">
        <v>0.11419700000000001</v>
      </c>
      <c r="CB52" s="4">
        <v>14.436394999999999</v>
      </c>
    </row>
    <row r="53" spans="1:80">
      <c r="A53" s="2">
        <v>42439</v>
      </c>
      <c r="B53" s="29">
        <v>0.58527874999999996</v>
      </c>
      <c r="C53" s="4">
        <v>12.459</v>
      </c>
      <c r="D53" s="4">
        <v>1.0722</v>
      </c>
      <c r="E53" s="4" t="s">
        <v>155</v>
      </c>
      <c r="F53" s="4">
        <v>10721.92691</v>
      </c>
      <c r="G53" s="4">
        <v>66.099999999999994</v>
      </c>
      <c r="H53" s="4">
        <v>-0.1</v>
      </c>
      <c r="I53" s="4">
        <v>4956.1000000000004</v>
      </c>
      <c r="K53" s="4">
        <v>1.9</v>
      </c>
      <c r="L53" s="4">
        <v>325</v>
      </c>
      <c r="M53" s="4">
        <v>0.87809999999999999</v>
      </c>
      <c r="N53" s="4">
        <v>10.940099999999999</v>
      </c>
      <c r="O53" s="4">
        <v>0.9415</v>
      </c>
      <c r="P53" s="4">
        <v>58.0762</v>
      </c>
      <c r="Q53" s="4">
        <v>0</v>
      </c>
      <c r="R53" s="4">
        <v>58.1</v>
      </c>
      <c r="S53" s="4">
        <v>46.121099999999998</v>
      </c>
      <c r="T53" s="4">
        <v>0</v>
      </c>
      <c r="U53" s="4">
        <v>46.1</v>
      </c>
      <c r="V53" s="4">
        <v>4956.1040000000003</v>
      </c>
      <c r="Y53" s="4">
        <v>285.762</v>
      </c>
      <c r="Z53" s="4">
        <v>0</v>
      </c>
      <c r="AA53" s="4">
        <v>1.6684000000000001</v>
      </c>
      <c r="AB53" s="4" t="s">
        <v>207</v>
      </c>
      <c r="AC53" s="4">
        <v>0</v>
      </c>
      <c r="AD53" s="4">
        <v>12.5</v>
      </c>
      <c r="AE53" s="4">
        <v>841</v>
      </c>
      <c r="AF53" s="4">
        <v>862</v>
      </c>
      <c r="AG53" s="4">
        <v>830</v>
      </c>
      <c r="AH53" s="4">
        <v>68</v>
      </c>
      <c r="AI53" s="4">
        <v>19.850000000000001</v>
      </c>
      <c r="AJ53" s="4">
        <v>0.46</v>
      </c>
      <c r="AK53" s="4">
        <v>983</v>
      </c>
      <c r="AL53" s="4">
        <v>1</v>
      </c>
      <c r="AM53" s="4">
        <v>0</v>
      </c>
      <c r="AN53" s="4">
        <v>23</v>
      </c>
      <c r="AO53" s="4">
        <v>190</v>
      </c>
      <c r="AP53" s="4">
        <v>192</v>
      </c>
      <c r="AQ53" s="4">
        <v>4.0999999999999996</v>
      </c>
      <c r="AR53" s="4">
        <v>195</v>
      </c>
      <c r="AS53" s="4" t="s">
        <v>155</v>
      </c>
      <c r="AT53" s="4">
        <v>2</v>
      </c>
      <c r="AU53" s="5">
        <v>0.79319444444444442</v>
      </c>
      <c r="AV53" s="4">
        <v>47.159331999999999</v>
      </c>
      <c r="AW53" s="4">
        <v>-88.489727999999999</v>
      </c>
      <c r="AX53" s="4">
        <v>317.39999999999998</v>
      </c>
      <c r="AY53" s="4">
        <v>0</v>
      </c>
      <c r="AZ53" s="4">
        <v>12</v>
      </c>
      <c r="BA53" s="4">
        <v>11</v>
      </c>
      <c r="BB53" s="4" t="s">
        <v>213</v>
      </c>
      <c r="BC53" s="4">
        <v>0.8</v>
      </c>
      <c r="BD53" s="4">
        <v>1.5</v>
      </c>
      <c r="BE53" s="4">
        <v>1.7507999999999999</v>
      </c>
      <c r="BF53" s="4">
        <v>14.063000000000001</v>
      </c>
      <c r="BG53" s="4">
        <v>14.9</v>
      </c>
      <c r="BH53" s="4">
        <v>1.06</v>
      </c>
      <c r="BI53" s="4">
        <v>13.885</v>
      </c>
      <c r="BJ53" s="4">
        <v>2681.1309999999999</v>
      </c>
      <c r="BK53" s="4">
        <v>146.852</v>
      </c>
      <c r="BL53" s="4">
        <v>1.49</v>
      </c>
      <c r="BM53" s="4">
        <v>0</v>
      </c>
      <c r="BN53" s="4">
        <v>1.49</v>
      </c>
      <c r="BO53" s="4">
        <v>1.1839999999999999</v>
      </c>
      <c r="BP53" s="4">
        <v>0</v>
      </c>
      <c r="BQ53" s="4">
        <v>1.1839999999999999</v>
      </c>
      <c r="BR53" s="4">
        <v>40.163699999999999</v>
      </c>
      <c r="BU53" s="4">
        <v>13.895</v>
      </c>
      <c r="BW53" s="4">
        <v>297.29199999999997</v>
      </c>
      <c r="BX53" s="4">
        <v>2.2179999999999999E-3</v>
      </c>
      <c r="BY53" s="4">
        <v>-5</v>
      </c>
      <c r="BZ53" s="4">
        <v>0.71232700000000004</v>
      </c>
      <c r="CA53" s="4">
        <v>5.4202E-2</v>
      </c>
      <c r="CB53" s="4">
        <v>14.389004999999999</v>
      </c>
    </row>
    <row r="54" spans="1:80">
      <c r="A54" s="2">
        <v>42439</v>
      </c>
      <c r="B54" s="29">
        <v>0.58529032407407411</v>
      </c>
      <c r="C54" s="4">
        <v>12.467000000000001</v>
      </c>
      <c r="D54" s="4">
        <v>1.1266</v>
      </c>
      <c r="E54" s="4" t="s">
        <v>155</v>
      </c>
      <c r="F54" s="4">
        <v>11265.778547</v>
      </c>
      <c r="G54" s="4">
        <v>62.4</v>
      </c>
      <c r="H54" s="4">
        <v>0</v>
      </c>
      <c r="I54" s="4">
        <v>4532.6000000000004</v>
      </c>
      <c r="K54" s="4">
        <v>1.9</v>
      </c>
      <c r="L54" s="4">
        <v>313</v>
      </c>
      <c r="M54" s="4">
        <v>0.87790000000000001</v>
      </c>
      <c r="N54" s="4">
        <v>10.945399999999999</v>
      </c>
      <c r="O54" s="4">
        <v>0.98909999999999998</v>
      </c>
      <c r="P54" s="4">
        <v>54.809600000000003</v>
      </c>
      <c r="Q54" s="4">
        <v>0</v>
      </c>
      <c r="R54" s="4">
        <v>54.8</v>
      </c>
      <c r="S54" s="4">
        <v>43.527000000000001</v>
      </c>
      <c r="T54" s="4">
        <v>0</v>
      </c>
      <c r="U54" s="4">
        <v>43.5</v>
      </c>
      <c r="V54" s="4">
        <v>4532.5856999999996</v>
      </c>
      <c r="Y54" s="4">
        <v>274.35899999999998</v>
      </c>
      <c r="Z54" s="4">
        <v>0</v>
      </c>
      <c r="AA54" s="4">
        <v>1.6680999999999999</v>
      </c>
      <c r="AB54" s="4" t="s">
        <v>207</v>
      </c>
      <c r="AC54" s="4">
        <v>0</v>
      </c>
      <c r="AD54" s="4">
        <v>12.6</v>
      </c>
      <c r="AE54" s="4">
        <v>840</v>
      </c>
      <c r="AF54" s="4">
        <v>862</v>
      </c>
      <c r="AG54" s="4">
        <v>828</v>
      </c>
      <c r="AH54" s="4">
        <v>68</v>
      </c>
      <c r="AI54" s="4">
        <v>19.850000000000001</v>
      </c>
      <c r="AJ54" s="4">
        <v>0.46</v>
      </c>
      <c r="AK54" s="4">
        <v>983</v>
      </c>
      <c r="AL54" s="4">
        <v>1</v>
      </c>
      <c r="AM54" s="4">
        <v>0</v>
      </c>
      <c r="AN54" s="4">
        <v>23</v>
      </c>
      <c r="AO54" s="4">
        <v>190</v>
      </c>
      <c r="AP54" s="4">
        <v>192</v>
      </c>
      <c r="AQ54" s="4">
        <v>4.0999999999999996</v>
      </c>
      <c r="AR54" s="4">
        <v>195</v>
      </c>
      <c r="AS54" s="4" t="s">
        <v>155</v>
      </c>
      <c r="AT54" s="4">
        <v>2</v>
      </c>
      <c r="AU54" s="5">
        <v>0.79320601851851846</v>
      </c>
      <c r="AV54" s="4">
        <v>47.159331999999999</v>
      </c>
      <c r="AW54" s="4">
        <v>-88.489727999999999</v>
      </c>
      <c r="AX54" s="4">
        <v>317.5</v>
      </c>
      <c r="AY54" s="4">
        <v>0</v>
      </c>
      <c r="AZ54" s="4">
        <v>12</v>
      </c>
      <c r="BA54" s="4">
        <v>11</v>
      </c>
      <c r="BB54" s="4" t="s">
        <v>213</v>
      </c>
      <c r="BC54" s="4">
        <v>0.8</v>
      </c>
      <c r="BD54" s="4">
        <v>1.5</v>
      </c>
      <c r="BE54" s="4">
        <v>1.7492509999999999</v>
      </c>
      <c r="BF54" s="4">
        <v>14.063000000000001</v>
      </c>
      <c r="BG54" s="4">
        <v>14.88</v>
      </c>
      <c r="BH54" s="4">
        <v>1.06</v>
      </c>
      <c r="BI54" s="4">
        <v>13.904</v>
      </c>
      <c r="BJ54" s="4">
        <v>2680.14</v>
      </c>
      <c r="BK54" s="4">
        <v>154.143</v>
      </c>
      <c r="BL54" s="4">
        <v>1.405</v>
      </c>
      <c r="BM54" s="4">
        <v>0</v>
      </c>
      <c r="BN54" s="4">
        <v>1.405</v>
      </c>
      <c r="BO54" s="4">
        <v>1.1160000000000001</v>
      </c>
      <c r="BP54" s="4">
        <v>0</v>
      </c>
      <c r="BQ54" s="4">
        <v>1.1160000000000001</v>
      </c>
      <c r="BR54" s="4">
        <v>36.700099999999999</v>
      </c>
      <c r="BU54" s="4">
        <v>13.329000000000001</v>
      </c>
      <c r="BW54" s="4">
        <v>296.98700000000002</v>
      </c>
      <c r="BX54" s="4">
        <v>3.7820000000000002E-3</v>
      </c>
      <c r="BY54" s="4">
        <v>-5</v>
      </c>
      <c r="BZ54" s="4">
        <v>0.714673</v>
      </c>
      <c r="CA54" s="4">
        <v>9.2423000000000005E-2</v>
      </c>
      <c r="CB54" s="4">
        <v>14.436394999999999</v>
      </c>
    </row>
    <row r="55" spans="1:80">
      <c r="A55" s="2">
        <v>42439</v>
      </c>
      <c r="B55" s="29">
        <v>0.58530189814814815</v>
      </c>
      <c r="C55" s="4">
        <v>12.436</v>
      </c>
      <c r="D55" s="4">
        <v>1.1992</v>
      </c>
      <c r="E55" s="4" t="s">
        <v>155</v>
      </c>
      <c r="F55" s="4">
        <v>11992.422145</v>
      </c>
      <c r="G55" s="4">
        <v>59.1</v>
      </c>
      <c r="H55" s="4">
        <v>0</v>
      </c>
      <c r="I55" s="4">
        <v>4589.1000000000004</v>
      </c>
      <c r="K55" s="4">
        <v>1.9</v>
      </c>
      <c r="L55" s="4">
        <v>331</v>
      </c>
      <c r="M55" s="4">
        <v>0.87749999999999995</v>
      </c>
      <c r="N55" s="4">
        <v>10.912000000000001</v>
      </c>
      <c r="O55" s="4">
        <v>1.0523</v>
      </c>
      <c r="P55" s="4">
        <v>51.853700000000003</v>
      </c>
      <c r="Q55" s="4">
        <v>0</v>
      </c>
      <c r="R55" s="4">
        <v>51.9</v>
      </c>
      <c r="S55" s="4">
        <v>41.179600000000001</v>
      </c>
      <c r="T55" s="4">
        <v>0</v>
      </c>
      <c r="U55" s="4">
        <v>41.2</v>
      </c>
      <c r="V55" s="4">
        <v>4589.1485000000002</v>
      </c>
      <c r="Y55" s="4">
        <v>290.202</v>
      </c>
      <c r="Z55" s="4">
        <v>0</v>
      </c>
      <c r="AA55" s="4">
        <v>1.6672</v>
      </c>
      <c r="AB55" s="4" t="s">
        <v>207</v>
      </c>
      <c r="AC55" s="4">
        <v>0</v>
      </c>
      <c r="AD55" s="4">
        <v>12.6</v>
      </c>
      <c r="AE55" s="4">
        <v>840</v>
      </c>
      <c r="AF55" s="4">
        <v>862</v>
      </c>
      <c r="AG55" s="4">
        <v>828</v>
      </c>
      <c r="AH55" s="4">
        <v>68</v>
      </c>
      <c r="AI55" s="4">
        <v>19.850000000000001</v>
      </c>
      <c r="AJ55" s="4">
        <v>0.46</v>
      </c>
      <c r="AK55" s="4">
        <v>983</v>
      </c>
      <c r="AL55" s="4">
        <v>1</v>
      </c>
      <c r="AM55" s="4">
        <v>0</v>
      </c>
      <c r="AN55" s="4">
        <v>23</v>
      </c>
      <c r="AO55" s="4">
        <v>190</v>
      </c>
      <c r="AP55" s="4">
        <v>192</v>
      </c>
      <c r="AQ55" s="4">
        <v>4.0999999999999996</v>
      </c>
      <c r="AR55" s="4">
        <v>195</v>
      </c>
      <c r="AS55" s="4" t="s">
        <v>155</v>
      </c>
      <c r="AT55" s="4">
        <v>2</v>
      </c>
      <c r="AU55" s="5">
        <v>0.79321759259259261</v>
      </c>
      <c r="AV55" s="4">
        <v>47.159331999999999</v>
      </c>
      <c r="AW55" s="4">
        <v>-88.489727999999999</v>
      </c>
      <c r="AX55" s="4">
        <v>317.60000000000002</v>
      </c>
      <c r="AY55" s="4">
        <v>0</v>
      </c>
      <c r="AZ55" s="4">
        <v>12</v>
      </c>
      <c r="BA55" s="4">
        <v>11</v>
      </c>
      <c r="BB55" s="4" t="s">
        <v>213</v>
      </c>
      <c r="BC55" s="4">
        <v>0.8</v>
      </c>
      <c r="BD55" s="4">
        <v>1.5</v>
      </c>
      <c r="BE55" s="4">
        <v>1.7</v>
      </c>
      <c r="BF55" s="4">
        <v>14.063000000000001</v>
      </c>
      <c r="BG55" s="4">
        <v>14.83</v>
      </c>
      <c r="BH55" s="4">
        <v>1.05</v>
      </c>
      <c r="BI55" s="4">
        <v>13.964</v>
      </c>
      <c r="BJ55" s="4">
        <v>2664.2979999999998</v>
      </c>
      <c r="BK55" s="4">
        <v>163.529</v>
      </c>
      <c r="BL55" s="4">
        <v>1.3260000000000001</v>
      </c>
      <c r="BM55" s="4">
        <v>0</v>
      </c>
      <c r="BN55" s="4">
        <v>1.3260000000000001</v>
      </c>
      <c r="BO55" s="4">
        <v>1.0529999999999999</v>
      </c>
      <c r="BP55" s="4">
        <v>0</v>
      </c>
      <c r="BQ55" s="4">
        <v>1.0529999999999999</v>
      </c>
      <c r="BR55" s="4">
        <v>37.051600000000001</v>
      </c>
      <c r="BU55" s="4">
        <v>14.058</v>
      </c>
      <c r="BW55" s="4">
        <v>295.98099999999999</v>
      </c>
      <c r="BX55" s="4">
        <v>1.5640000000000001E-3</v>
      </c>
      <c r="BY55" s="4">
        <v>-5</v>
      </c>
      <c r="BZ55" s="4">
        <v>0.71178200000000003</v>
      </c>
      <c r="CA55" s="4">
        <v>3.8219999999999997E-2</v>
      </c>
      <c r="CB55" s="4">
        <v>14.377996</v>
      </c>
    </row>
    <row r="56" spans="1:80">
      <c r="A56" s="2">
        <v>42439</v>
      </c>
      <c r="B56" s="29">
        <v>0.58531347222222219</v>
      </c>
      <c r="C56" s="4">
        <v>12.41</v>
      </c>
      <c r="D56" s="4">
        <v>1.1929000000000001</v>
      </c>
      <c r="E56" s="4" t="s">
        <v>155</v>
      </c>
      <c r="F56" s="4">
        <v>11928.867469999999</v>
      </c>
      <c r="G56" s="4">
        <v>59</v>
      </c>
      <c r="H56" s="4">
        <v>0</v>
      </c>
      <c r="I56" s="4">
        <v>5115.8</v>
      </c>
      <c r="K56" s="4">
        <v>1.9</v>
      </c>
      <c r="L56" s="4">
        <v>389</v>
      </c>
      <c r="M56" s="4">
        <v>0.87719999999999998</v>
      </c>
      <c r="N56" s="4">
        <v>10.885899999999999</v>
      </c>
      <c r="O56" s="4">
        <v>1.0464</v>
      </c>
      <c r="P56" s="4">
        <v>51.742199999999997</v>
      </c>
      <c r="Q56" s="4">
        <v>0</v>
      </c>
      <c r="R56" s="4">
        <v>51.7</v>
      </c>
      <c r="S56" s="4">
        <v>41.091000000000001</v>
      </c>
      <c r="T56" s="4">
        <v>0</v>
      </c>
      <c r="U56" s="4">
        <v>41.1</v>
      </c>
      <c r="V56" s="4">
        <v>5115.7569000000003</v>
      </c>
      <c r="Y56" s="4">
        <v>340.96800000000002</v>
      </c>
      <c r="Z56" s="4">
        <v>0</v>
      </c>
      <c r="AA56" s="4">
        <v>1.6667000000000001</v>
      </c>
      <c r="AB56" s="4" t="s">
        <v>207</v>
      </c>
      <c r="AC56" s="4">
        <v>0</v>
      </c>
      <c r="AD56" s="4">
        <v>12.5</v>
      </c>
      <c r="AE56" s="4">
        <v>841</v>
      </c>
      <c r="AF56" s="4">
        <v>863</v>
      </c>
      <c r="AG56" s="4">
        <v>829</v>
      </c>
      <c r="AH56" s="4">
        <v>68</v>
      </c>
      <c r="AI56" s="4">
        <v>19.850000000000001</v>
      </c>
      <c r="AJ56" s="4">
        <v>0.46</v>
      </c>
      <c r="AK56" s="4">
        <v>983</v>
      </c>
      <c r="AL56" s="4">
        <v>1</v>
      </c>
      <c r="AM56" s="4">
        <v>0</v>
      </c>
      <c r="AN56" s="4">
        <v>23</v>
      </c>
      <c r="AO56" s="4">
        <v>190</v>
      </c>
      <c r="AP56" s="4">
        <v>191.9</v>
      </c>
      <c r="AQ56" s="4">
        <v>4</v>
      </c>
      <c r="AR56" s="4">
        <v>195</v>
      </c>
      <c r="AS56" s="4" t="s">
        <v>155</v>
      </c>
      <c r="AT56" s="4">
        <v>2</v>
      </c>
      <c r="AU56" s="5">
        <v>0.79322916666666676</v>
      </c>
      <c r="AV56" s="4">
        <v>47.159331999999999</v>
      </c>
      <c r="AW56" s="4">
        <v>-88.489727999999999</v>
      </c>
      <c r="AX56" s="4">
        <v>317.7</v>
      </c>
      <c r="AY56" s="4">
        <v>0</v>
      </c>
      <c r="AZ56" s="4">
        <v>12</v>
      </c>
      <c r="BA56" s="4">
        <v>11</v>
      </c>
      <c r="BB56" s="4" t="s">
        <v>213</v>
      </c>
      <c r="BC56" s="4">
        <v>0.8</v>
      </c>
      <c r="BD56" s="4">
        <v>1.5</v>
      </c>
      <c r="BE56" s="4">
        <v>1.7</v>
      </c>
      <c r="BF56" s="4">
        <v>14.063000000000001</v>
      </c>
      <c r="BG56" s="4">
        <v>14.8</v>
      </c>
      <c r="BH56" s="4">
        <v>1.05</v>
      </c>
      <c r="BI56" s="4">
        <v>14.000999999999999</v>
      </c>
      <c r="BJ56" s="4">
        <v>2653.502</v>
      </c>
      <c r="BK56" s="4">
        <v>162.339</v>
      </c>
      <c r="BL56" s="4">
        <v>1.321</v>
      </c>
      <c r="BM56" s="4">
        <v>0</v>
      </c>
      <c r="BN56" s="4">
        <v>1.321</v>
      </c>
      <c r="BO56" s="4">
        <v>1.0489999999999999</v>
      </c>
      <c r="BP56" s="4">
        <v>0</v>
      </c>
      <c r="BQ56" s="4">
        <v>1.0489999999999999</v>
      </c>
      <c r="BR56" s="4">
        <v>41.234499999999997</v>
      </c>
      <c r="BU56" s="4">
        <v>16.489999999999998</v>
      </c>
      <c r="BW56" s="4">
        <v>295.39299999999997</v>
      </c>
      <c r="BX56" s="4">
        <v>-2.3270000000000001E-3</v>
      </c>
      <c r="BY56" s="4">
        <v>-5</v>
      </c>
      <c r="BZ56" s="4">
        <v>0.709673</v>
      </c>
      <c r="CA56" s="4">
        <v>-5.6866E-2</v>
      </c>
      <c r="CB56" s="4">
        <v>14.335395</v>
      </c>
    </row>
    <row r="57" spans="1:80">
      <c r="A57" s="2">
        <v>42439</v>
      </c>
      <c r="B57" s="29">
        <v>0.58532504629629634</v>
      </c>
      <c r="C57" s="4">
        <v>12.412000000000001</v>
      </c>
      <c r="D57" s="4">
        <v>1.2303999999999999</v>
      </c>
      <c r="E57" s="4" t="s">
        <v>155</v>
      </c>
      <c r="F57" s="4">
        <v>12304.138527999999</v>
      </c>
      <c r="G57" s="4">
        <v>61.2</v>
      </c>
      <c r="H57" s="4">
        <v>0.1</v>
      </c>
      <c r="I57" s="4">
        <v>5498.6</v>
      </c>
      <c r="K57" s="4">
        <v>1.9</v>
      </c>
      <c r="L57" s="4">
        <v>380</v>
      </c>
      <c r="M57" s="4">
        <v>0.87639999999999996</v>
      </c>
      <c r="N57" s="4">
        <v>10.878</v>
      </c>
      <c r="O57" s="4">
        <v>1.0783</v>
      </c>
      <c r="P57" s="4">
        <v>53.655900000000003</v>
      </c>
      <c r="Q57" s="4">
        <v>8.7599999999999997E-2</v>
      </c>
      <c r="R57" s="4">
        <v>53.7</v>
      </c>
      <c r="S57" s="4">
        <v>42.610799999999998</v>
      </c>
      <c r="T57" s="4">
        <v>6.9599999999999995E-2</v>
      </c>
      <c r="U57" s="4">
        <v>42.7</v>
      </c>
      <c r="V57" s="4">
        <v>5498.6027999999997</v>
      </c>
      <c r="Y57" s="4">
        <v>333.42599999999999</v>
      </c>
      <c r="Z57" s="4">
        <v>0</v>
      </c>
      <c r="AA57" s="4">
        <v>1.6652</v>
      </c>
      <c r="AB57" s="4" t="s">
        <v>207</v>
      </c>
      <c r="AC57" s="4">
        <v>0</v>
      </c>
      <c r="AD57" s="4">
        <v>12.3</v>
      </c>
      <c r="AE57" s="4">
        <v>843</v>
      </c>
      <c r="AF57" s="4">
        <v>863</v>
      </c>
      <c r="AG57" s="4">
        <v>831</v>
      </c>
      <c r="AH57" s="4">
        <v>68</v>
      </c>
      <c r="AI57" s="4">
        <v>19.850000000000001</v>
      </c>
      <c r="AJ57" s="4">
        <v>0.46</v>
      </c>
      <c r="AK57" s="4">
        <v>983</v>
      </c>
      <c r="AL57" s="4">
        <v>1</v>
      </c>
      <c r="AM57" s="4">
        <v>0</v>
      </c>
      <c r="AN57" s="4">
        <v>23</v>
      </c>
      <c r="AO57" s="4">
        <v>189.9</v>
      </c>
      <c r="AP57" s="4">
        <v>191</v>
      </c>
      <c r="AQ57" s="4">
        <v>3.8</v>
      </c>
      <c r="AR57" s="4">
        <v>195</v>
      </c>
      <c r="AS57" s="4" t="s">
        <v>155</v>
      </c>
      <c r="AT57" s="4">
        <v>2</v>
      </c>
      <c r="AU57" s="5">
        <v>0.79324074074074069</v>
      </c>
      <c r="AV57" s="4">
        <v>47.159331999999999</v>
      </c>
      <c r="AW57" s="4">
        <v>-88.489727999999999</v>
      </c>
      <c r="AX57" s="4">
        <v>317.8</v>
      </c>
      <c r="AY57" s="4">
        <v>0</v>
      </c>
      <c r="AZ57" s="4">
        <v>12</v>
      </c>
      <c r="BA57" s="4">
        <v>11</v>
      </c>
      <c r="BB57" s="4" t="s">
        <v>213</v>
      </c>
      <c r="BC57" s="4">
        <v>0.8</v>
      </c>
      <c r="BD57" s="4">
        <v>1.5</v>
      </c>
      <c r="BE57" s="4">
        <v>1.7</v>
      </c>
      <c r="BF57" s="4">
        <v>14.063000000000001</v>
      </c>
      <c r="BG57" s="4">
        <v>14.71</v>
      </c>
      <c r="BH57" s="4">
        <v>1.05</v>
      </c>
      <c r="BI57" s="4">
        <v>14.103</v>
      </c>
      <c r="BJ57" s="4">
        <v>2638.319</v>
      </c>
      <c r="BK57" s="4">
        <v>166.459</v>
      </c>
      <c r="BL57" s="4">
        <v>1.363</v>
      </c>
      <c r="BM57" s="4">
        <v>2E-3</v>
      </c>
      <c r="BN57" s="4">
        <v>1.365</v>
      </c>
      <c r="BO57" s="4">
        <v>1.0820000000000001</v>
      </c>
      <c r="BP57" s="4">
        <v>2E-3</v>
      </c>
      <c r="BQ57" s="4">
        <v>1.0840000000000001</v>
      </c>
      <c r="BR57" s="4">
        <v>44.098700000000001</v>
      </c>
      <c r="BU57" s="4">
        <v>16.044</v>
      </c>
      <c r="BW57" s="4">
        <v>293.64999999999998</v>
      </c>
      <c r="BX57" s="4">
        <v>-5.6540000000000002E-3</v>
      </c>
      <c r="BY57" s="4">
        <v>-5</v>
      </c>
      <c r="BZ57" s="4">
        <v>0.706237</v>
      </c>
      <c r="CA57" s="4">
        <v>-0.13816999999999999</v>
      </c>
      <c r="CB57" s="4">
        <v>14.265987000000001</v>
      </c>
    </row>
    <row r="58" spans="1:80">
      <c r="A58" s="2">
        <v>42439</v>
      </c>
      <c r="B58" s="29">
        <v>0.58533662037037038</v>
      </c>
      <c r="C58" s="4">
        <v>12.420999999999999</v>
      </c>
      <c r="D58" s="4">
        <v>1.2359</v>
      </c>
      <c r="E58" s="4" t="s">
        <v>155</v>
      </c>
      <c r="F58" s="4">
        <v>12358.533441</v>
      </c>
      <c r="G58" s="4">
        <v>63.9</v>
      </c>
      <c r="H58" s="4">
        <v>0.2</v>
      </c>
      <c r="I58" s="4">
        <v>5310.2</v>
      </c>
      <c r="K58" s="4">
        <v>1.9</v>
      </c>
      <c r="L58" s="4">
        <v>363</v>
      </c>
      <c r="M58" s="4">
        <v>0.87639999999999996</v>
      </c>
      <c r="N58" s="4">
        <v>10.885199999999999</v>
      </c>
      <c r="O58" s="4">
        <v>1.0831</v>
      </c>
      <c r="P58" s="4">
        <v>56.035299999999999</v>
      </c>
      <c r="Q58" s="4">
        <v>0.16320000000000001</v>
      </c>
      <c r="R58" s="4">
        <v>56.2</v>
      </c>
      <c r="S58" s="4">
        <v>44.500300000000003</v>
      </c>
      <c r="T58" s="4">
        <v>0.12959999999999999</v>
      </c>
      <c r="U58" s="4">
        <v>44.6</v>
      </c>
      <c r="V58" s="4">
        <v>5310.2109</v>
      </c>
      <c r="Y58" s="4">
        <v>318.173</v>
      </c>
      <c r="Z58" s="4">
        <v>0</v>
      </c>
      <c r="AA58" s="4">
        <v>1.6651</v>
      </c>
      <c r="AB58" s="4" t="s">
        <v>207</v>
      </c>
      <c r="AC58" s="4">
        <v>0</v>
      </c>
      <c r="AD58" s="4">
        <v>12.2</v>
      </c>
      <c r="AE58" s="4">
        <v>844</v>
      </c>
      <c r="AF58" s="4">
        <v>865</v>
      </c>
      <c r="AG58" s="4">
        <v>831</v>
      </c>
      <c r="AH58" s="4">
        <v>68</v>
      </c>
      <c r="AI58" s="4">
        <v>19.850000000000001</v>
      </c>
      <c r="AJ58" s="4">
        <v>0.46</v>
      </c>
      <c r="AK58" s="4">
        <v>983</v>
      </c>
      <c r="AL58" s="4">
        <v>1</v>
      </c>
      <c r="AM58" s="4">
        <v>0</v>
      </c>
      <c r="AN58" s="4">
        <v>23</v>
      </c>
      <c r="AO58" s="4">
        <v>189</v>
      </c>
      <c r="AP58" s="4">
        <v>191</v>
      </c>
      <c r="AQ58" s="4">
        <v>3.6</v>
      </c>
      <c r="AR58" s="4">
        <v>195</v>
      </c>
      <c r="AS58" s="4" t="s">
        <v>155</v>
      </c>
      <c r="AT58" s="4">
        <v>2</v>
      </c>
      <c r="AU58" s="5">
        <v>0.79325231481481484</v>
      </c>
      <c r="AV58" s="4">
        <v>47.159331999999999</v>
      </c>
      <c r="AW58" s="4">
        <v>-88.489727999999999</v>
      </c>
      <c r="AX58" s="4">
        <v>318</v>
      </c>
      <c r="AY58" s="4">
        <v>0</v>
      </c>
      <c r="AZ58" s="4">
        <v>12</v>
      </c>
      <c r="BA58" s="4">
        <v>11</v>
      </c>
      <c r="BB58" s="4" t="s">
        <v>213</v>
      </c>
      <c r="BC58" s="4">
        <v>0.8</v>
      </c>
      <c r="BD58" s="4">
        <v>1.5</v>
      </c>
      <c r="BE58" s="4">
        <v>1.7</v>
      </c>
      <c r="BF58" s="4">
        <v>14.063000000000001</v>
      </c>
      <c r="BG58" s="4">
        <v>14.71</v>
      </c>
      <c r="BH58" s="4">
        <v>1.05</v>
      </c>
      <c r="BI58" s="4">
        <v>14.105</v>
      </c>
      <c r="BJ58" s="4">
        <v>2641.5230000000001</v>
      </c>
      <c r="BK58" s="4">
        <v>167.285</v>
      </c>
      <c r="BL58" s="4">
        <v>1.4239999999999999</v>
      </c>
      <c r="BM58" s="4">
        <v>4.0000000000000001E-3</v>
      </c>
      <c r="BN58" s="4">
        <v>1.4279999999999999</v>
      </c>
      <c r="BO58" s="4">
        <v>1.131</v>
      </c>
      <c r="BP58" s="4">
        <v>3.0000000000000001E-3</v>
      </c>
      <c r="BQ58" s="4">
        <v>1.1339999999999999</v>
      </c>
      <c r="BR58" s="4">
        <v>42.611400000000003</v>
      </c>
      <c r="BU58" s="4">
        <v>15.319000000000001</v>
      </c>
      <c r="BW58" s="4">
        <v>293.80900000000003</v>
      </c>
      <c r="BX58" s="4">
        <v>-1.1979999999999999E-2</v>
      </c>
      <c r="BY58" s="4">
        <v>-5</v>
      </c>
      <c r="BZ58" s="4">
        <v>0.69891099999999995</v>
      </c>
      <c r="CA58" s="4">
        <v>-0.29276200000000002</v>
      </c>
      <c r="CB58" s="4">
        <v>14.118004000000001</v>
      </c>
    </row>
    <row r="59" spans="1:80">
      <c r="A59" s="2">
        <v>42439</v>
      </c>
      <c r="B59" s="29">
        <v>0.58534819444444441</v>
      </c>
      <c r="C59" s="4">
        <v>12.429</v>
      </c>
      <c r="D59" s="4">
        <v>1.2311000000000001</v>
      </c>
      <c r="E59" s="4" t="s">
        <v>155</v>
      </c>
      <c r="F59" s="4">
        <v>12311.395349</v>
      </c>
      <c r="G59" s="4">
        <v>64.400000000000006</v>
      </c>
      <c r="H59" s="4">
        <v>0.2</v>
      </c>
      <c r="I59" s="4">
        <v>5091.3</v>
      </c>
      <c r="K59" s="4">
        <v>1.9</v>
      </c>
      <c r="L59" s="4">
        <v>347</v>
      </c>
      <c r="M59" s="4">
        <v>0.87649999999999995</v>
      </c>
      <c r="N59" s="4">
        <v>10.8939</v>
      </c>
      <c r="O59" s="4">
        <v>1.0790999999999999</v>
      </c>
      <c r="P59" s="4">
        <v>56.433500000000002</v>
      </c>
      <c r="Q59" s="4">
        <v>0.17530000000000001</v>
      </c>
      <c r="R59" s="4">
        <v>56.6</v>
      </c>
      <c r="S59" s="4">
        <v>44.816600000000001</v>
      </c>
      <c r="T59" s="4">
        <v>0.13919999999999999</v>
      </c>
      <c r="U59" s="4">
        <v>45</v>
      </c>
      <c r="V59" s="4">
        <v>5091.34</v>
      </c>
      <c r="Y59" s="4">
        <v>303.858</v>
      </c>
      <c r="Z59" s="4">
        <v>0</v>
      </c>
      <c r="AA59" s="4">
        <v>1.6653</v>
      </c>
      <c r="AB59" s="4" t="s">
        <v>207</v>
      </c>
      <c r="AC59" s="4">
        <v>0</v>
      </c>
      <c r="AD59" s="4">
        <v>12</v>
      </c>
      <c r="AE59" s="4">
        <v>845</v>
      </c>
      <c r="AF59" s="4">
        <v>867</v>
      </c>
      <c r="AG59" s="4">
        <v>831</v>
      </c>
      <c r="AH59" s="4">
        <v>68</v>
      </c>
      <c r="AI59" s="4">
        <v>19.850000000000001</v>
      </c>
      <c r="AJ59" s="4">
        <v>0.46</v>
      </c>
      <c r="AK59" s="4">
        <v>983</v>
      </c>
      <c r="AL59" s="4">
        <v>1</v>
      </c>
      <c r="AM59" s="4">
        <v>0</v>
      </c>
      <c r="AN59" s="4">
        <v>23</v>
      </c>
      <c r="AO59" s="4">
        <v>188.9</v>
      </c>
      <c r="AP59" s="4">
        <v>191</v>
      </c>
      <c r="AQ59" s="4">
        <v>3.3</v>
      </c>
      <c r="AR59" s="4">
        <v>195</v>
      </c>
      <c r="AS59" s="4" t="s">
        <v>155</v>
      </c>
      <c r="AT59" s="4">
        <v>2</v>
      </c>
      <c r="AU59" s="5">
        <v>0.79326388888888888</v>
      </c>
      <c r="AV59" s="4">
        <v>47.159331999999999</v>
      </c>
      <c r="AW59" s="4">
        <v>-88.489727999999999</v>
      </c>
      <c r="AX59" s="4">
        <v>318.2</v>
      </c>
      <c r="AY59" s="4">
        <v>0</v>
      </c>
      <c r="AZ59" s="4">
        <v>12</v>
      </c>
      <c r="BA59" s="4">
        <v>11</v>
      </c>
      <c r="BB59" s="4" t="s">
        <v>213</v>
      </c>
      <c r="BC59" s="4">
        <v>0.8</v>
      </c>
      <c r="BD59" s="4">
        <v>1.5</v>
      </c>
      <c r="BE59" s="4">
        <v>1.7</v>
      </c>
      <c r="BF59" s="4">
        <v>14.063000000000001</v>
      </c>
      <c r="BG59" s="4">
        <v>14.74</v>
      </c>
      <c r="BH59" s="4">
        <v>1.05</v>
      </c>
      <c r="BI59" s="4">
        <v>14.093</v>
      </c>
      <c r="BJ59" s="4">
        <v>2647.2890000000002</v>
      </c>
      <c r="BK59" s="4">
        <v>166.89599999999999</v>
      </c>
      <c r="BL59" s="4">
        <v>1.4359999999999999</v>
      </c>
      <c r="BM59" s="4">
        <v>4.0000000000000001E-3</v>
      </c>
      <c r="BN59" s="4">
        <v>1.4410000000000001</v>
      </c>
      <c r="BO59" s="4">
        <v>1.1399999999999999</v>
      </c>
      <c r="BP59" s="4">
        <v>4.0000000000000001E-3</v>
      </c>
      <c r="BQ59" s="4">
        <v>1.1439999999999999</v>
      </c>
      <c r="BR59" s="4">
        <v>40.9116</v>
      </c>
      <c r="BU59" s="4">
        <v>14.65</v>
      </c>
      <c r="BW59" s="4">
        <v>294.24799999999999</v>
      </c>
      <c r="BX59" s="4">
        <v>-2.0649000000000001E-2</v>
      </c>
      <c r="BY59" s="4">
        <v>-5</v>
      </c>
      <c r="BZ59" s="4">
        <v>0.68945900000000004</v>
      </c>
      <c r="CA59" s="4">
        <v>-0.50460099999999997</v>
      </c>
      <c r="CB59" s="4">
        <v>13.927080999999999</v>
      </c>
    </row>
    <row r="60" spans="1:80">
      <c r="A60" s="2">
        <v>42439</v>
      </c>
      <c r="B60" s="29">
        <v>0.58535976851851845</v>
      </c>
      <c r="C60" s="4">
        <v>12.555</v>
      </c>
      <c r="D60" s="4">
        <v>1.3435999999999999</v>
      </c>
      <c r="E60" s="4" t="s">
        <v>155</v>
      </c>
      <c r="F60" s="4">
        <v>13435.637930999999</v>
      </c>
      <c r="G60" s="4">
        <v>64.099999999999994</v>
      </c>
      <c r="H60" s="4">
        <v>0.2</v>
      </c>
      <c r="I60" s="4">
        <v>4871.3999999999996</v>
      </c>
      <c r="K60" s="4">
        <v>1.9</v>
      </c>
      <c r="L60" s="4">
        <v>330</v>
      </c>
      <c r="M60" s="4">
        <v>0.87480000000000002</v>
      </c>
      <c r="N60" s="4">
        <v>10.982799999999999</v>
      </c>
      <c r="O60" s="4">
        <v>1.1753</v>
      </c>
      <c r="P60" s="4">
        <v>56.108699999999999</v>
      </c>
      <c r="Q60" s="4">
        <v>0.17499999999999999</v>
      </c>
      <c r="R60" s="4">
        <v>56.3</v>
      </c>
      <c r="S60" s="4">
        <v>44.558599999999998</v>
      </c>
      <c r="T60" s="4">
        <v>0.1389</v>
      </c>
      <c r="U60" s="4">
        <v>44.7</v>
      </c>
      <c r="V60" s="4">
        <v>4871.4165999999996</v>
      </c>
      <c r="Y60" s="4">
        <v>288.512</v>
      </c>
      <c r="Z60" s="4">
        <v>0</v>
      </c>
      <c r="AA60" s="4">
        <v>1.6620999999999999</v>
      </c>
      <c r="AB60" s="4" t="s">
        <v>207</v>
      </c>
      <c r="AC60" s="4">
        <v>0</v>
      </c>
      <c r="AD60" s="4">
        <v>11.8</v>
      </c>
      <c r="AE60" s="4">
        <v>846</v>
      </c>
      <c r="AF60" s="4">
        <v>867</v>
      </c>
      <c r="AG60" s="4">
        <v>834</v>
      </c>
      <c r="AH60" s="4">
        <v>68</v>
      </c>
      <c r="AI60" s="4">
        <v>19.850000000000001</v>
      </c>
      <c r="AJ60" s="4">
        <v>0.46</v>
      </c>
      <c r="AK60" s="4">
        <v>983</v>
      </c>
      <c r="AL60" s="4">
        <v>1</v>
      </c>
      <c r="AM60" s="4">
        <v>0</v>
      </c>
      <c r="AN60" s="4">
        <v>23</v>
      </c>
      <c r="AO60" s="4">
        <v>188.1</v>
      </c>
      <c r="AP60" s="4">
        <v>191</v>
      </c>
      <c r="AQ60" s="4">
        <v>3.5</v>
      </c>
      <c r="AR60" s="4">
        <v>195</v>
      </c>
      <c r="AS60" s="4" t="s">
        <v>155</v>
      </c>
      <c r="AT60" s="4">
        <v>2</v>
      </c>
      <c r="AU60" s="5">
        <v>0.79327546296296303</v>
      </c>
      <c r="AV60" s="4">
        <v>47.159331999999999</v>
      </c>
      <c r="AW60" s="4">
        <v>-88.489727999999999</v>
      </c>
      <c r="AX60" s="4">
        <v>318.39999999999998</v>
      </c>
      <c r="AY60" s="4">
        <v>0</v>
      </c>
      <c r="AZ60" s="4">
        <v>12</v>
      </c>
      <c r="BA60" s="4">
        <v>11</v>
      </c>
      <c r="BB60" s="4" t="s">
        <v>213</v>
      </c>
      <c r="BC60" s="4">
        <v>0.8</v>
      </c>
      <c r="BD60" s="4">
        <v>1.5</v>
      </c>
      <c r="BE60" s="4">
        <v>1.7</v>
      </c>
      <c r="BF60" s="4">
        <v>14.063000000000001</v>
      </c>
      <c r="BG60" s="4">
        <v>14.52</v>
      </c>
      <c r="BH60" s="4">
        <v>1.03</v>
      </c>
      <c r="BI60" s="4">
        <v>14.315</v>
      </c>
      <c r="BJ60" s="4">
        <v>2634.346</v>
      </c>
      <c r="BK60" s="4">
        <v>179.428</v>
      </c>
      <c r="BL60" s="4">
        <v>1.409</v>
      </c>
      <c r="BM60" s="4">
        <v>4.0000000000000001E-3</v>
      </c>
      <c r="BN60" s="4">
        <v>1.4139999999999999</v>
      </c>
      <c r="BO60" s="4">
        <v>1.119</v>
      </c>
      <c r="BP60" s="4">
        <v>3.0000000000000001E-3</v>
      </c>
      <c r="BQ60" s="4">
        <v>1.123</v>
      </c>
      <c r="BR60" s="4">
        <v>38.637700000000002</v>
      </c>
      <c r="BU60" s="4">
        <v>13.73</v>
      </c>
      <c r="BW60" s="4">
        <v>289.87299999999999</v>
      </c>
      <c r="BX60" s="4">
        <v>-2.5781999999999999E-2</v>
      </c>
      <c r="BY60" s="4">
        <v>-5</v>
      </c>
      <c r="BZ60" s="4">
        <v>0.68521799999999999</v>
      </c>
      <c r="CA60" s="4">
        <v>-0.63004800000000005</v>
      </c>
      <c r="CB60" s="4">
        <v>13.841404000000001</v>
      </c>
    </row>
    <row r="61" spans="1:80">
      <c r="A61" s="2">
        <v>42439</v>
      </c>
      <c r="B61" s="29">
        <v>0.5853713425925926</v>
      </c>
      <c r="C61" s="4">
        <v>12.565</v>
      </c>
      <c r="D61" s="4">
        <v>1.272</v>
      </c>
      <c r="E61" s="4" t="s">
        <v>155</v>
      </c>
      <c r="F61" s="4">
        <v>12720.12069</v>
      </c>
      <c r="G61" s="4">
        <v>61.8</v>
      </c>
      <c r="H61" s="4">
        <v>0.2</v>
      </c>
      <c r="I61" s="4">
        <v>4597.2</v>
      </c>
      <c r="K61" s="4">
        <v>1.83</v>
      </c>
      <c r="L61" s="4">
        <v>318</v>
      </c>
      <c r="M61" s="4">
        <v>0.87560000000000004</v>
      </c>
      <c r="N61" s="4">
        <v>11.002800000000001</v>
      </c>
      <c r="O61" s="4">
        <v>1.1137999999999999</v>
      </c>
      <c r="P61" s="4">
        <v>54.081400000000002</v>
      </c>
      <c r="Q61" s="4">
        <v>0.17510000000000001</v>
      </c>
      <c r="R61" s="4">
        <v>54.3</v>
      </c>
      <c r="S61" s="4">
        <v>42.948599999999999</v>
      </c>
      <c r="T61" s="4">
        <v>0.1391</v>
      </c>
      <c r="U61" s="4">
        <v>43.1</v>
      </c>
      <c r="V61" s="4">
        <v>4597.1547</v>
      </c>
      <c r="Y61" s="4">
        <v>278.05599999999998</v>
      </c>
      <c r="Z61" s="4">
        <v>0</v>
      </c>
      <c r="AA61" s="4">
        <v>1.5994999999999999</v>
      </c>
      <c r="AB61" s="4" t="s">
        <v>207</v>
      </c>
      <c r="AC61" s="4">
        <v>0</v>
      </c>
      <c r="AD61" s="4">
        <v>11.8</v>
      </c>
      <c r="AE61" s="4">
        <v>847</v>
      </c>
      <c r="AF61" s="4">
        <v>867</v>
      </c>
      <c r="AG61" s="4">
        <v>834</v>
      </c>
      <c r="AH61" s="4">
        <v>68</v>
      </c>
      <c r="AI61" s="4">
        <v>19.850000000000001</v>
      </c>
      <c r="AJ61" s="4">
        <v>0.46</v>
      </c>
      <c r="AK61" s="4">
        <v>983</v>
      </c>
      <c r="AL61" s="4">
        <v>1</v>
      </c>
      <c r="AM61" s="4">
        <v>0</v>
      </c>
      <c r="AN61" s="4">
        <v>23</v>
      </c>
      <c r="AO61" s="4">
        <v>189</v>
      </c>
      <c r="AP61" s="4">
        <v>191</v>
      </c>
      <c r="AQ61" s="4">
        <v>3.6</v>
      </c>
      <c r="AR61" s="4">
        <v>195</v>
      </c>
      <c r="AS61" s="4" t="s">
        <v>155</v>
      </c>
      <c r="AT61" s="4">
        <v>2</v>
      </c>
      <c r="AU61" s="5">
        <v>0.79328703703703696</v>
      </c>
      <c r="AV61" s="4">
        <v>47.159331999999999</v>
      </c>
      <c r="AW61" s="4">
        <v>-88.489727999999999</v>
      </c>
      <c r="AX61" s="4">
        <v>318.60000000000002</v>
      </c>
      <c r="AY61" s="4">
        <v>0</v>
      </c>
      <c r="AZ61" s="4">
        <v>12</v>
      </c>
      <c r="BA61" s="4">
        <v>11</v>
      </c>
      <c r="BB61" s="4" t="s">
        <v>213</v>
      </c>
      <c r="BC61" s="4">
        <v>0.8</v>
      </c>
      <c r="BD61" s="4">
        <v>1.5</v>
      </c>
      <c r="BE61" s="4">
        <v>1.7</v>
      </c>
      <c r="BF61" s="4">
        <v>14.063000000000001</v>
      </c>
      <c r="BG61" s="4">
        <v>14.62</v>
      </c>
      <c r="BH61" s="4">
        <v>1.04</v>
      </c>
      <c r="BI61" s="4">
        <v>14.202999999999999</v>
      </c>
      <c r="BJ61" s="4">
        <v>2653.654</v>
      </c>
      <c r="BK61" s="4">
        <v>170.97499999999999</v>
      </c>
      <c r="BL61" s="4">
        <v>1.3660000000000001</v>
      </c>
      <c r="BM61" s="4">
        <v>4.0000000000000001E-3</v>
      </c>
      <c r="BN61" s="4">
        <v>1.37</v>
      </c>
      <c r="BO61" s="4">
        <v>1.085</v>
      </c>
      <c r="BP61" s="4">
        <v>4.0000000000000001E-3</v>
      </c>
      <c r="BQ61" s="4">
        <v>1.0880000000000001</v>
      </c>
      <c r="BR61" s="4">
        <v>36.662999999999997</v>
      </c>
      <c r="BU61" s="4">
        <v>13.305</v>
      </c>
      <c r="BW61" s="4">
        <v>280.488</v>
      </c>
      <c r="BX61" s="4">
        <v>-2.3782000000000001E-2</v>
      </c>
      <c r="BY61" s="4">
        <v>-5</v>
      </c>
      <c r="BZ61" s="4">
        <v>0.68732700000000002</v>
      </c>
      <c r="CA61" s="4">
        <v>-0.58117300000000005</v>
      </c>
      <c r="CB61" s="4">
        <v>13.884005</v>
      </c>
    </row>
    <row r="62" spans="1:80">
      <c r="A62" s="2">
        <v>42439</v>
      </c>
      <c r="B62" s="29">
        <v>0.58538291666666664</v>
      </c>
      <c r="C62" s="4">
        <v>12.515000000000001</v>
      </c>
      <c r="D62" s="4">
        <v>1.2301</v>
      </c>
      <c r="E62" s="4" t="s">
        <v>155</v>
      </c>
      <c r="F62" s="4">
        <v>12300.83871</v>
      </c>
      <c r="G62" s="4">
        <v>60.1</v>
      </c>
      <c r="H62" s="4">
        <v>0.2</v>
      </c>
      <c r="I62" s="4">
        <v>4685.8999999999996</v>
      </c>
      <c r="K62" s="4">
        <v>1.78</v>
      </c>
      <c r="L62" s="4">
        <v>323</v>
      </c>
      <c r="M62" s="4">
        <v>0.87609999999999999</v>
      </c>
      <c r="N62" s="4">
        <v>10.964399999999999</v>
      </c>
      <c r="O62" s="4">
        <v>1.0777000000000001</v>
      </c>
      <c r="P62" s="4">
        <v>52.6663</v>
      </c>
      <c r="Q62" s="4">
        <v>0.17519999999999999</v>
      </c>
      <c r="R62" s="4">
        <v>52.8</v>
      </c>
      <c r="S62" s="4">
        <v>41.8249</v>
      </c>
      <c r="T62" s="4">
        <v>0.13919999999999999</v>
      </c>
      <c r="U62" s="4">
        <v>42</v>
      </c>
      <c r="V62" s="4">
        <v>4685.8522000000003</v>
      </c>
      <c r="Y62" s="4">
        <v>283.35300000000001</v>
      </c>
      <c r="Z62" s="4">
        <v>0</v>
      </c>
      <c r="AA62" s="4">
        <v>1.5618000000000001</v>
      </c>
      <c r="AB62" s="4" t="s">
        <v>207</v>
      </c>
      <c r="AC62" s="4">
        <v>0</v>
      </c>
      <c r="AD62" s="4">
        <v>11.8</v>
      </c>
      <c r="AE62" s="4">
        <v>847</v>
      </c>
      <c r="AF62" s="4">
        <v>867</v>
      </c>
      <c r="AG62" s="4">
        <v>833</v>
      </c>
      <c r="AH62" s="4">
        <v>68</v>
      </c>
      <c r="AI62" s="4">
        <v>19.850000000000001</v>
      </c>
      <c r="AJ62" s="4">
        <v>0.46</v>
      </c>
      <c r="AK62" s="4">
        <v>983</v>
      </c>
      <c r="AL62" s="4">
        <v>1</v>
      </c>
      <c r="AM62" s="4">
        <v>0</v>
      </c>
      <c r="AN62" s="4">
        <v>23</v>
      </c>
      <c r="AO62" s="4">
        <v>189</v>
      </c>
      <c r="AP62" s="4">
        <v>190.9</v>
      </c>
      <c r="AQ62" s="4">
        <v>3.1</v>
      </c>
      <c r="AR62" s="4">
        <v>195</v>
      </c>
      <c r="AS62" s="4" t="s">
        <v>155</v>
      </c>
      <c r="AT62" s="4">
        <v>2</v>
      </c>
      <c r="AU62" s="5">
        <v>0.79329861111111111</v>
      </c>
      <c r="AV62" s="4">
        <v>47.159331999999999</v>
      </c>
      <c r="AW62" s="4">
        <v>-88.489727999999999</v>
      </c>
      <c r="AX62" s="4">
        <v>318.89999999999998</v>
      </c>
      <c r="AY62" s="4">
        <v>0</v>
      </c>
      <c r="AZ62" s="4">
        <v>12</v>
      </c>
      <c r="BA62" s="4">
        <v>11</v>
      </c>
      <c r="BB62" s="4" t="s">
        <v>213</v>
      </c>
      <c r="BC62" s="4">
        <v>0.8</v>
      </c>
      <c r="BD62" s="4">
        <v>1.5</v>
      </c>
      <c r="BE62" s="4">
        <v>1.7</v>
      </c>
      <c r="BF62" s="4">
        <v>14.063000000000001</v>
      </c>
      <c r="BG62" s="4">
        <v>14.7</v>
      </c>
      <c r="BH62" s="4">
        <v>1.05</v>
      </c>
      <c r="BI62" s="4">
        <v>14.141</v>
      </c>
      <c r="BJ62" s="4">
        <v>2658.3159999999998</v>
      </c>
      <c r="BK62" s="4">
        <v>166.30099999999999</v>
      </c>
      <c r="BL62" s="4">
        <v>1.337</v>
      </c>
      <c r="BM62" s="4">
        <v>4.0000000000000001E-3</v>
      </c>
      <c r="BN62" s="4">
        <v>1.3420000000000001</v>
      </c>
      <c r="BO62" s="4">
        <v>1.0620000000000001</v>
      </c>
      <c r="BP62" s="4">
        <v>4.0000000000000001E-3</v>
      </c>
      <c r="BQ62" s="4">
        <v>1.0649999999999999</v>
      </c>
      <c r="BR62" s="4">
        <v>37.567100000000003</v>
      </c>
      <c r="BU62" s="4">
        <v>13.63</v>
      </c>
      <c r="BW62" s="4">
        <v>275.32499999999999</v>
      </c>
      <c r="BX62" s="4">
        <v>-2.1236999999999999E-2</v>
      </c>
      <c r="BY62" s="4">
        <v>-5</v>
      </c>
      <c r="BZ62" s="4">
        <v>0.69065399999999999</v>
      </c>
      <c r="CA62" s="4">
        <v>-0.51897899999999997</v>
      </c>
      <c r="CB62" s="4">
        <v>13.951211000000001</v>
      </c>
    </row>
    <row r="63" spans="1:80">
      <c r="A63" s="2">
        <v>42439</v>
      </c>
      <c r="B63" s="29">
        <v>0.58539449074074079</v>
      </c>
      <c r="C63" s="4">
        <v>12.42</v>
      </c>
      <c r="D63" s="4">
        <v>1.3838999999999999</v>
      </c>
      <c r="E63" s="4" t="s">
        <v>155</v>
      </c>
      <c r="F63" s="4">
        <v>13839.242684999999</v>
      </c>
      <c r="G63" s="4">
        <v>60.1</v>
      </c>
      <c r="H63" s="4">
        <v>0.3</v>
      </c>
      <c r="I63" s="4">
        <v>4939.8999999999996</v>
      </c>
      <c r="K63" s="4">
        <v>1.7</v>
      </c>
      <c r="L63" s="4">
        <v>350</v>
      </c>
      <c r="M63" s="4">
        <v>0.87509999999999999</v>
      </c>
      <c r="N63" s="4">
        <v>10.869199999999999</v>
      </c>
      <c r="O63" s="4">
        <v>1.2111000000000001</v>
      </c>
      <c r="P63" s="4">
        <v>52.594999999999999</v>
      </c>
      <c r="Q63" s="4">
        <v>0.24990000000000001</v>
      </c>
      <c r="R63" s="4">
        <v>52.8</v>
      </c>
      <c r="S63" s="4">
        <v>41.768300000000004</v>
      </c>
      <c r="T63" s="4">
        <v>0.19839999999999999</v>
      </c>
      <c r="U63" s="4">
        <v>42</v>
      </c>
      <c r="V63" s="4">
        <v>4939.8585999999996</v>
      </c>
      <c r="Y63" s="4">
        <v>306.702</v>
      </c>
      <c r="Z63" s="4">
        <v>0</v>
      </c>
      <c r="AA63" s="4">
        <v>1.4877</v>
      </c>
      <c r="AB63" s="4" t="s">
        <v>207</v>
      </c>
      <c r="AC63" s="4">
        <v>0</v>
      </c>
      <c r="AD63" s="4">
        <v>12</v>
      </c>
      <c r="AE63" s="4">
        <v>845</v>
      </c>
      <c r="AF63" s="4">
        <v>867</v>
      </c>
      <c r="AG63" s="4">
        <v>832</v>
      </c>
      <c r="AH63" s="4">
        <v>68</v>
      </c>
      <c r="AI63" s="4">
        <v>19.850000000000001</v>
      </c>
      <c r="AJ63" s="4">
        <v>0.46</v>
      </c>
      <c r="AK63" s="4">
        <v>983</v>
      </c>
      <c r="AL63" s="4">
        <v>1</v>
      </c>
      <c r="AM63" s="4">
        <v>0</v>
      </c>
      <c r="AN63" s="4">
        <v>23</v>
      </c>
      <c r="AO63" s="4">
        <v>189</v>
      </c>
      <c r="AP63" s="4">
        <v>190</v>
      </c>
      <c r="AQ63" s="4">
        <v>2.7</v>
      </c>
      <c r="AR63" s="4">
        <v>195</v>
      </c>
      <c r="AS63" s="4" t="s">
        <v>155</v>
      </c>
      <c r="AT63" s="4">
        <v>2</v>
      </c>
      <c r="AU63" s="5">
        <v>0.79331018518518526</v>
      </c>
      <c r="AV63" s="4">
        <v>47.159331999999999</v>
      </c>
      <c r="AW63" s="4">
        <v>-88.489727999999999</v>
      </c>
      <c r="AX63" s="4">
        <v>319.10000000000002</v>
      </c>
      <c r="AY63" s="4">
        <v>0</v>
      </c>
      <c r="AZ63" s="4">
        <v>12</v>
      </c>
      <c r="BA63" s="4">
        <v>11</v>
      </c>
      <c r="BB63" s="4" t="s">
        <v>213</v>
      </c>
      <c r="BC63" s="4">
        <v>0.8</v>
      </c>
      <c r="BD63" s="4">
        <v>1.5</v>
      </c>
      <c r="BE63" s="4">
        <v>1.7</v>
      </c>
      <c r="BF63" s="4">
        <v>14.063000000000001</v>
      </c>
      <c r="BG63" s="4">
        <v>14.6</v>
      </c>
      <c r="BH63" s="4">
        <v>1.04</v>
      </c>
      <c r="BI63" s="4">
        <v>14.269</v>
      </c>
      <c r="BJ63" s="4">
        <v>2621.8560000000002</v>
      </c>
      <c r="BK63" s="4">
        <v>185.93899999999999</v>
      </c>
      <c r="BL63" s="4">
        <v>1.329</v>
      </c>
      <c r="BM63" s="4">
        <v>6.0000000000000001E-3</v>
      </c>
      <c r="BN63" s="4">
        <v>1.335</v>
      </c>
      <c r="BO63" s="4">
        <v>1.0549999999999999</v>
      </c>
      <c r="BP63" s="4">
        <v>5.0000000000000001E-3</v>
      </c>
      <c r="BQ63" s="4">
        <v>1.06</v>
      </c>
      <c r="BR63" s="4">
        <v>39.402299999999997</v>
      </c>
      <c r="BU63" s="4">
        <v>14.678000000000001</v>
      </c>
      <c r="BW63" s="4">
        <v>260.93200000000002</v>
      </c>
      <c r="BX63" s="4">
        <v>-1.5327E-2</v>
      </c>
      <c r="BY63" s="4">
        <v>-5</v>
      </c>
      <c r="BZ63" s="4">
        <v>0.69556399999999996</v>
      </c>
      <c r="CA63" s="4">
        <v>-0.374554</v>
      </c>
      <c r="CB63" s="4">
        <v>14.050393</v>
      </c>
    </row>
    <row r="64" spans="1:80">
      <c r="A64" s="2">
        <v>42439</v>
      </c>
      <c r="B64" s="29">
        <v>0.58540606481481483</v>
      </c>
      <c r="C64" s="4">
        <v>12.25</v>
      </c>
      <c r="D64" s="4">
        <v>1.4375</v>
      </c>
      <c r="E64" s="4" t="s">
        <v>155</v>
      </c>
      <c r="F64" s="4">
        <v>14374.71637</v>
      </c>
      <c r="G64" s="4">
        <v>62.7</v>
      </c>
      <c r="H64" s="4">
        <v>0.3</v>
      </c>
      <c r="I64" s="4">
        <v>5293.2</v>
      </c>
      <c r="K64" s="4">
        <v>1.72</v>
      </c>
      <c r="L64" s="4">
        <v>353</v>
      </c>
      <c r="M64" s="4">
        <v>0.87580000000000002</v>
      </c>
      <c r="N64" s="4">
        <v>10.7285</v>
      </c>
      <c r="O64" s="4">
        <v>1.2588999999999999</v>
      </c>
      <c r="P64" s="4">
        <v>54.902299999999997</v>
      </c>
      <c r="Q64" s="4">
        <v>0.26269999999999999</v>
      </c>
      <c r="R64" s="4">
        <v>55.2</v>
      </c>
      <c r="S64" s="4">
        <v>43.6006</v>
      </c>
      <c r="T64" s="4">
        <v>0.20860000000000001</v>
      </c>
      <c r="U64" s="4">
        <v>43.8</v>
      </c>
      <c r="V64" s="4">
        <v>5293.1642000000002</v>
      </c>
      <c r="Y64" s="4">
        <v>309.06200000000001</v>
      </c>
      <c r="Z64" s="4">
        <v>0</v>
      </c>
      <c r="AA64" s="4">
        <v>1.5034000000000001</v>
      </c>
      <c r="AB64" s="4" t="s">
        <v>207</v>
      </c>
      <c r="AC64" s="4">
        <v>0</v>
      </c>
      <c r="AD64" s="4">
        <v>11.9</v>
      </c>
      <c r="AE64" s="4">
        <v>846</v>
      </c>
      <c r="AF64" s="4">
        <v>867</v>
      </c>
      <c r="AG64" s="4">
        <v>832</v>
      </c>
      <c r="AH64" s="4">
        <v>68</v>
      </c>
      <c r="AI64" s="4">
        <v>19.850000000000001</v>
      </c>
      <c r="AJ64" s="4">
        <v>0.46</v>
      </c>
      <c r="AK64" s="4">
        <v>983</v>
      </c>
      <c r="AL64" s="4">
        <v>1</v>
      </c>
      <c r="AM64" s="4">
        <v>0</v>
      </c>
      <c r="AN64" s="4">
        <v>23</v>
      </c>
      <c r="AO64" s="4">
        <v>189</v>
      </c>
      <c r="AP64" s="4">
        <v>190</v>
      </c>
      <c r="AQ64" s="4">
        <v>3.1</v>
      </c>
      <c r="AR64" s="4">
        <v>195</v>
      </c>
      <c r="AS64" s="4" t="s">
        <v>155</v>
      </c>
      <c r="AT64" s="4">
        <v>2</v>
      </c>
      <c r="AU64" s="5">
        <v>0.7933217592592593</v>
      </c>
      <c r="AV64" s="4">
        <v>47.159331999999999</v>
      </c>
      <c r="AW64" s="4">
        <v>-88.489727999999999</v>
      </c>
      <c r="AX64" s="4">
        <v>319.3</v>
      </c>
      <c r="AY64" s="4">
        <v>0</v>
      </c>
      <c r="AZ64" s="4">
        <v>12</v>
      </c>
      <c r="BA64" s="4">
        <v>11</v>
      </c>
      <c r="BB64" s="4" t="s">
        <v>213</v>
      </c>
      <c r="BC64" s="4">
        <v>0.8</v>
      </c>
      <c r="BD64" s="4">
        <v>1.5</v>
      </c>
      <c r="BE64" s="4">
        <v>1.7</v>
      </c>
      <c r="BF64" s="4">
        <v>14.063000000000001</v>
      </c>
      <c r="BG64" s="4">
        <v>14.66</v>
      </c>
      <c r="BH64" s="4">
        <v>1.04</v>
      </c>
      <c r="BI64" s="4">
        <v>14.183999999999999</v>
      </c>
      <c r="BJ64" s="4">
        <v>2599.8539999999998</v>
      </c>
      <c r="BK64" s="4">
        <v>194.17</v>
      </c>
      <c r="BL64" s="4">
        <v>1.393</v>
      </c>
      <c r="BM64" s="4">
        <v>7.0000000000000001E-3</v>
      </c>
      <c r="BN64" s="4">
        <v>1.4</v>
      </c>
      <c r="BO64" s="4">
        <v>1.1060000000000001</v>
      </c>
      <c r="BP64" s="4">
        <v>5.0000000000000001E-3</v>
      </c>
      <c r="BQ64" s="4">
        <v>1.1120000000000001</v>
      </c>
      <c r="BR64" s="4">
        <v>42.415300000000002</v>
      </c>
      <c r="BU64" s="4">
        <v>14.86</v>
      </c>
      <c r="BW64" s="4">
        <v>264.90499999999997</v>
      </c>
      <c r="BX64" s="4">
        <v>-1.8654E-2</v>
      </c>
      <c r="BY64" s="4">
        <v>-5</v>
      </c>
      <c r="BZ64" s="4">
        <v>0.69156399999999996</v>
      </c>
      <c r="CA64" s="4">
        <v>-0.45585700000000001</v>
      </c>
      <c r="CB64" s="4">
        <v>13.969593</v>
      </c>
    </row>
    <row r="65" spans="1:80">
      <c r="A65" s="2">
        <v>42439</v>
      </c>
      <c r="B65" s="29">
        <v>0.58541763888888887</v>
      </c>
      <c r="C65" s="4">
        <v>12.404999999999999</v>
      </c>
      <c r="D65" s="4">
        <v>1.3225</v>
      </c>
      <c r="E65" s="4" t="s">
        <v>155</v>
      </c>
      <c r="F65" s="4">
        <v>13225.008636</v>
      </c>
      <c r="G65" s="4">
        <v>63.9</v>
      </c>
      <c r="H65" s="4">
        <v>0.3</v>
      </c>
      <c r="I65" s="4">
        <v>5124.3999999999996</v>
      </c>
      <c r="K65" s="4">
        <v>1.8</v>
      </c>
      <c r="L65" s="4">
        <v>343</v>
      </c>
      <c r="M65" s="4">
        <v>0.87590000000000001</v>
      </c>
      <c r="N65" s="4">
        <v>10.865500000000001</v>
      </c>
      <c r="O65" s="4">
        <v>1.1584000000000001</v>
      </c>
      <c r="P65" s="4">
        <v>55.944899999999997</v>
      </c>
      <c r="Q65" s="4">
        <v>0.26279999999999998</v>
      </c>
      <c r="R65" s="4">
        <v>56.2</v>
      </c>
      <c r="S65" s="4">
        <v>44.428600000000003</v>
      </c>
      <c r="T65" s="4">
        <v>0.2087</v>
      </c>
      <c r="U65" s="4">
        <v>44.6</v>
      </c>
      <c r="V65" s="4">
        <v>5124.4007000000001</v>
      </c>
      <c r="Y65" s="4">
        <v>300.82400000000001</v>
      </c>
      <c r="Z65" s="4">
        <v>0</v>
      </c>
      <c r="AA65" s="4">
        <v>1.5766</v>
      </c>
      <c r="AB65" s="4" t="s">
        <v>207</v>
      </c>
      <c r="AC65" s="4">
        <v>0</v>
      </c>
      <c r="AD65" s="4">
        <v>11.8</v>
      </c>
      <c r="AE65" s="4">
        <v>847</v>
      </c>
      <c r="AF65" s="4">
        <v>868</v>
      </c>
      <c r="AG65" s="4">
        <v>833</v>
      </c>
      <c r="AH65" s="4">
        <v>68</v>
      </c>
      <c r="AI65" s="4">
        <v>19.850000000000001</v>
      </c>
      <c r="AJ65" s="4">
        <v>0.46</v>
      </c>
      <c r="AK65" s="4">
        <v>983</v>
      </c>
      <c r="AL65" s="4">
        <v>1</v>
      </c>
      <c r="AM65" s="4">
        <v>0</v>
      </c>
      <c r="AN65" s="4">
        <v>23</v>
      </c>
      <c r="AO65" s="4">
        <v>188.9</v>
      </c>
      <c r="AP65" s="4">
        <v>190</v>
      </c>
      <c r="AQ65" s="4">
        <v>3.5</v>
      </c>
      <c r="AR65" s="4">
        <v>195</v>
      </c>
      <c r="AS65" s="4" t="s">
        <v>155</v>
      </c>
      <c r="AT65" s="4">
        <v>2</v>
      </c>
      <c r="AU65" s="5">
        <v>0.79333333333333333</v>
      </c>
      <c r="AV65" s="4">
        <v>47.159332999999997</v>
      </c>
      <c r="AW65" s="4">
        <v>-88.489727999999999</v>
      </c>
      <c r="AX65" s="4">
        <v>319.5</v>
      </c>
      <c r="AY65" s="4">
        <v>0</v>
      </c>
      <c r="AZ65" s="4">
        <v>12</v>
      </c>
      <c r="BA65" s="4">
        <v>11</v>
      </c>
      <c r="BB65" s="4" t="s">
        <v>213</v>
      </c>
      <c r="BC65" s="4">
        <v>0.8</v>
      </c>
      <c r="BD65" s="4">
        <v>1.5</v>
      </c>
      <c r="BE65" s="4">
        <v>1.7</v>
      </c>
      <c r="BF65" s="4">
        <v>14.063000000000001</v>
      </c>
      <c r="BG65" s="4">
        <v>14.66</v>
      </c>
      <c r="BH65" s="4">
        <v>1.04</v>
      </c>
      <c r="BI65" s="4">
        <v>14.17</v>
      </c>
      <c r="BJ65" s="4">
        <v>2628.933</v>
      </c>
      <c r="BK65" s="4">
        <v>178.38200000000001</v>
      </c>
      <c r="BL65" s="4">
        <v>1.4179999999999999</v>
      </c>
      <c r="BM65" s="4">
        <v>7.0000000000000001E-3</v>
      </c>
      <c r="BN65" s="4">
        <v>1.4239999999999999</v>
      </c>
      <c r="BO65" s="4">
        <v>1.1259999999999999</v>
      </c>
      <c r="BP65" s="4">
        <v>5.0000000000000001E-3</v>
      </c>
      <c r="BQ65" s="4">
        <v>1.131</v>
      </c>
      <c r="BR65" s="4">
        <v>40.998800000000003</v>
      </c>
      <c r="BU65" s="4">
        <v>14.441000000000001</v>
      </c>
      <c r="BW65" s="4">
        <v>277.363</v>
      </c>
      <c r="BX65" s="4">
        <v>-2.4E-2</v>
      </c>
      <c r="BY65" s="4">
        <v>-5</v>
      </c>
      <c r="BZ65" s="4">
        <v>0.68789100000000003</v>
      </c>
      <c r="CA65" s="4">
        <v>-0.58650000000000002</v>
      </c>
      <c r="CB65" s="4">
        <v>13.895398</v>
      </c>
    </row>
    <row r="66" spans="1:80">
      <c r="A66" s="2">
        <v>42439</v>
      </c>
      <c r="B66" s="29">
        <v>0.58542921296296291</v>
      </c>
      <c r="C66" s="4">
        <v>12.427</v>
      </c>
      <c r="D66" s="4">
        <v>1.3031999999999999</v>
      </c>
      <c r="E66" s="4" t="s">
        <v>155</v>
      </c>
      <c r="F66" s="4">
        <v>13032.392027</v>
      </c>
      <c r="G66" s="4">
        <v>61.8</v>
      </c>
      <c r="H66" s="4">
        <v>0.4</v>
      </c>
      <c r="I66" s="4">
        <v>4928.7</v>
      </c>
      <c r="K66" s="4">
        <v>1.8</v>
      </c>
      <c r="L66" s="4">
        <v>336</v>
      </c>
      <c r="M66" s="4">
        <v>0.87609999999999999</v>
      </c>
      <c r="N66" s="4">
        <v>10.8873</v>
      </c>
      <c r="O66" s="4">
        <v>1.1416999999999999</v>
      </c>
      <c r="P66" s="4">
        <v>54.164099999999998</v>
      </c>
      <c r="Q66" s="4">
        <v>0.35039999999999999</v>
      </c>
      <c r="R66" s="4">
        <v>54.5</v>
      </c>
      <c r="S66" s="4">
        <v>43.014400000000002</v>
      </c>
      <c r="T66" s="4">
        <v>0.27829999999999999</v>
      </c>
      <c r="U66" s="4">
        <v>43.3</v>
      </c>
      <c r="V66" s="4">
        <v>4928.7356</v>
      </c>
      <c r="Y66" s="4">
        <v>294.709</v>
      </c>
      <c r="Z66" s="4">
        <v>0</v>
      </c>
      <c r="AA66" s="4">
        <v>1.5769</v>
      </c>
      <c r="AB66" s="4" t="s">
        <v>207</v>
      </c>
      <c r="AC66" s="4">
        <v>0</v>
      </c>
      <c r="AD66" s="4">
        <v>11.7</v>
      </c>
      <c r="AE66" s="4">
        <v>848</v>
      </c>
      <c r="AF66" s="4">
        <v>868</v>
      </c>
      <c r="AG66" s="4">
        <v>834</v>
      </c>
      <c r="AH66" s="4">
        <v>68</v>
      </c>
      <c r="AI66" s="4">
        <v>19.850000000000001</v>
      </c>
      <c r="AJ66" s="4">
        <v>0.46</v>
      </c>
      <c r="AK66" s="4">
        <v>983</v>
      </c>
      <c r="AL66" s="4">
        <v>1</v>
      </c>
      <c r="AM66" s="4">
        <v>0</v>
      </c>
      <c r="AN66" s="4">
        <v>23</v>
      </c>
      <c r="AO66" s="4">
        <v>188.1</v>
      </c>
      <c r="AP66" s="4">
        <v>190</v>
      </c>
      <c r="AQ66" s="4">
        <v>3.5</v>
      </c>
      <c r="AR66" s="4">
        <v>195</v>
      </c>
      <c r="AS66" s="4" t="s">
        <v>155</v>
      </c>
      <c r="AT66" s="4">
        <v>2</v>
      </c>
      <c r="AU66" s="5">
        <v>0.79334490740740737</v>
      </c>
      <c r="AV66" s="4">
        <v>47.159332999999997</v>
      </c>
      <c r="AW66" s="4">
        <v>-88.489727999999999</v>
      </c>
      <c r="AX66" s="4">
        <v>319.7</v>
      </c>
      <c r="AY66" s="4">
        <v>0</v>
      </c>
      <c r="AZ66" s="4">
        <v>12</v>
      </c>
      <c r="BA66" s="4">
        <v>11</v>
      </c>
      <c r="BB66" s="4" t="s">
        <v>213</v>
      </c>
      <c r="BC66" s="4">
        <v>0.8</v>
      </c>
      <c r="BD66" s="4">
        <v>1.5</v>
      </c>
      <c r="BE66" s="4">
        <v>1.7</v>
      </c>
      <c r="BF66" s="4">
        <v>14.063000000000001</v>
      </c>
      <c r="BG66" s="4">
        <v>14.68</v>
      </c>
      <c r="BH66" s="4">
        <v>1.04</v>
      </c>
      <c r="BI66" s="4">
        <v>14.146000000000001</v>
      </c>
      <c r="BJ66" s="4">
        <v>2637.248</v>
      </c>
      <c r="BK66" s="4">
        <v>176.023</v>
      </c>
      <c r="BL66" s="4">
        <v>1.3740000000000001</v>
      </c>
      <c r="BM66" s="4">
        <v>8.9999999999999993E-3</v>
      </c>
      <c r="BN66" s="4">
        <v>1.383</v>
      </c>
      <c r="BO66" s="4">
        <v>1.091</v>
      </c>
      <c r="BP66" s="4">
        <v>7.0000000000000001E-3</v>
      </c>
      <c r="BQ66" s="4">
        <v>1.0980000000000001</v>
      </c>
      <c r="BR66" s="4">
        <v>39.4786</v>
      </c>
      <c r="BU66" s="4">
        <v>14.164</v>
      </c>
      <c r="BW66" s="4">
        <v>277.74</v>
      </c>
      <c r="BX66" s="4">
        <v>-2.3673E-2</v>
      </c>
      <c r="BY66" s="4">
        <v>-5</v>
      </c>
      <c r="BZ66" s="4">
        <v>0.68732700000000002</v>
      </c>
      <c r="CA66" s="4">
        <v>-0.57850900000000005</v>
      </c>
      <c r="CB66" s="4">
        <v>13.884005</v>
      </c>
    </row>
    <row r="67" spans="1:80">
      <c r="A67" s="2">
        <v>42439</v>
      </c>
      <c r="B67" s="29">
        <v>0.58544078703703706</v>
      </c>
      <c r="C67" s="4">
        <v>12.465</v>
      </c>
      <c r="D67" s="4">
        <v>1.3888</v>
      </c>
      <c r="E67" s="4" t="s">
        <v>155</v>
      </c>
      <c r="F67" s="4">
        <v>13887.873754</v>
      </c>
      <c r="G67" s="4">
        <v>58.4</v>
      </c>
      <c r="H67" s="4">
        <v>0.4</v>
      </c>
      <c r="I67" s="4">
        <v>4859.3</v>
      </c>
      <c r="K67" s="4">
        <v>1.8</v>
      </c>
      <c r="L67" s="4">
        <v>336</v>
      </c>
      <c r="M67" s="4">
        <v>0.875</v>
      </c>
      <c r="N67" s="4">
        <v>10.907400000000001</v>
      </c>
      <c r="O67" s="4">
        <v>1.2153</v>
      </c>
      <c r="P67" s="4">
        <v>51.107399999999998</v>
      </c>
      <c r="Q67" s="4">
        <v>0.35</v>
      </c>
      <c r="R67" s="4">
        <v>51.5</v>
      </c>
      <c r="S67" s="4">
        <v>40.5869</v>
      </c>
      <c r="T67" s="4">
        <v>0.27800000000000002</v>
      </c>
      <c r="U67" s="4">
        <v>40.9</v>
      </c>
      <c r="V67" s="4">
        <v>4859.2629999999999</v>
      </c>
      <c r="Y67" s="4">
        <v>294.36599999999999</v>
      </c>
      <c r="Z67" s="4">
        <v>0</v>
      </c>
      <c r="AA67" s="4">
        <v>1.5750999999999999</v>
      </c>
      <c r="AB67" s="4" t="s">
        <v>207</v>
      </c>
      <c r="AC67" s="4">
        <v>0</v>
      </c>
      <c r="AD67" s="4">
        <v>11.8</v>
      </c>
      <c r="AE67" s="4">
        <v>847</v>
      </c>
      <c r="AF67" s="4">
        <v>869</v>
      </c>
      <c r="AG67" s="4">
        <v>832</v>
      </c>
      <c r="AH67" s="4">
        <v>68</v>
      </c>
      <c r="AI67" s="4">
        <v>19.850000000000001</v>
      </c>
      <c r="AJ67" s="4">
        <v>0.46</v>
      </c>
      <c r="AK67" s="4">
        <v>983</v>
      </c>
      <c r="AL67" s="4">
        <v>1</v>
      </c>
      <c r="AM67" s="4">
        <v>0</v>
      </c>
      <c r="AN67" s="4">
        <v>23</v>
      </c>
      <c r="AO67" s="4">
        <v>188.9</v>
      </c>
      <c r="AP67" s="4">
        <v>189.9</v>
      </c>
      <c r="AQ67" s="4">
        <v>3.4</v>
      </c>
      <c r="AR67" s="4">
        <v>195</v>
      </c>
      <c r="AS67" s="4" t="s">
        <v>155</v>
      </c>
      <c r="AT67" s="4">
        <v>2</v>
      </c>
      <c r="AU67" s="5">
        <v>0.79335648148148152</v>
      </c>
      <c r="AV67" s="4">
        <v>47.159332999999997</v>
      </c>
      <c r="AW67" s="4">
        <v>-88.489727999999999</v>
      </c>
      <c r="AX67" s="4">
        <v>319.8</v>
      </c>
      <c r="AY67" s="4">
        <v>0</v>
      </c>
      <c r="AZ67" s="4">
        <v>12</v>
      </c>
      <c r="BA67" s="4">
        <v>11</v>
      </c>
      <c r="BB67" s="4" t="s">
        <v>213</v>
      </c>
      <c r="BC67" s="4">
        <v>0.8</v>
      </c>
      <c r="BD67" s="4">
        <v>1.5</v>
      </c>
      <c r="BE67" s="4">
        <v>1.7507999999999999</v>
      </c>
      <c r="BF67" s="4">
        <v>14.063000000000001</v>
      </c>
      <c r="BG67" s="4">
        <v>14.56</v>
      </c>
      <c r="BH67" s="4">
        <v>1.04</v>
      </c>
      <c r="BI67" s="4">
        <v>14.279</v>
      </c>
      <c r="BJ67" s="4">
        <v>2623.8919999999998</v>
      </c>
      <c r="BK67" s="4">
        <v>186.06700000000001</v>
      </c>
      <c r="BL67" s="4">
        <v>1.2869999999999999</v>
      </c>
      <c r="BM67" s="4">
        <v>8.9999999999999993E-3</v>
      </c>
      <c r="BN67" s="4">
        <v>1.296</v>
      </c>
      <c r="BO67" s="4">
        <v>1.022</v>
      </c>
      <c r="BP67" s="4">
        <v>7.0000000000000001E-3</v>
      </c>
      <c r="BQ67" s="4">
        <v>1.0289999999999999</v>
      </c>
      <c r="BR67" s="4">
        <v>38.653700000000001</v>
      </c>
      <c r="BU67" s="4">
        <v>14.048999999999999</v>
      </c>
      <c r="BW67" s="4">
        <v>275.50400000000002</v>
      </c>
      <c r="BX67" s="4">
        <v>-2.1545000000000002E-2</v>
      </c>
      <c r="BY67" s="4">
        <v>-5</v>
      </c>
      <c r="BZ67" s="4">
        <v>0.68967299999999998</v>
      </c>
      <c r="CA67" s="4">
        <v>-0.52650600000000003</v>
      </c>
      <c r="CB67" s="4">
        <v>13.931395</v>
      </c>
    </row>
    <row r="68" spans="1:80">
      <c r="A68" s="2">
        <v>42439</v>
      </c>
      <c r="B68" s="29">
        <v>0.5854523611111111</v>
      </c>
      <c r="C68" s="4">
        <v>12.465999999999999</v>
      </c>
      <c r="D68" s="4">
        <v>1.4845999999999999</v>
      </c>
      <c r="E68" s="4" t="s">
        <v>155</v>
      </c>
      <c r="F68" s="4">
        <v>14845.796388000001</v>
      </c>
      <c r="G68" s="4">
        <v>58.1</v>
      </c>
      <c r="H68" s="4">
        <v>0.4</v>
      </c>
      <c r="I68" s="4">
        <v>4907.3999999999996</v>
      </c>
      <c r="K68" s="4">
        <v>1.8</v>
      </c>
      <c r="L68" s="4">
        <v>336</v>
      </c>
      <c r="M68" s="4">
        <v>0.87390000000000001</v>
      </c>
      <c r="N68" s="4">
        <v>10.8941</v>
      </c>
      <c r="O68" s="4">
        <v>1.2974000000000001</v>
      </c>
      <c r="P68" s="4">
        <v>50.774999999999999</v>
      </c>
      <c r="Q68" s="4">
        <v>0.34960000000000002</v>
      </c>
      <c r="R68" s="4">
        <v>51.1</v>
      </c>
      <c r="S68" s="4">
        <v>40.322899999999997</v>
      </c>
      <c r="T68" s="4">
        <v>0.27760000000000001</v>
      </c>
      <c r="U68" s="4">
        <v>40.6</v>
      </c>
      <c r="V68" s="4">
        <v>4907.4197999999997</v>
      </c>
      <c r="Y68" s="4">
        <v>293.988</v>
      </c>
      <c r="Z68" s="4">
        <v>0</v>
      </c>
      <c r="AA68" s="4">
        <v>1.5730999999999999</v>
      </c>
      <c r="AB68" s="4" t="s">
        <v>207</v>
      </c>
      <c r="AC68" s="4">
        <v>0</v>
      </c>
      <c r="AD68" s="4">
        <v>11.7</v>
      </c>
      <c r="AE68" s="4">
        <v>848</v>
      </c>
      <c r="AF68" s="4">
        <v>868</v>
      </c>
      <c r="AG68" s="4">
        <v>834</v>
      </c>
      <c r="AH68" s="4">
        <v>68</v>
      </c>
      <c r="AI68" s="4">
        <v>19.850000000000001</v>
      </c>
      <c r="AJ68" s="4">
        <v>0.46</v>
      </c>
      <c r="AK68" s="4">
        <v>983</v>
      </c>
      <c r="AL68" s="4">
        <v>1</v>
      </c>
      <c r="AM68" s="4">
        <v>0</v>
      </c>
      <c r="AN68" s="4">
        <v>23</v>
      </c>
      <c r="AO68" s="4">
        <v>188</v>
      </c>
      <c r="AP68" s="4">
        <v>189.1</v>
      </c>
      <c r="AQ68" s="4">
        <v>2.8</v>
      </c>
      <c r="AR68" s="4">
        <v>195.4</v>
      </c>
      <c r="AS68" s="4" t="s">
        <v>155</v>
      </c>
      <c r="AT68" s="4">
        <v>2</v>
      </c>
      <c r="AU68" s="5">
        <v>0.79336805555555545</v>
      </c>
      <c r="AV68" s="4">
        <v>47.159332999999997</v>
      </c>
      <c r="AW68" s="4">
        <v>-88.489727999999999</v>
      </c>
      <c r="AX68" s="4">
        <v>319.8</v>
      </c>
      <c r="AY68" s="4">
        <v>0</v>
      </c>
      <c r="AZ68" s="4">
        <v>12</v>
      </c>
      <c r="BA68" s="4">
        <v>11</v>
      </c>
      <c r="BB68" s="4" t="s">
        <v>213</v>
      </c>
      <c r="BC68" s="4">
        <v>0.8</v>
      </c>
      <c r="BD68" s="4">
        <v>1.5</v>
      </c>
      <c r="BE68" s="4">
        <v>1.8</v>
      </c>
      <c r="BF68" s="4">
        <v>14.063000000000001</v>
      </c>
      <c r="BG68" s="4">
        <v>14.45</v>
      </c>
      <c r="BH68" s="4">
        <v>1.03</v>
      </c>
      <c r="BI68" s="4">
        <v>14.426</v>
      </c>
      <c r="BJ68" s="4">
        <v>2605.4180000000001</v>
      </c>
      <c r="BK68" s="4">
        <v>197.488</v>
      </c>
      <c r="BL68" s="4">
        <v>1.272</v>
      </c>
      <c r="BM68" s="4">
        <v>8.9999999999999993E-3</v>
      </c>
      <c r="BN68" s="4">
        <v>1.28</v>
      </c>
      <c r="BO68" s="4">
        <v>1.01</v>
      </c>
      <c r="BP68" s="4">
        <v>7.0000000000000001E-3</v>
      </c>
      <c r="BQ68" s="4">
        <v>1.0169999999999999</v>
      </c>
      <c r="BR68" s="4">
        <v>38.809399999999997</v>
      </c>
      <c r="BU68" s="4">
        <v>13.95</v>
      </c>
      <c r="BW68" s="4">
        <v>273.54700000000003</v>
      </c>
      <c r="BX68" s="4">
        <v>-2.5673000000000001E-2</v>
      </c>
      <c r="BY68" s="4">
        <v>-5</v>
      </c>
      <c r="BZ68" s="4">
        <v>0.68732700000000002</v>
      </c>
      <c r="CA68" s="4">
        <v>-0.62738400000000005</v>
      </c>
      <c r="CB68" s="4">
        <v>13.884005</v>
      </c>
    </row>
    <row r="69" spans="1:80">
      <c r="A69" s="2">
        <v>42439</v>
      </c>
      <c r="B69" s="29">
        <v>0.58546393518518525</v>
      </c>
      <c r="C69" s="4">
        <v>12.43</v>
      </c>
      <c r="D69" s="4">
        <v>1.4686999999999999</v>
      </c>
      <c r="E69" s="4" t="s">
        <v>155</v>
      </c>
      <c r="F69" s="4">
        <v>14687.268128</v>
      </c>
      <c r="G69" s="4">
        <v>58.1</v>
      </c>
      <c r="H69" s="4">
        <v>0.4</v>
      </c>
      <c r="I69" s="4">
        <v>4904.5</v>
      </c>
      <c r="K69" s="4">
        <v>1.73</v>
      </c>
      <c r="L69" s="4">
        <v>336</v>
      </c>
      <c r="M69" s="4">
        <v>0.87439999999999996</v>
      </c>
      <c r="N69" s="4">
        <v>10.8687</v>
      </c>
      <c r="O69" s="4">
        <v>1.2842</v>
      </c>
      <c r="P69" s="4">
        <v>50.802</v>
      </c>
      <c r="Q69" s="4">
        <v>0.3498</v>
      </c>
      <c r="R69" s="4">
        <v>51.2</v>
      </c>
      <c r="S69" s="4">
        <v>40.3444</v>
      </c>
      <c r="T69" s="4">
        <v>0.27779999999999999</v>
      </c>
      <c r="U69" s="4">
        <v>40.6</v>
      </c>
      <c r="V69" s="4">
        <v>4904.4574000000002</v>
      </c>
      <c r="Y69" s="4">
        <v>294.14499999999998</v>
      </c>
      <c r="Z69" s="4">
        <v>0</v>
      </c>
      <c r="AA69" s="4">
        <v>1.5095000000000001</v>
      </c>
      <c r="AB69" s="4" t="s">
        <v>207</v>
      </c>
      <c r="AC69" s="4">
        <v>0</v>
      </c>
      <c r="AD69" s="4">
        <v>11.7</v>
      </c>
      <c r="AE69" s="4">
        <v>848</v>
      </c>
      <c r="AF69" s="4">
        <v>868</v>
      </c>
      <c r="AG69" s="4">
        <v>833</v>
      </c>
      <c r="AH69" s="4">
        <v>68</v>
      </c>
      <c r="AI69" s="4">
        <v>19.850000000000001</v>
      </c>
      <c r="AJ69" s="4">
        <v>0.46</v>
      </c>
      <c r="AK69" s="4">
        <v>983</v>
      </c>
      <c r="AL69" s="4">
        <v>1</v>
      </c>
      <c r="AM69" s="4">
        <v>0</v>
      </c>
      <c r="AN69" s="4">
        <v>23</v>
      </c>
      <c r="AO69" s="4">
        <v>188</v>
      </c>
      <c r="AP69" s="4">
        <v>190</v>
      </c>
      <c r="AQ69" s="4">
        <v>2.9</v>
      </c>
      <c r="AR69" s="4">
        <v>195.8</v>
      </c>
      <c r="AS69" s="4" t="s">
        <v>155</v>
      </c>
      <c r="AT69" s="4">
        <v>2</v>
      </c>
      <c r="AU69" s="5">
        <v>0.7933796296296296</v>
      </c>
      <c r="AV69" s="4">
        <v>47.159332999999997</v>
      </c>
      <c r="AW69" s="4">
        <v>-88.489727999999999</v>
      </c>
      <c r="AX69" s="4">
        <v>319.8</v>
      </c>
      <c r="AY69" s="4">
        <v>0</v>
      </c>
      <c r="AZ69" s="4">
        <v>12</v>
      </c>
      <c r="BA69" s="4">
        <v>11</v>
      </c>
      <c r="BB69" s="4" t="s">
        <v>213</v>
      </c>
      <c r="BC69" s="4">
        <v>0.8</v>
      </c>
      <c r="BD69" s="4">
        <v>1.5</v>
      </c>
      <c r="BE69" s="4">
        <v>1.8</v>
      </c>
      <c r="BF69" s="4">
        <v>14.063000000000001</v>
      </c>
      <c r="BG69" s="4">
        <v>14.5</v>
      </c>
      <c r="BH69" s="4">
        <v>1.03</v>
      </c>
      <c r="BI69" s="4">
        <v>14.366</v>
      </c>
      <c r="BJ69" s="4">
        <v>2607.3589999999999</v>
      </c>
      <c r="BK69" s="4">
        <v>196.08699999999999</v>
      </c>
      <c r="BL69" s="4">
        <v>1.276</v>
      </c>
      <c r="BM69" s="4">
        <v>8.9999999999999993E-3</v>
      </c>
      <c r="BN69" s="4">
        <v>1.2849999999999999</v>
      </c>
      <c r="BO69" s="4">
        <v>1.014</v>
      </c>
      <c r="BP69" s="4">
        <v>7.0000000000000001E-3</v>
      </c>
      <c r="BQ69" s="4">
        <v>1.0209999999999999</v>
      </c>
      <c r="BR69" s="4">
        <v>38.9056</v>
      </c>
      <c r="BU69" s="4">
        <v>14</v>
      </c>
      <c r="BW69" s="4">
        <v>263.31</v>
      </c>
      <c r="BX69" s="4">
        <v>-2.3217999999999999E-2</v>
      </c>
      <c r="BY69" s="4">
        <v>-5</v>
      </c>
      <c r="BZ69" s="4">
        <v>0.68978200000000001</v>
      </c>
      <c r="CA69" s="4">
        <v>-0.56738999999999995</v>
      </c>
      <c r="CB69" s="4">
        <v>13.933596</v>
      </c>
    </row>
    <row r="70" spans="1:80">
      <c r="A70" s="2">
        <v>42439</v>
      </c>
      <c r="B70" s="29">
        <v>0.58547550925925929</v>
      </c>
      <c r="C70" s="4">
        <v>12.43</v>
      </c>
      <c r="D70" s="4">
        <v>1.3351999999999999</v>
      </c>
      <c r="E70" s="4" t="s">
        <v>155</v>
      </c>
      <c r="F70" s="4">
        <v>13351.616814999999</v>
      </c>
      <c r="G70" s="4">
        <v>58.1</v>
      </c>
      <c r="H70" s="4">
        <v>0.4</v>
      </c>
      <c r="I70" s="4">
        <v>4881.8999999999996</v>
      </c>
      <c r="K70" s="4">
        <v>1.7</v>
      </c>
      <c r="L70" s="4">
        <v>334</v>
      </c>
      <c r="M70" s="4">
        <v>0.87570000000000003</v>
      </c>
      <c r="N70" s="4">
        <v>10.8849</v>
      </c>
      <c r="O70" s="4">
        <v>1.1692</v>
      </c>
      <c r="P70" s="4">
        <v>50.878</v>
      </c>
      <c r="Q70" s="4">
        <v>0.3503</v>
      </c>
      <c r="R70" s="4">
        <v>51.2</v>
      </c>
      <c r="S70" s="4">
        <v>40.404699999999998</v>
      </c>
      <c r="T70" s="4">
        <v>0.2782</v>
      </c>
      <c r="U70" s="4">
        <v>40.700000000000003</v>
      </c>
      <c r="V70" s="4">
        <v>4881.9276</v>
      </c>
      <c r="Y70" s="4">
        <v>292.91699999999997</v>
      </c>
      <c r="Z70" s="4">
        <v>0</v>
      </c>
      <c r="AA70" s="4">
        <v>1.4886999999999999</v>
      </c>
      <c r="AB70" s="4" t="s">
        <v>207</v>
      </c>
      <c r="AC70" s="4">
        <v>0</v>
      </c>
      <c r="AD70" s="4">
        <v>11.7</v>
      </c>
      <c r="AE70" s="4">
        <v>848</v>
      </c>
      <c r="AF70" s="4">
        <v>868</v>
      </c>
      <c r="AG70" s="4">
        <v>833</v>
      </c>
      <c r="AH70" s="4">
        <v>68</v>
      </c>
      <c r="AI70" s="4">
        <v>19.850000000000001</v>
      </c>
      <c r="AJ70" s="4">
        <v>0.46</v>
      </c>
      <c r="AK70" s="4">
        <v>983</v>
      </c>
      <c r="AL70" s="4">
        <v>1</v>
      </c>
      <c r="AM70" s="4">
        <v>0</v>
      </c>
      <c r="AN70" s="4">
        <v>23</v>
      </c>
      <c r="AO70" s="4">
        <v>188</v>
      </c>
      <c r="AP70" s="4">
        <v>190</v>
      </c>
      <c r="AQ70" s="4">
        <v>3.2</v>
      </c>
      <c r="AR70" s="4">
        <v>195.9</v>
      </c>
      <c r="AS70" s="4" t="s">
        <v>155</v>
      </c>
      <c r="AT70" s="4">
        <v>2</v>
      </c>
      <c r="AU70" s="5">
        <v>0.79339120370370375</v>
      </c>
      <c r="AV70" s="4">
        <v>47.159332999999997</v>
      </c>
      <c r="AW70" s="4">
        <v>-88.489727999999999</v>
      </c>
      <c r="AX70" s="4">
        <v>319.7</v>
      </c>
      <c r="AY70" s="4">
        <v>0</v>
      </c>
      <c r="AZ70" s="4">
        <v>12</v>
      </c>
      <c r="BA70" s="4">
        <v>11</v>
      </c>
      <c r="BB70" s="4" t="s">
        <v>213</v>
      </c>
      <c r="BC70" s="4">
        <v>0.8</v>
      </c>
      <c r="BD70" s="4">
        <v>1.5</v>
      </c>
      <c r="BE70" s="4">
        <v>1.8</v>
      </c>
      <c r="BF70" s="4">
        <v>14.063000000000001</v>
      </c>
      <c r="BG70" s="4">
        <v>14.65</v>
      </c>
      <c r="BH70" s="4">
        <v>1.04</v>
      </c>
      <c r="BI70" s="4">
        <v>14.195</v>
      </c>
      <c r="BJ70" s="4">
        <v>2632.366</v>
      </c>
      <c r="BK70" s="4">
        <v>179.964</v>
      </c>
      <c r="BL70" s="4">
        <v>1.2889999999999999</v>
      </c>
      <c r="BM70" s="4">
        <v>8.9999999999999993E-3</v>
      </c>
      <c r="BN70" s="4">
        <v>1.2969999999999999</v>
      </c>
      <c r="BO70" s="4">
        <v>1.0229999999999999</v>
      </c>
      <c r="BP70" s="4">
        <v>7.0000000000000001E-3</v>
      </c>
      <c r="BQ70" s="4">
        <v>1.03</v>
      </c>
      <c r="BR70" s="4">
        <v>39.04</v>
      </c>
      <c r="BU70" s="4">
        <v>14.054</v>
      </c>
      <c r="BW70" s="4">
        <v>261.77199999999999</v>
      </c>
      <c r="BX70" s="4">
        <v>-2.5000000000000001E-2</v>
      </c>
      <c r="BY70" s="4">
        <v>-5</v>
      </c>
      <c r="BZ70" s="4">
        <v>0.68810899999999997</v>
      </c>
      <c r="CA70" s="4">
        <v>-0.61093799999999998</v>
      </c>
      <c r="CB70" s="4">
        <v>13.899801999999999</v>
      </c>
    </row>
    <row r="71" spans="1:80">
      <c r="A71" s="2">
        <v>42439</v>
      </c>
      <c r="B71" s="29">
        <v>0.58548708333333332</v>
      </c>
      <c r="C71" s="4">
        <v>12.43</v>
      </c>
      <c r="D71" s="4">
        <v>1.2413000000000001</v>
      </c>
      <c r="E71" s="4" t="s">
        <v>155</v>
      </c>
      <c r="F71" s="4">
        <v>12413.433084</v>
      </c>
      <c r="G71" s="4">
        <v>56.7</v>
      </c>
      <c r="H71" s="4">
        <v>0.5</v>
      </c>
      <c r="I71" s="4">
        <v>4873.8999999999996</v>
      </c>
      <c r="K71" s="4">
        <v>1.7</v>
      </c>
      <c r="L71" s="4">
        <v>344</v>
      </c>
      <c r="M71" s="4">
        <v>0.87649999999999995</v>
      </c>
      <c r="N71" s="4">
        <v>10.895</v>
      </c>
      <c r="O71" s="4">
        <v>1.0880000000000001</v>
      </c>
      <c r="P71" s="4">
        <v>49.7057</v>
      </c>
      <c r="Q71" s="4">
        <v>0.43830000000000002</v>
      </c>
      <c r="R71" s="4">
        <v>50.1</v>
      </c>
      <c r="S71" s="4">
        <v>39.473700000000001</v>
      </c>
      <c r="T71" s="4">
        <v>0.34799999999999998</v>
      </c>
      <c r="U71" s="4">
        <v>39.799999999999997</v>
      </c>
      <c r="V71" s="4">
        <v>4873.9327000000003</v>
      </c>
      <c r="Y71" s="4">
        <v>301.44799999999998</v>
      </c>
      <c r="Z71" s="4">
        <v>0</v>
      </c>
      <c r="AA71" s="4">
        <v>1.4901</v>
      </c>
      <c r="AB71" s="4" t="s">
        <v>207</v>
      </c>
      <c r="AC71" s="4">
        <v>0</v>
      </c>
      <c r="AD71" s="4">
        <v>11.7</v>
      </c>
      <c r="AE71" s="4">
        <v>849</v>
      </c>
      <c r="AF71" s="4">
        <v>869</v>
      </c>
      <c r="AG71" s="4">
        <v>834</v>
      </c>
      <c r="AH71" s="4">
        <v>68</v>
      </c>
      <c r="AI71" s="4">
        <v>19.850000000000001</v>
      </c>
      <c r="AJ71" s="4">
        <v>0.46</v>
      </c>
      <c r="AK71" s="4">
        <v>983</v>
      </c>
      <c r="AL71" s="4">
        <v>1</v>
      </c>
      <c r="AM71" s="4">
        <v>0</v>
      </c>
      <c r="AN71" s="4">
        <v>23</v>
      </c>
      <c r="AO71" s="4">
        <v>188</v>
      </c>
      <c r="AP71" s="4">
        <v>190</v>
      </c>
      <c r="AQ71" s="4">
        <v>3.1</v>
      </c>
      <c r="AR71" s="4">
        <v>195.5</v>
      </c>
      <c r="AS71" s="4" t="s">
        <v>155</v>
      </c>
      <c r="AT71" s="4">
        <v>2</v>
      </c>
      <c r="AU71" s="5">
        <v>0.79340277777777779</v>
      </c>
      <c r="AV71" s="4">
        <v>47.159332999999997</v>
      </c>
      <c r="AW71" s="4">
        <v>-88.489727999999999</v>
      </c>
      <c r="AX71" s="4">
        <v>319.60000000000002</v>
      </c>
      <c r="AY71" s="4">
        <v>0</v>
      </c>
      <c r="AZ71" s="4">
        <v>12</v>
      </c>
      <c r="BA71" s="4">
        <v>11</v>
      </c>
      <c r="BB71" s="4" t="s">
        <v>213</v>
      </c>
      <c r="BC71" s="4">
        <v>0.8</v>
      </c>
      <c r="BD71" s="4">
        <v>1.5</v>
      </c>
      <c r="BE71" s="4">
        <v>1.8</v>
      </c>
      <c r="BF71" s="4">
        <v>14.063000000000001</v>
      </c>
      <c r="BG71" s="4">
        <v>14.75</v>
      </c>
      <c r="BH71" s="4">
        <v>1.05</v>
      </c>
      <c r="BI71" s="4">
        <v>14.089</v>
      </c>
      <c r="BJ71" s="4">
        <v>2650.04</v>
      </c>
      <c r="BK71" s="4">
        <v>168.44200000000001</v>
      </c>
      <c r="BL71" s="4">
        <v>1.266</v>
      </c>
      <c r="BM71" s="4">
        <v>1.0999999999999999E-2</v>
      </c>
      <c r="BN71" s="4">
        <v>1.2769999999999999</v>
      </c>
      <c r="BO71" s="4">
        <v>1.0049999999999999</v>
      </c>
      <c r="BP71" s="4">
        <v>8.9999999999999993E-3</v>
      </c>
      <c r="BQ71" s="4">
        <v>1.014</v>
      </c>
      <c r="BR71" s="4">
        <v>39.2014</v>
      </c>
      <c r="BU71" s="4">
        <v>14.547000000000001</v>
      </c>
      <c r="BW71" s="4">
        <v>263.529</v>
      </c>
      <c r="BX71" s="4">
        <v>-2.4563999999999999E-2</v>
      </c>
      <c r="BY71" s="4">
        <v>-5</v>
      </c>
      <c r="BZ71" s="4">
        <v>0.68932700000000002</v>
      </c>
      <c r="CA71" s="4">
        <v>-0.60028300000000001</v>
      </c>
      <c r="CB71" s="4">
        <v>13.924405</v>
      </c>
    </row>
    <row r="72" spans="1:80">
      <c r="A72" s="2">
        <v>42439</v>
      </c>
      <c r="B72" s="29">
        <v>0.58549865740740736</v>
      </c>
      <c r="C72" s="4">
        <v>12.385</v>
      </c>
      <c r="D72" s="4">
        <v>1.4260999999999999</v>
      </c>
      <c r="E72" s="4" t="s">
        <v>155</v>
      </c>
      <c r="F72" s="4">
        <v>14261.085271</v>
      </c>
      <c r="G72" s="4">
        <v>56.6</v>
      </c>
      <c r="H72" s="4">
        <v>0.5</v>
      </c>
      <c r="I72" s="4">
        <v>5197.1000000000004</v>
      </c>
      <c r="K72" s="4">
        <v>1.7</v>
      </c>
      <c r="L72" s="4">
        <v>351</v>
      </c>
      <c r="M72" s="4">
        <v>0.87480000000000002</v>
      </c>
      <c r="N72" s="4">
        <v>10.8348</v>
      </c>
      <c r="O72" s="4">
        <v>1.2476</v>
      </c>
      <c r="P72" s="4">
        <v>49.516300000000001</v>
      </c>
      <c r="Q72" s="4">
        <v>0.43740000000000001</v>
      </c>
      <c r="R72" s="4">
        <v>50</v>
      </c>
      <c r="S72" s="4">
        <v>39.323300000000003</v>
      </c>
      <c r="T72" s="4">
        <v>0.34739999999999999</v>
      </c>
      <c r="U72" s="4">
        <v>39.700000000000003</v>
      </c>
      <c r="V72" s="4">
        <v>5197.1364000000003</v>
      </c>
      <c r="Y72" s="4">
        <v>307.33300000000003</v>
      </c>
      <c r="Z72" s="4">
        <v>0</v>
      </c>
      <c r="AA72" s="4">
        <v>1.4872000000000001</v>
      </c>
      <c r="AB72" s="4" t="s">
        <v>207</v>
      </c>
      <c r="AC72" s="4">
        <v>0</v>
      </c>
      <c r="AD72" s="4">
        <v>11.8</v>
      </c>
      <c r="AE72" s="4">
        <v>848</v>
      </c>
      <c r="AF72" s="4">
        <v>869</v>
      </c>
      <c r="AG72" s="4">
        <v>832</v>
      </c>
      <c r="AH72" s="4">
        <v>68</v>
      </c>
      <c r="AI72" s="4">
        <v>19.850000000000001</v>
      </c>
      <c r="AJ72" s="4">
        <v>0.46</v>
      </c>
      <c r="AK72" s="4">
        <v>983</v>
      </c>
      <c r="AL72" s="4">
        <v>1</v>
      </c>
      <c r="AM72" s="4">
        <v>0</v>
      </c>
      <c r="AN72" s="4">
        <v>23</v>
      </c>
      <c r="AO72" s="4">
        <v>188</v>
      </c>
      <c r="AP72" s="4">
        <v>190.1</v>
      </c>
      <c r="AQ72" s="4">
        <v>2.9</v>
      </c>
      <c r="AR72" s="4">
        <v>195.2</v>
      </c>
      <c r="AS72" s="4" t="s">
        <v>155</v>
      </c>
      <c r="AT72" s="4">
        <v>2</v>
      </c>
      <c r="AU72" s="5">
        <v>0.79341435185185183</v>
      </c>
      <c r="AV72" s="4">
        <v>47.159332999999997</v>
      </c>
      <c r="AW72" s="4">
        <v>-88.489727999999999</v>
      </c>
      <c r="AX72" s="4">
        <v>319.39999999999998</v>
      </c>
      <c r="AY72" s="4">
        <v>0</v>
      </c>
      <c r="AZ72" s="4">
        <v>12</v>
      </c>
      <c r="BA72" s="4">
        <v>11</v>
      </c>
      <c r="BB72" s="4" t="s">
        <v>213</v>
      </c>
      <c r="BC72" s="4">
        <v>0.8</v>
      </c>
      <c r="BD72" s="4">
        <v>1.5</v>
      </c>
      <c r="BE72" s="4">
        <v>1.7492000000000001</v>
      </c>
      <c r="BF72" s="4">
        <v>14.063000000000001</v>
      </c>
      <c r="BG72" s="4">
        <v>14.55</v>
      </c>
      <c r="BH72" s="4">
        <v>1.03</v>
      </c>
      <c r="BI72" s="4">
        <v>14.305999999999999</v>
      </c>
      <c r="BJ72" s="4">
        <v>2607.7640000000001</v>
      </c>
      <c r="BK72" s="4">
        <v>191.12</v>
      </c>
      <c r="BL72" s="4">
        <v>1.248</v>
      </c>
      <c r="BM72" s="4">
        <v>1.0999999999999999E-2</v>
      </c>
      <c r="BN72" s="4">
        <v>1.2589999999999999</v>
      </c>
      <c r="BO72" s="4">
        <v>0.99099999999999999</v>
      </c>
      <c r="BP72" s="4">
        <v>8.9999999999999993E-3</v>
      </c>
      <c r="BQ72" s="4">
        <v>1</v>
      </c>
      <c r="BR72" s="4">
        <v>41.362499999999997</v>
      </c>
      <c r="BU72" s="4">
        <v>14.676</v>
      </c>
      <c r="BW72" s="4">
        <v>260.27</v>
      </c>
      <c r="BX72" s="4">
        <v>-2.1326999999999999E-2</v>
      </c>
      <c r="BY72" s="4">
        <v>-5</v>
      </c>
      <c r="BZ72" s="4">
        <v>0.69145500000000004</v>
      </c>
      <c r="CA72" s="4">
        <v>-0.52117899999999995</v>
      </c>
      <c r="CB72" s="4">
        <v>13.967390999999999</v>
      </c>
    </row>
    <row r="73" spans="1:80">
      <c r="A73" s="2">
        <v>42439</v>
      </c>
      <c r="B73" s="29">
        <v>0.58551023148148151</v>
      </c>
      <c r="C73" s="4">
        <v>12.37</v>
      </c>
      <c r="D73" s="4">
        <v>1.3279000000000001</v>
      </c>
      <c r="E73" s="4" t="s">
        <v>155</v>
      </c>
      <c r="F73" s="4">
        <v>13279.173127</v>
      </c>
      <c r="G73" s="4">
        <v>57.5</v>
      </c>
      <c r="H73" s="4">
        <v>0.5</v>
      </c>
      <c r="I73" s="4">
        <v>5070.8999999999996</v>
      </c>
      <c r="K73" s="4">
        <v>1.77</v>
      </c>
      <c r="L73" s="4">
        <v>347</v>
      </c>
      <c r="M73" s="4">
        <v>0.87580000000000002</v>
      </c>
      <c r="N73" s="4">
        <v>10.833399999999999</v>
      </c>
      <c r="O73" s="4">
        <v>1.163</v>
      </c>
      <c r="P73" s="4">
        <v>50.397100000000002</v>
      </c>
      <c r="Q73" s="4">
        <v>0.43790000000000001</v>
      </c>
      <c r="R73" s="4">
        <v>50.8</v>
      </c>
      <c r="S73" s="4">
        <v>40.023099999999999</v>
      </c>
      <c r="T73" s="4">
        <v>0.3478</v>
      </c>
      <c r="U73" s="4">
        <v>40.4</v>
      </c>
      <c r="V73" s="4">
        <v>5070.9084000000003</v>
      </c>
      <c r="Y73" s="4">
        <v>303.94600000000003</v>
      </c>
      <c r="Z73" s="4">
        <v>0</v>
      </c>
      <c r="AA73" s="4">
        <v>1.5524</v>
      </c>
      <c r="AB73" s="4" t="s">
        <v>207</v>
      </c>
      <c r="AC73" s="4">
        <v>0</v>
      </c>
      <c r="AD73" s="4">
        <v>11.7</v>
      </c>
      <c r="AE73" s="4">
        <v>849</v>
      </c>
      <c r="AF73" s="4">
        <v>868</v>
      </c>
      <c r="AG73" s="4">
        <v>833</v>
      </c>
      <c r="AH73" s="4">
        <v>68</v>
      </c>
      <c r="AI73" s="4">
        <v>19.850000000000001</v>
      </c>
      <c r="AJ73" s="4">
        <v>0.46</v>
      </c>
      <c r="AK73" s="4">
        <v>983</v>
      </c>
      <c r="AL73" s="4">
        <v>1</v>
      </c>
      <c r="AM73" s="4">
        <v>0</v>
      </c>
      <c r="AN73" s="4">
        <v>23</v>
      </c>
      <c r="AO73" s="4">
        <v>188.1</v>
      </c>
      <c r="AP73" s="4">
        <v>190.9</v>
      </c>
      <c r="AQ73" s="4">
        <v>2.4</v>
      </c>
      <c r="AR73" s="4">
        <v>195</v>
      </c>
      <c r="AS73" s="4" t="s">
        <v>155</v>
      </c>
      <c r="AT73" s="4">
        <v>2</v>
      </c>
      <c r="AU73" s="5">
        <v>0.79342592592592587</v>
      </c>
      <c r="AV73" s="4">
        <v>47.159332999999997</v>
      </c>
      <c r="AW73" s="4">
        <v>-88.489727999999999</v>
      </c>
      <c r="AX73" s="4">
        <v>319.3</v>
      </c>
      <c r="AY73" s="4">
        <v>0</v>
      </c>
      <c r="AZ73" s="4">
        <v>12</v>
      </c>
      <c r="BA73" s="4">
        <v>11</v>
      </c>
      <c r="BB73" s="4" t="s">
        <v>213</v>
      </c>
      <c r="BC73" s="4">
        <v>0.8</v>
      </c>
      <c r="BD73" s="4">
        <v>1.5</v>
      </c>
      <c r="BE73" s="4">
        <v>1.7</v>
      </c>
      <c r="BF73" s="4">
        <v>14.063000000000001</v>
      </c>
      <c r="BG73" s="4">
        <v>14.69</v>
      </c>
      <c r="BH73" s="4">
        <v>1.04</v>
      </c>
      <c r="BI73" s="4">
        <v>14.183999999999999</v>
      </c>
      <c r="BJ73" s="4">
        <v>2628.0740000000001</v>
      </c>
      <c r="BK73" s="4">
        <v>179.56299999999999</v>
      </c>
      <c r="BL73" s="4">
        <v>1.28</v>
      </c>
      <c r="BM73" s="4">
        <v>1.0999999999999999E-2</v>
      </c>
      <c r="BN73" s="4">
        <v>1.2909999999999999</v>
      </c>
      <c r="BO73" s="4">
        <v>1.0169999999999999</v>
      </c>
      <c r="BP73" s="4">
        <v>8.9999999999999993E-3</v>
      </c>
      <c r="BQ73" s="4">
        <v>1.026</v>
      </c>
      <c r="BR73" s="4">
        <v>40.677700000000002</v>
      </c>
      <c r="BU73" s="4">
        <v>14.629</v>
      </c>
      <c r="BW73" s="4">
        <v>273.83199999999999</v>
      </c>
      <c r="BX73" s="4">
        <v>-2.3782000000000001E-2</v>
      </c>
      <c r="BY73" s="4">
        <v>-5</v>
      </c>
      <c r="BZ73" s="4">
        <v>0.68754499999999996</v>
      </c>
      <c r="CA73" s="4">
        <v>-0.58117300000000005</v>
      </c>
      <c r="CB73" s="4">
        <v>13.888408999999999</v>
      </c>
    </row>
    <row r="74" spans="1:80">
      <c r="A74" s="2">
        <v>42439</v>
      </c>
      <c r="B74" s="29">
        <v>0.58552180555555555</v>
      </c>
      <c r="C74" s="4">
        <v>12.446999999999999</v>
      </c>
      <c r="D74" s="4">
        <v>1.2117</v>
      </c>
      <c r="E74" s="4" t="s">
        <v>155</v>
      </c>
      <c r="F74" s="4">
        <v>12117.214575</v>
      </c>
      <c r="G74" s="4">
        <v>57.4</v>
      </c>
      <c r="H74" s="4">
        <v>0.5</v>
      </c>
      <c r="I74" s="4">
        <v>4841.1000000000004</v>
      </c>
      <c r="K74" s="4">
        <v>1.8</v>
      </c>
      <c r="L74" s="4">
        <v>333</v>
      </c>
      <c r="M74" s="4">
        <v>0.87639999999999996</v>
      </c>
      <c r="N74" s="4">
        <v>10.9085</v>
      </c>
      <c r="O74" s="4">
        <v>1.0620000000000001</v>
      </c>
      <c r="P74" s="4">
        <v>50.345100000000002</v>
      </c>
      <c r="Q74" s="4">
        <v>0.43819999999999998</v>
      </c>
      <c r="R74" s="4">
        <v>50.8</v>
      </c>
      <c r="S74" s="4">
        <v>39.984200000000001</v>
      </c>
      <c r="T74" s="4">
        <v>0.34799999999999998</v>
      </c>
      <c r="U74" s="4">
        <v>40.299999999999997</v>
      </c>
      <c r="V74" s="4">
        <v>4841.0915000000005</v>
      </c>
      <c r="Y74" s="4">
        <v>291.637</v>
      </c>
      <c r="Z74" s="4">
        <v>0</v>
      </c>
      <c r="AA74" s="4">
        <v>1.5775999999999999</v>
      </c>
      <c r="AB74" s="4" t="s">
        <v>207</v>
      </c>
      <c r="AC74" s="4">
        <v>0</v>
      </c>
      <c r="AD74" s="4">
        <v>11.8</v>
      </c>
      <c r="AE74" s="4">
        <v>847</v>
      </c>
      <c r="AF74" s="4">
        <v>868</v>
      </c>
      <c r="AG74" s="4">
        <v>832</v>
      </c>
      <c r="AH74" s="4">
        <v>68</v>
      </c>
      <c r="AI74" s="4">
        <v>19.87</v>
      </c>
      <c r="AJ74" s="4">
        <v>0.46</v>
      </c>
      <c r="AK74" s="4">
        <v>982</v>
      </c>
      <c r="AL74" s="4">
        <v>1</v>
      </c>
      <c r="AM74" s="4">
        <v>0</v>
      </c>
      <c r="AN74" s="4">
        <v>23</v>
      </c>
      <c r="AO74" s="4">
        <v>188.9</v>
      </c>
      <c r="AP74" s="4">
        <v>190</v>
      </c>
      <c r="AQ74" s="4">
        <v>2.4</v>
      </c>
      <c r="AR74" s="4">
        <v>195</v>
      </c>
      <c r="AS74" s="4" t="s">
        <v>155</v>
      </c>
      <c r="AT74" s="4">
        <v>2</v>
      </c>
      <c r="AU74" s="5">
        <v>0.79343750000000002</v>
      </c>
      <c r="AV74" s="4">
        <v>47.159332999999997</v>
      </c>
      <c r="AW74" s="4">
        <v>-88.489727999999999</v>
      </c>
      <c r="AX74" s="4">
        <v>319.10000000000002</v>
      </c>
      <c r="AY74" s="4">
        <v>0</v>
      </c>
      <c r="AZ74" s="4">
        <v>12</v>
      </c>
      <c r="BA74" s="4">
        <v>11</v>
      </c>
      <c r="BB74" s="4" t="s">
        <v>213</v>
      </c>
      <c r="BC74" s="4">
        <v>0.8</v>
      </c>
      <c r="BD74" s="4">
        <v>1.5</v>
      </c>
      <c r="BE74" s="4">
        <v>1.7</v>
      </c>
      <c r="BF74" s="4">
        <v>14.063000000000001</v>
      </c>
      <c r="BG74" s="4">
        <v>14.77</v>
      </c>
      <c r="BH74" s="4">
        <v>1.05</v>
      </c>
      <c r="BI74" s="4">
        <v>14.1</v>
      </c>
      <c r="BJ74" s="4">
        <v>2656.7139999999999</v>
      </c>
      <c r="BK74" s="4">
        <v>164.61600000000001</v>
      </c>
      <c r="BL74" s="4">
        <v>1.284</v>
      </c>
      <c r="BM74" s="4">
        <v>1.0999999999999999E-2</v>
      </c>
      <c r="BN74" s="4">
        <v>1.2949999999999999</v>
      </c>
      <c r="BO74" s="4">
        <v>1.02</v>
      </c>
      <c r="BP74" s="4">
        <v>8.9999999999999993E-3</v>
      </c>
      <c r="BQ74" s="4">
        <v>1.0289999999999999</v>
      </c>
      <c r="BR74" s="4">
        <v>38.986800000000002</v>
      </c>
      <c r="BU74" s="4">
        <v>14.092000000000001</v>
      </c>
      <c r="BW74" s="4">
        <v>279.35899999999998</v>
      </c>
      <c r="BX74" s="4">
        <v>-2.1999999999999999E-2</v>
      </c>
      <c r="BY74" s="4">
        <v>-5</v>
      </c>
      <c r="BZ74" s="4">
        <v>0.69189100000000003</v>
      </c>
      <c r="CA74" s="4">
        <v>-0.53762500000000002</v>
      </c>
      <c r="CB74" s="4">
        <v>13.9762</v>
      </c>
    </row>
    <row r="75" spans="1:80">
      <c r="A75" s="2">
        <v>42439</v>
      </c>
      <c r="B75" s="29">
        <v>0.5855333796296297</v>
      </c>
      <c r="C75" s="4">
        <v>12.561999999999999</v>
      </c>
      <c r="D75" s="4">
        <v>1.1264000000000001</v>
      </c>
      <c r="E75" s="4" t="s">
        <v>155</v>
      </c>
      <c r="F75" s="4">
        <v>11263.642612</v>
      </c>
      <c r="G75" s="4">
        <v>52.9</v>
      </c>
      <c r="H75" s="4">
        <v>0.5</v>
      </c>
      <c r="I75" s="4">
        <v>4712.3</v>
      </c>
      <c r="K75" s="4">
        <v>1.8</v>
      </c>
      <c r="L75" s="4">
        <v>332</v>
      </c>
      <c r="M75" s="4">
        <v>0.87629999999999997</v>
      </c>
      <c r="N75" s="4">
        <v>11.007999999999999</v>
      </c>
      <c r="O75" s="4">
        <v>0.98699999999999999</v>
      </c>
      <c r="P75" s="4">
        <v>46.357999999999997</v>
      </c>
      <c r="Q75" s="4">
        <v>0.43809999999999999</v>
      </c>
      <c r="R75" s="4">
        <v>46.8</v>
      </c>
      <c r="S75" s="4">
        <v>36.815199999999997</v>
      </c>
      <c r="T75" s="4">
        <v>0.34789999999999999</v>
      </c>
      <c r="U75" s="4">
        <v>37.200000000000003</v>
      </c>
      <c r="V75" s="4">
        <v>4712.3481000000002</v>
      </c>
      <c r="Y75" s="4">
        <v>291.226</v>
      </c>
      <c r="Z75" s="4">
        <v>0</v>
      </c>
      <c r="AA75" s="4">
        <v>1.5772999999999999</v>
      </c>
      <c r="AB75" s="4" t="s">
        <v>207</v>
      </c>
      <c r="AC75" s="4">
        <v>0</v>
      </c>
      <c r="AD75" s="4">
        <v>11.7</v>
      </c>
      <c r="AE75" s="4">
        <v>847</v>
      </c>
      <c r="AF75" s="4">
        <v>868</v>
      </c>
      <c r="AG75" s="4">
        <v>832</v>
      </c>
      <c r="AH75" s="4">
        <v>68</v>
      </c>
      <c r="AI75" s="4">
        <v>19.850000000000001</v>
      </c>
      <c r="AJ75" s="4">
        <v>0.46</v>
      </c>
      <c r="AK75" s="4">
        <v>983</v>
      </c>
      <c r="AL75" s="4">
        <v>1</v>
      </c>
      <c r="AM75" s="4">
        <v>0</v>
      </c>
      <c r="AN75" s="4">
        <v>23</v>
      </c>
      <c r="AO75" s="4">
        <v>188</v>
      </c>
      <c r="AP75" s="4">
        <v>190</v>
      </c>
      <c r="AQ75" s="4">
        <v>2</v>
      </c>
      <c r="AR75" s="4">
        <v>195</v>
      </c>
      <c r="AS75" s="4" t="s">
        <v>155</v>
      </c>
      <c r="AT75" s="4">
        <v>2</v>
      </c>
      <c r="AU75" s="5">
        <v>0.79344907407407417</v>
      </c>
      <c r="AV75" s="4">
        <v>47.159332999999997</v>
      </c>
      <c r="AW75" s="4">
        <v>-88.489727999999999</v>
      </c>
      <c r="AX75" s="4">
        <v>318.89999999999998</v>
      </c>
      <c r="AY75" s="4">
        <v>0</v>
      </c>
      <c r="AZ75" s="4">
        <v>12</v>
      </c>
      <c r="BA75" s="4">
        <v>11</v>
      </c>
      <c r="BB75" s="4" t="s">
        <v>213</v>
      </c>
      <c r="BC75" s="4">
        <v>0.8</v>
      </c>
      <c r="BD75" s="4">
        <v>1.5</v>
      </c>
      <c r="BE75" s="4">
        <v>1.7</v>
      </c>
      <c r="BF75" s="4">
        <v>14.063000000000001</v>
      </c>
      <c r="BG75" s="4">
        <v>14.77</v>
      </c>
      <c r="BH75" s="4">
        <v>1.05</v>
      </c>
      <c r="BI75" s="4">
        <v>14.119</v>
      </c>
      <c r="BJ75" s="4">
        <v>2678.4340000000002</v>
      </c>
      <c r="BK75" s="4">
        <v>152.852</v>
      </c>
      <c r="BL75" s="4">
        <v>1.181</v>
      </c>
      <c r="BM75" s="4">
        <v>1.0999999999999999E-2</v>
      </c>
      <c r="BN75" s="4">
        <v>1.1919999999999999</v>
      </c>
      <c r="BO75" s="4">
        <v>0.93799999999999994</v>
      </c>
      <c r="BP75" s="4">
        <v>8.9999999999999993E-3</v>
      </c>
      <c r="BQ75" s="4">
        <v>0.94699999999999995</v>
      </c>
      <c r="BR75" s="4">
        <v>37.9146</v>
      </c>
      <c r="BU75" s="4">
        <v>14.058999999999999</v>
      </c>
      <c r="BW75" s="4">
        <v>279.053</v>
      </c>
      <c r="BX75" s="4">
        <v>-2.2107999999999999E-2</v>
      </c>
      <c r="BY75" s="4">
        <v>-5</v>
      </c>
      <c r="BZ75" s="4">
        <v>0.69089199999999995</v>
      </c>
      <c r="CA75" s="4">
        <v>-0.54026700000000005</v>
      </c>
      <c r="CB75" s="4">
        <v>13.956016</v>
      </c>
    </row>
    <row r="76" spans="1:80">
      <c r="A76" s="2">
        <v>42439</v>
      </c>
      <c r="B76" s="29">
        <v>0.58554495370370374</v>
      </c>
      <c r="C76" s="4">
        <v>12.587</v>
      </c>
      <c r="D76" s="4">
        <v>1.1487000000000001</v>
      </c>
      <c r="E76" s="4" t="s">
        <v>155</v>
      </c>
      <c r="F76" s="4">
        <v>11487.05298</v>
      </c>
      <c r="G76" s="4">
        <v>51.6</v>
      </c>
      <c r="H76" s="4">
        <v>0.5</v>
      </c>
      <c r="I76" s="4">
        <v>4711.8999999999996</v>
      </c>
      <c r="K76" s="4">
        <v>1.8</v>
      </c>
      <c r="L76" s="4">
        <v>332</v>
      </c>
      <c r="M76" s="4">
        <v>0.87590000000000001</v>
      </c>
      <c r="N76" s="4">
        <v>11.024699999999999</v>
      </c>
      <c r="O76" s="4">
        <v>1.0062</v>
      </c>
      <c r="P76" s="4">
        <v>45.197099999999999</v>
      </c>
      <c r="Q76" s="4">
        <v>0.438</v>
      </c>
      <c r="R76" s="4">
        <v>45.6</v>
      </c>
      <c r="S76" s="4">
        <v>35.8932</v>
      </c>
      <c r="T76" s="4">
        <v>0.3478</v>
      </c>
      <c r="U76" s="4">
        <v>36.200000000000003</v>
      </c>
      <c r="V76" s="4">
        <v>4711.9479000000001</v>
      </c>
      <c r="Y76" s="4">
        <v>291.06599999999997</v>
      </c>
      <c r="Z76" s="4">
        <v>0</v>
      </c>
      <c r="AA76" s="4">
        <v>1.5766</v>
      </c>
      <c r="AB76" s="4" t="s">
        <v>207</v>
      </c>
      <c r="AC76" s="4">
        <v>0</v>
      </c>
      <c r="AD76" s="4">
        <v>11.7</v>
      </c>
      <c r="AE76" s="4">
        <v>848</v>
      </c>
      <c r="AF76" s="4">
        <v>868</v>
      </c>
      <c r="AG76" s="4">
        <v>833</v>
      </c>
      <c r="AH76" s="4">
        <v>68</v>
      </c>
      <c r="AI76" s="4">
        <v>19.850000000000001</v>
      </c>
      <c r="AJ76" s="4">
        <v>0.46</v>
      </c>
      <c r="AK76" s="4">
        <v>983</v>
      </c>
      <c r="AL76" s="4">
        <v>1</v>
      </c>
      <c r="AM76" s="4">
        <v>0</v>
      </c>
      <c r="AN76" s="4">
        <v>23</v>
      </c>
      <c r="AO76" s="4">
        <v>188</v>
      </c>
      <c r="AP76" s="4">
        <v>190</v>
      </c>
      <c r="AQ76" s="4">
        <v>2.1</v>
      </c>
      <c r="AR76" s="4">
        <v>195</v>
      </c>
      <c r="AS76" s="4" t="s">
        <v>155</v>
      </c>
      <c r="AT76" s="4">
        <v>2</v>
      </c>
      <c r="AU76" s="5">
        <v>0.7934606481481481</v>
      </c>
      <c r="AV76" s="4">
        <v>47.159332999999997</v>
      </c>
      <c r="AW76" s="4">
        <v>-88.489727999999999</v>
      </c>
      <c r="AX76" s="4">
        <v>318.60000000000002</v>
      </c>
      <c r="AY76" s="4">
        <v>0</v>
      </c>
      <c r="AZ76" s="4">
        <v>12</v>
      </c>
      <c r="BA76" s="4">
        <v>11</v>
      </c>
      <c r="BB76" s="4" t="s">
        <v>213</v>
      </c>
      <c r="BC76" s="4">
        <v>0.8</v>
      </c>
      <c r="BD76" s="4">
        <v>1.5</v>
      </c>
      <c r="BE76" s="4">
        <v>1.7</v>
      </c>
      <c r="BF76" s="4">
        <v>14.063000000000001</v>
      </c>
      <c r="BG76" s="4">
        <v>14.72</v>
      </c>
      <c r="BH76" s="4">
        <v>1.05</v>
      </c>
      <c r="BI76" s="4">
        <v>14.167</v>
      </c>
      <c r="BJ76" s="4">
        <v>2674.788</v>
      </c>
      <c r="BK76" s="4">
        <v>155.37100000000001</v>
      </c>
      <c r="BL76" s="4">
        <v>1.1479999999999999</v>
      </c>
      <c r="BM76" s="4">
        <v>1.0999999999999999E-2</v>
      </c>
      <c r="BN76" s="4">
        <v>1.159</v>
      </c>
      <c r="BO76" s="4">
        <v>0.91200000000000003</v>
      </c>
      <c r="BP76" s="4">
        <v>8.9999999999999993E-3</v>
      </c>
      <c r="BQ76" s="4">
        <v>0.92100000000000004</v>
      </c>
      <c r="BR76" s="4">
        <v>37.802300000000002</v>
      </c>
      <c r="BU76" s="4">
        <v>14.010999999999999</v>
      </c>
      <c r="BW76" s="4">
        <v>278.13400000000001</v>
      </c>
      <c r="BX76" s="4">
        <v>-2.2782E-2</v>
      </c>
      <c r="BY76" s="4">
        <v>-5</v>
      </c>
      <c r="BZ76" s="4">
        <v>0.690218</v>
      </c>
      <c r="CA76" s="4">
        <v>-0.55673600000000001</v>
      </c>
      <c r="CB76" s="4">
        <v>13.942404</v>
      </c>
    </row>
    <row r="77" spans="1:80">
      <c r="A77" s="2">
        <v>42439</v>
      </c>
      <c r="B77" s="29">
        <v>0.58555652777777778</v>
      </c>
      <c r="C77" s="4">
        <v>12.853</v>
      </c>
      <c r="D77" s="4">
        <v>1.2193000000000001</v>
      </c>
      <c r="E77" s="4" t="s">
        <v>155</v>
      </c>
      <c r="F77" s="4">
        <v>12192.824675</v>
      </c>
      <c r="G77" s="4">
        <v>55.1</v>
      </c>
      <c r="H77" s="4">
        <v>0.5</v>
      </c>
      <c r="I77" s="4">
        <v>4707.3999999999996</v>
      </c>
      <c r="K77" s="4">
        <v>1.8</v>
      </c>
      <c r="L77" s="4">
        <v>317</v>
      </c>
      <c r="M77" s="4">
        <v>0.87339999999999995</v>
      </c>
      <c r="N77" s="4">
        <v>11.226100000000001</v>
      </c>
      <c r="O77" s="4">
        <v>1.0649</v>
      </c>
      <c r="P77" s="4">
        <v>48.145800000000001</v>
      </c>
      <c r="Q77" s="4">
        <v>0.43669999999999998</v>
      </c>
      <c r="R77" s="4">
        <v>48.6</v>
      </c>
      <c r="S77" s="4">
        <v>38.234999999999999</v>
      </c>
      <c r="T77" s="4">
        <v>0.3468</v>
      </c>
      <c r="U77" s="4">
        <v>38.6</v>
      </c>
      <c r="V77" s="4">
        <v>4707.3991999999998</v>
      </c>
      <c r="Y77" s="4">
        <v>277.149</v>
      </c>
      <c r="Z77" s="4">
        <v>0</v>
      </c>
      <c r="AA77" s="4">
        <v>1.5721000000000001</v>
      </c>
      <c r="AB77" s="4" t="s">
        <v>207</v>
      </c>
      <c r="AC77" s="4">
        <v>0</v>
      </c>
      <c r="AD77" s="4">
        <v>11.7</v>
      </c>
      <c r="AE77" s="4">
        <v>847</v>
      </c>
      <c r="AF77" s="4">
        <v>867</v>
      </c>
      <c r="AG77" s="4">
        <v>833</v>
      </c>
      <c r="AH77" s="4">
        <v>68</v>
      </c>
      <c r="AI77" s="4">
        <v>19.850000000000001</v>
      </c>
      <c r="AJ77" s="4">
        <v>0.46</v>
      </c>
      <c r="AK77" s="4">
        <v>983</v>
      </c>
      <c r="AL77" s="4">
        <v>1</v>
      </c>
      <c r="AM77" s="4">
        <v>0</v>
      </c>
      <c r="AN77" s="4">
        <v>23</v>
      </c>
      <c r="AO77" s="4">
        <v>188</v>
      </c>
      <c r="AP77" s="4">
        <v>190</v>
      </c>
      <c r="AQ77" s="4">
        <v>2.6</v>
      </c>
      <c r="AR77" s="4">
        <v>195</v>
      </c>
      <c r="AS77" s="4" t="s">
        <v>155</v>
      </c>
      <c r="AT77" s="4">
        <v>2</v>
      </c>
      <c r="AU77" s="5">
        <v>0.79347222222222225</v>
      </c>
      <c r="AV77" s="4">
        <v>47.159332999999997</v>
      </c>
      <c r="AW77" s="4">
        <v>-88.489727999999999</v>
      </c>
      <c r="AX77" s="4">
        <v>318.3</v>
      </c>
      <c r="AY77" s="4">
        <v>0</v>
      </c>
      <c r="AZ77" s="4">
        <v>12</v>
      </c>
      <c r="BA77" s="4">
        <v>11</v>
      </c>
      <c r="BB77" s="4" t="s">
        <v>213</v>
      </c>
      <c r="BC77" s="4">
        <v>0.8</v>
      </c>
      <c r="BD77" s="4">
        <v>1.5</v>
      </c>
      <c r="BE77" s="4">
        <v>1.7</v>
      </c>
      <c r="BF77" s="4">
        <v>14.063000000000001</v>
      </c>
      <c r="BG77" s="4">
        <v>14.39</v>
      </c>
      <c r="BH77" s="4">
        <v>1.02</v>
      </c>
      <c r="BI77" s="4">
        <v>14.496</v>
      </c>
      <c r="BJ77" s="4">
        <v>2668.0509999999999</v>
      </c>
      <c r="BK77" s="4">
        <v>161.08600000000001</v>
      </c>
      <c r="BL77" s="4">
        <v>1.198</v>
      </c>
      <c r="BM77" s="4">
        <v>1.0999999999999999E-2</v>
      </c>
      <c r="BN77" s="4">
        <v>1.2090000000000001</v>
      </c>
      <c r="BO77" s="4">
        <v>0.95199999999999996</v>
      </c>
      <c r="BP77" s="4">
        <v>8.9999999999999993E-3</v>
      </c>
      <c r="BQ77" s="4">
        <v>0.96</v>
      </c>
      <c r="BR77" s="4">
        <v>36.994999999999997</v>
      </c>
      <c r="BU77" s="4">
        <v>13.069000000000001</v>
      </c>
      <c r="BW77" s="4">
        <v>271.673</v>
      </c>
      <c r="BX77" s="4">
        <v>-2.1218000000000001E-2</v>
      </c>
      <c r="BY77" s="4">
        <v>-5</v>
      </c>
      <c r="BZ77" s="4">
        <v>0.69167299999999998</v>
      </c>
      <c r="CA77" s="4">
        <v>-0.51851499999999995</v>
      </c>
      <c r="CB77" s="4">
        <v>13.971795</v>
      </c>
    </row>
    <row r="78" spans="1:80">
      <c r="A78" s="2">
        <v>42439</v>
      </c>
      <c r="B78" s="29">
        <v>0.58556810185185182</v>
      </c>
      <c r="C78" s="4">
        <v>12.89</v>
      </c>
      <c r="D78" s="4">
        <v>1.2612000000000001</v>
      </c>
      <c r="E78" s="4" t="s">
        <v>155</v>
      </c>
      <c r="F78" s="4">
        <v>12611.606218000001</v>
      </c>
      <c r="G78" s="4">
        <v>56.7</v>
      </c>
      <c r="H78" s="4">
        <v>0.5</v>
      </c>
      <c r="I78" s="4">
        <v>4169.5</v>
      </c>
      <c r="K78" s="4">
        <v>1.7</v>
      </c>
      <c r="L78" s="4">
        <v>291</v>
      </c>
      <c r="M78" s="4">
        <v>0.87319999999999998</v>
      </c>
      <c r="N78" s="4">
        <v>11.256</v>
      </c>
      <c r="O78" s="4">
        <v>1.1012999999999999</v>
      </c>
      <c r="P78" s="4">
        <v>49.544499999999999</v>
      </c>
      <c r="Q78" s="4">
        <v>0.43659999999999999</v>
      </c>
      <c r="R78" s="4">
        <v>50</v>
      </c>
      <c r="S78" s="4">
        <v>39.345700000000001</v>
      </c>
      <c r="T78" s="4">
        <v>0.34670000000000001</v>
      </c>
      <c r="U78" s="4">
        <v>39.700000000000003</v>
      </c>
      <c r="V78" s="4">
        <v>4169.5066999999999</v>
      </c>
      <c r="Y78" s="4">
        <v>254.351</v>
      </c>
      <c r="Z78" s="4">
        <v>0</v>
      </c>
      <c r="AA78" s="4">
        <v>1.4844999999999999</v>
      </c>
      <c r="AB78" s="4" t="s">
        <v>207</v>
      </c>
      <c r="AC78" s="4">
        <v>0</v>
      </c>
      <c r="AD78" s="4">
        <v>11.7</v>
      </c>
      <c r="AE78" s="4">
        <v>848</v>
      </c>
      <c r="AF78" s="4">
        <v>867</v>
      </c>
      <c r="AG78" s="4">
        <v>833</v>
      </c>
      <c r="AH78" s="4">
        <v>68</v>
      </c>
      <c r="AI78" s="4">
        <v>19.850000000000001</v>
      </c>
      <c r="AJ78" s="4">
        <v>0.46</v>
      </c>
      <c r="AK78" s="4">
        <v>983</v>
      </c>
      <c r="AL78" s="4">
        <v>1</v>
      </c>
      <c r="AM78" s="4">
        <v>0</v>
      </c>
      <c r="AN78" s="4">
        <v>23</v>
      </c>
      <c r="AO78" s="4">
        <v>188</v>
      </c>
      <c r="AP78" s="4">
        <v>190</v>
      </c>
      <c r="AQ78" s="4">
        <v>2.6</v>
      </c>
      <c r="AR78" s="4">
        <v>195</v>
      </c>
      <c r="AS78" s="4" t="s">
        <v>155</v>
      </c>
      <c r="AT78" s="4">
        <v>2</v>
      </c>
      <c r="AU78" s="5">
        <v>0.79348379629629628</v>
      </c>
      <c r="AV78" s="4">
        <v>47.159332999999997</v>
      </c>
      <c r="AW78" s="4">
        <v>-88.489727999999999</v>
      </c>
      <c r="AX78" s="4">
        <v>318.10000000000002</v>
      </c>
      <c r="AY78" s="4">
        <v>0</v>
      </c>
      <c r="AZ78" s="4">
        <v>12</v>
      </c>
      <c r="BA78" s="4">
        <v>11</v>
      </c>
      <c r="BB78" s="4" t="s">
        <v>213</v>
      </c>
      <c r="BC78" s="4">
        <v>0.8</v>
      </c>
      <c r="BD78" s="4">
        <v>1.5</v>
      </c>
      <c r="BE78" s="4">
        <v>1.7</v>
      </c>
      <c r="BF78" s="4">
        <v>14.063000000000001</v>
      </c>
      <c r="BG78" s="4">
        <v>14.38</v>
      </c>
      <c r="BH78" s="4">
        <v>1.02</v>
      </c>
      <c r="BI78" s="4">
        <v>14.516999999999999</v>
      </c>
      <c r="BJ78" s="4">
        <v>2672.5329999999999</v>
      </c>
      <c r="BK78" s="4">
        <v>166.42500000000001</v>
      </c>
      <c r="BL78" s="4">
        <v>1.232</v>
      </c>
      <c r="BM78" s="4">
        <v>1.0999999999999999E-2</v>
      </c>
      <c r="BN78" s="4">
        <v>1.2430000000000001</v>
      </c>
      <c r="BO78" s="4">
        <v>0.97799999999999998</v>
      </c>
      <c r="BP78" s="4">
        <v>8.9999999999999993E-3</v>
      </c>
      <c r="BQ78" s="4">
        <v>0.98699999999999999</v>
      </c>
      <c r="BR78" s="4">
        <v>32.735700000000001</v>
      </c>
      <c r="BU78" s="4">
        <v>11.981999999999999</v>
      </c>
      <c r="BW78" s="4">
        <v>256.28199999999998</v>
      </c>
      <c r="BX78" s="4">
        <v>-2.2891000000000002E-2</v>
      </c>
      <c r="BY78" s="4">
        <v>-5</v>
      </c>
      <c r="BZ78" s="4">
        <v>0.689218</v>
      </c>
      <c r="CA78" s="4">
        <v>-0.55939899999999998</v>
      </c>
      <c r="CB78" s="4">
        <v>13.922204000000001</v>
      </c>
    </row>
    <row r="79" spans="1:80">
      <c r="A79" s="2">
        <v>42439</v>
      </c>
      <c r="B79" s="29">
        <v>0.58557967592592586</v>
      </c>
      <c r="C79" s="4">
        <v>12.273</v>
      </c>
      <c r="D79" s="4">
        <v>2.4805000000000001</v>
      </c>
      <c r="E79" s="4" t="s">
        <v>155</v>
      </c>
      <c r="F79" s="4">
        <v>24805.043178</v>
      </c>
      <c r="G79" s="4">
        <v>66.8</v>
      </c>
      <c r="H79" s="4">
        <v>0.6</v>
      </c>
      <c r="I79" s="4">
        <v>3977.9</v>
      </c>
      <c r="K79" s="4">
        <v>1.53</v>
      </c>
      <c r="L79" s="4">
        <v>272</v>
      </c>
      <c r="M79" s="4">
        <v>0.86719999999999997</v>
      </c>
      <c r="N79" s="4">
        <v>10.6433</v>
      </c>
      <c r="O79" s="4">
        <v>2.1511</v>
      </c>
      <c r="P79" s="4">
        <v>57.928600000000003</v>
      </c>
      <c r="Q79" s="4">
        <v>0.50849999999999995</v>
      </c>
      <c r="R79" s="4">
        <v>58.4</v>
      </c>
      <c r="S79" s="4">
        <v>46.004300000000001</v>
      </c>
      <c r="T79" s="4">
        <v>0.40389999999999998</v>
      </c>
      <c r="U79" s="4">
        <v>46.4</v>
      </c>
      <c r="V79" s="4">
        <v>3977.9142999999999</v>
      </c>
      <c r="Y79" s="4">
        <v>235.60400000000001</v>
      </c>
      <c r="Z79" s="4">
        <v>0</v>
      </c>
      <c r="AA79" s="4">
        <v>1.3240000000000001</v>
      </c>
      <c r="AB79" s="4" t="s">
        <v>207</v>
      </c>
      <c r="AC79" s="4">
        <v>0</v>
      </c>
      <c r="AD79" s="4">
        <v>11.7</v>
      </c>
      <c r="AE79" s="4">
        <v>848</v>
      </c>
      <c r="AF79" s="4">
        <v>867</v>
      </c>
      <c r="AG79" s="4">
        <v>833</v>
      </c>
      <c r="AH79" s="4">
        <v>68</v>
      </c>
      <c r="AI79" s="4">
        <v>19.850000000000001</v>
      </c>
      <c r="AJ79" s="4">
        <v>0.46</v>
      </c>
      <c r="AK79" s="4">
        <v>983</v>
      </c>
      <c r="AL79" s="4">
        <v>1</v>
      </c>
      <c r="AM79" s="4">
        <v>0</v>
      </c>
      <c r="AN79" s="4">
        <v>23</v>
      </c>
      <c r="AO79" s="4">
        <v>188</v>
      </c>
      <c r="AP79" s="4">
        <v>189.9</v>
      </c>
      <c r="AQ79" s="4">
        <v>2.4</v>
      </c>
      <c r="AR79" s="4">
        <v>195</v>
      </c>
      <c r="AS79" s="4" t="s">
        <v>155</v>
      </c>
      <c r="AT79" s="4">
        <v>2</v>
      </c>
      <c r="AU79" s="5">
        <v>0.79349537037037043</v>
      </c>
      <c r="AV79" s="4">
        <v>47.159332999999997</v>
      </c>
      <c r="AW79" s="4">
        <v>-88.489727999999999</v>
      </c>
      <c r="AX79" s="4">
        <v>317.89999999999998</v>
      </c>
      <c r="AY79" s="4">
        <v>0</v>
      </c>
      <c r="AZ79" s="4">
        <v>12</v>
      </c>
      <c r="BA79" s="4">
        <v>11</v>
      </c>
      <c r="BB79" s="4" t="s">
        <v>213</v>
      </c>
      <c r="BC79" s="4">
        <v>0.8</v>
      </c>
      <c r="BD79" s="4">
        <v>1.5</v>
      </c>
      <c r="BE79" s="4">
        <v>1.7</v>
      </c>
      <c r="BF79" s="4">
        <v>14.063000000000001</v>
      </c>
      <c r="BG79" s="4">
        <v>13.7</v>
      </c>
      <c r="BH79" s="4">
        <v>0.97</v>
      </c>
      <c r="BI79" s="4">
        <v>15.313000000000001</v>
      </c>
      <c r="BJ79" s="4">
        <v>2446.7170000000001</v>
      </c>
      <c r="BK79" s="4">
        <v>314.73500000000001</v>
      </c>
      <c r="BL79" s="4">
        <v>1.395</v>
      </c>
      <c r="BM79" s="4">
        <v>1.2E-2</v>
      </c>
      <c r="BN79" s="4">
        <v>1.407</v>
      </c>
      <c r="BO79" s="4">
        <v>1.107</v>
      </c>
      <c r="BP79" s="4">
        <v>0.01</v>
      </c>
      <c r="BQ79" s="4">
        <v>1.117</v>
      </c>
      <c r="BR79" s="4">
        <v>30.238299999999999</v>
      </c>
      <c r="BU79" s="4">
        <v>10.746</v>
      </c>
      <c r="BW79" s="4">
        <v>221.3</v>
      </c>
      <c r="BX79" s="4">
        <v>-2.2109E-2</v>
      </c>
      <c r="BY79" s="4">
        <v>-5</v>
      </c>
      <c r="BZ79" s="4">
        <v>0.69099999999999995</v>
      </c>
      <c r="CA79" s="4">
        <v>-0.54028900000000002</v>
      </c>
      <c r="CB79" s="4">
        <v>13.9582</v>
      </c>
    </row>
    <row r="80" spans="1:80">
      <c r="A80" s="2">
        <v>42439</v>
      </c>
      <c r="B80" s="29">
        <v>0.58559125000000001</v>
      </c>
      <c r="C80" s="4">
        <v>12.081</v>
      </c>
      <c r="D80" s="4">
        <v>2.5173000000000001</v>
      </c>
      <c r="E80" s="4" t="s">
        <v>155</v>
      </c>
      <c r="F80" s="4">
        <v>25172.743363000001</v>
      </c>
      <c r="G80" s="4">
        <v>92.5</v>
      </c>
      <c r="H80" s="4">
        <v>0.4</v>
      </c>
      <c r="I80" s="4">
        <v>4594.3</v>
      </c>
      <c r="K80" s="4">
        <v>1.2</v>
      </c>
      <c r="L80" s="4">
        <v>275</v>
      </c>
      <c r="M80" s="4">
        <v>0.86799999999999999</v>
      </c>
      <c r="N80" s="4">
        <v>10.4854</v>
      </c>
      <c r="O80" s="4">
        <v>2.1848999999999998</v>
      </c>
      <c r="P80" s="4">
        <v>80.312899999999999</v>
      </c>
      <c r="Q80" s="4">
        <v>0.37109999999999999</v>
      </c>
      <c r="R80" s="4">
        <v>80.7</v>
      </c>
      <c r="S80" s="4">
        <v>63.785200000000003</v>
      </c>
      <c r="T80" s="4">
        <v>0.29470000000000002</v>
      </c>
      <c r="U80" s="4">
        <v>64.099999999999994</v>
      </c>
      <c r="V80" s="4">
        <v>4594.3355000000001</v>
      </c>
      <c r="Y80" s="4">
        <v>238.92599999999999</v>
      </c>
      <c r="Z80" s="4">
        <v>0</v>
      </c>
      <c r="AA80" s="4">
        <v>1.0415000000000001</v>
      </c>
      <c r="AB80" s="4" t="s">
        <v>207</v>
      </c>
      <c r="AC80" s="4">
        <v>0</v>
      </c>
      <c r="AD80" s="4">
        <v>11.7</v>
      </c>
      <c r="AE80" s="4">
        <v>847</v>
      </c>
      <c r="AF80" s="4">
        <v>867</v>
      </c>
      <c r="AG80" s="4">
        <v>834</v>
      </c>
      <c r="AH80" s="4">
        <v>68</v>
      </c>
      <c r="AI80" s="4">
        <v>19.87</v>
      </c>
      <c r="AJ80" s="4">
        <v>0.46</v>
      </c>
      <c r="AK80" s="4">
        <v>982</v>
      </c>
      <c r="AL80" s="4">
        <v>1</v>
      </c>
      <c r="AM80" s="4">
        <v>0</v>
      </c>
      <c r="AN80" s="4">
        <v>23</v>
      </c>
      <c r="AO80" s="4">
        <v>188</v>
      </c>
      <c r="AP80" s="4">
        <v>189.1</v>
      </c>
      <c r="AQ80" s="4">
        <v>2.9</v>
      </c>
      <c r="AR80" s="4">
        <v>195</v>
      </c>
      <c r="AS80" s="4" t="s">
        <v>155</v>
      </c>
      <c r="AT80" s="4">
        <v>2</v>
      </c>
      <c r="AU80" s="5">
        <v>0.79350694444444436</v>
      </c>
      <c r="AV80" s="4">
        <v>47.159332999999997</v>
      </c>
      <c r="AW80" s="4">
        <v>-88.489727999999999</v>
      </c>
      <c r="AX80" s="4">
        <v>317.7</v>
      </c>
      <c r="AY80" s="4">
        <v>0</v>
      </c>
      <c r="AZ80" s="4">
        <v>12</v>
      </c>
      <c r="BA80" s="4">
        <v>11</v>
      </c>
      <c r="BB80" s="4" t="s">
        <v>213</v>
      </c>
      <c r="BC80" s="4">
        <v>0.8</v>
      </c>
      <c r="BD80" s="4">
        <v>1.5</v>
      </c>
      <c r="BE80" s="4">
        <v>1.7</v>
      </c>
      <c r="BF80" s="4">
        <v>14.063000000000001</v>
      </c>
      <c r="BG80" s="4">
        <v>13.76</v>
      </c>
      <c r="BH80" s="4">
        <v>0.98</v>
      </c>
      <c r="BI80" s="4">
        <v>15.212999999999999</v>
      </c>
      <c r="BJ80" s="4">
        <v>2421.922</v>
      </c>
      <c r="BK80" s="4">
        <v>321.20299999999997</v>
      </c>
      <c r="BL80" s="4">
        <v>1.9430000000000001</v>
      </c>
      <c r="BM80" s="4">
        <v>8.9999999999999993E-3</v>
      </c>
      <c r="BN80" s="4">
        <v>1.952</v>
      </c>
      <c r="BO80" s="4">
        <v>1.5429999999999999</v>
      </c>
      <c r="BP80" s="4">
        <v>7.0000000000000001E-3</v>
      </c>
      <c r="BQ80" s="4">
        <v>1.55</v>
      </c>
      <c r="BR80" s="4">
        <v>35.090800000000002</v>
      </c>
      <c r="BU80" s="4">
        <v>10.949</v>
      </c>
      <c r="BW80" s="4">
        <v>174.92500000000001</v>
      </c>
      <c r="BX80" s="4">
        <v>-2.3217999999999999E-2</v>
      </c>
      <c r="BY80" s="4">
        <v>-5</v>
      </c>
      <c r="BZ80" s="4">
        <v>0.69078200000000001</v>
      </c>
      <c r="CA80" s="4">
        <v>-0.56738999999999995</v>
      </c>
      <c r="CB80" s="4">
        <v>13.953796000000001</v>
      </c>
    </row>
    <row r="81" spans="1:80">
      <c r="A81" s="2">
        <v>42439</v>
      </c>
      <c r="B81" s="29">
        <v>0.58560282407407405</v>
      </c>
      <c r="C81" s="4">
        <v>12.577</v>
      </c>
      <c r="D81" s="4">
        <v>2.4121000000000001</v>
      </c>
      <c r="E81" s="4" t="s">
        <v>155</v>
      </c>
      <c r="F81" s="4">
        <v>24120.828300000001</v>
      </c>
      <c r="G81" s="4">
        <v>165.4</v>
      </c>
      <c r="H81" s="4">
        <v>0.3</v>
      </c>
      <c r="I81" s="4">
        <v>3102.1</v>
      </c>
      <c r="K81" s="4">
        <v>1.2</v>
      </c>
      <c r="L81" s="4">
        <v>221</v>
      </c>
      <c r="M81" s="4">
        <v>0.86650000000000005</v>
      </c>
      <c r="N81" s="4">
        <v>10.897399999999999</v>
      </c>
      <c r="O81" s="4">
        <v>2.0899000000000001</v>
      </c>
      <c r="P81" s="4">
        <v>143.27770000000001</v>
      </c>
      <c r="Q81" s="4">
        <v>0.27189999999999998</v>
      </c>
      <c r="R81" s="4">
        <v>143.5</v>
      </c>
      <c r="S81" s="4">
        <v>113.7915</v>
      </c>
      <c r="T81" s="4">
        <v>0.21590000000000001</v>
      </c>
      <c r="U81" s="4">
        <v>114</v>
      </c>
      <c r="V81" s="4">
        <v>3102.1496999999999</v>
      </c>
      <c r="Y81" s="4">
        <v>191.625</v>
      </c>
      <c r="Z81" s="4">
        <v>0</v>
      </c>
      <c r="AA81" s="4">
        <v>1.0397000000000001</v>
      </c>
      <c r="AB81" s="4" t="s">
        <v>207</v>
      </c>
      <c r="AC81" s="4">
        <v>0</v>
      </c>
      <c r="AD81" s="4">
        <v>11.7</v>
      </c>
      <c r="AE81" s="4">
        <v>848</v>
      </c>
      <c r="AF81" s="4">
        <v>868</v>
      </c>
      <c r="AG81" s="4">
        <v>834</v>
      </c>
      <c r="AH81" s="4">
        <v>68</v>
      </c>
      <c r="AI81" s="4">
        <v>19.87</v>
      </c>
      <c r="AJ81" s="4">
        <v>0.46</v>
      </c>
      <c r="AK81" s="4">
        <v>982</v>
      </c>
      <c r="AL81" s="4">
        <v>1</v>
      </c>
      <c r="AM81" s="4">
        <v>0</v>
      </c>
      <c r="AN81" s="4">
        <v>23</v>
      </c>
      <c r="AO81" s="4">
        <v>188</v>
      </c>
      <c r="AP81" s="4">
        <v>190</v>
      </c>
      <c r="AQ81" s="4">
        <v>2.8</v>
      </c>
      <c r="AR81" s="4">
        <v>195</v>
      </c>
      <c r="AS81" s="4" t="s">
        <v>155</v>
      </c>
      <c r="AT81" s="4">
        <v>2</v>
      </c>
      <c r="AU81" s="5">
        <v>0.79351851851851851</v>
      </c>
      <c r="AV81" s="4">
        <v>47.159332999999997</v>
      </c>
      <c r="AW81" s="4">
        <v>-88.489727999999999</v>
      </c>
      <c r="AX81" s="4">
        <v>317.60000000000002</v>
      </c>
      <c r="AY81" s="4">
        <v>0</v>
      </c>
      <c r="AZ81" s="4">
        <v>12</v>
      </c>
      <c r="BA81" s="4">
        <v>11</v>
      </c>
      <c r="BB81" s="4" t="s">
        <v>213</v>
      </c>
      <c r="BC81" s="4">
        <v>0.8</v>
      </c>
      <c r="BD81" s="4">
        <v>1.5</v>
      </c>
      <c r="BE81" s="4">
        <v>1.7</v>
      </c>
      <c r="BF81" s="4">
        <v>14.063000000000001</v>
      </c>
      <c r="BG81" s="4">
        <v>13.6</v>
      </c>
      <c r="BH81" s="4">
        <v>0.97</v>
      </c>
      <c r="BI81" s="4">
        <v>15.413</v>
      </c>
      <c r="BJ81" s="4">
        <v>2485.2240000000002</v>
      </c>
      <c r="BK81" s="4">
        <v>303.35700000000003</v>
      </c>
      <c r="BL81" s="4">
        <v>3.4220000000000002</v>
      </c>
      <c r="BM81" s="4">
        <v>6.0000000000000001E-3</v>
      </c>
      <c r="BN81" s="4">
        <v>3.4279999999999999</v>
      </c>
      <c r="BO81" s="4">
        <v>2.718</v>
      </c>
      <c r="BP81" s="4">
        <v>5.0000000000000001E-3</v>
      </c>
      <c r="BQ81" s="4">
        <v>2.7229999999999999</v>
      </c>
      <c r="BR81" s="4">
        <v>23.393799999999999</v>
      </c>
      <c r="BU81" s="4">
        <v>8.67</v>
      </c>
      <c r="BW81" s="4">
        <v>172.411</v>
      </c>
      <c r="BX81" s="4">
        <v>-2.4781999999999998E-2</v>
      </c>
      <c r="BY81" s="4">
        <v>-5</v>
      </c>
      <c r="BZ81" s="4">
        <v>0.689218</v>
      </c>
      <c r="CA81" s="4">
        <v>-0.60561100000000001</v>
      </c>
      <c r="CB81" s="4">
        <v>13.922204000000001</v>
      </c>
    </row>
    <row r="82" spans="1:80">
      <c r="A82" s="2">
        <v>42439</v>
      </c>
      <c r="B82" s="29">
        <v>0.5856143981481482</v>
      </c>
      <c r="C82" s="4">
        <v>13.004</v>
      </c>
      <c r="D82" s="4">
        <v>2.3144</v>
      </c>
      <c r="E82" s="4" t="s">
        <v>155</v>
      </c>
      <c r="F82" s="4">
        <v>23144.006462000001</v>
      </c>
      <c r="G82" s="4">
        <v>397.4</v>
      </c>
      <c r="H82" s="4">
        <v>0.2</v>
      </c>
      <c r="I82" s="4">
        <v>2482.6</v>
      </c>
      <c r="K82" s="4">
        <v>1.18</v>
      </c>
      <c r="L82" s="4">
        <v>196</v>
      </c>
      <c r="M82" s="4">
        <v>0.86480000000000001</v>
      </c>
      <c r="N82" s="4">
        <v>11.2463</v>
      </c>
      <c r="O82" s="4">
        <v>2.0015999999999998</v>
      </c>
      <c r="P82" s="4">
        <v>343.69990000000001</v>
      </c>
      <c r="Q82" s="4">
        <v>0.17299999999999999</v>
      </c>
      <c r="R82" s="4">
        <v>343.9</v>
      </c>
      <c r="S82" s="4">
        <v>272.9511</v>
      </c>
      <c r="T82" s="4">
        <v>0.13739999999999999</v>
      </c>
      <c r="U82" s="4">
        <v>273.10000000000002</v>
      </c>
      <c r="V82" s="4">
        <v>2482.6291000000001</v>
      </c>
      <c r="Y82" s="4">
        <v>169.45699999999999</v>
      </c>
      <c r="Z82" s="4">
        <v>0</v>
      </c>
      <c r="AA82" s="4">
        <v>1.0235000000000001</v>
      </c>
      <c r="AB82" s="4" t="s">
        <v>207</v>
      </c>
      <c r="AC82" s="4">
        <v>0</v>
      </c>
      <c r="AD82" s="4">
        <v>11.7</v>
      </c>
      <c r="AE82" s="4">
        <v>848</v>
      </c>
      <c r="AF82" s="4">
        <v>867</v>
      </c>
      <c r="AG82" s="4">
        <v>835</v>
      </c>
      <c r="AH82" s="4">
        <v>68</v>
      </c>
      <c r="AI82" s="4">
        <v>19.850000000000001</v>
      </c>
      <c r="AJ82" s="4">
        <v>0.46</v>
      </c>
      <c r="AK82" s="4">
        <v>983</v>
      </c>
      <c r="AL82" s="4">
        <v>1</v>
      </c>
      <c r="AM82" s="4">
        <v>0</v>
      </c>
      <c r="AN82" s="4">
        <v>23</v>
      </c>
      <c r="AO82" s="4">
        <v>188</v>
      </c>
      <c r="AP82" s="4">
        <v>190</v>
      </c>
      <c r="AQ82" s="4">
        <v>3.4</v>
      </c>
      <c r="AR82" s="4">
        <v>195</v>
      </c>
      <c r="AS82" s="4" t="s">
        <v>155</v>
      </c>
      <c r="AT82" s="4">
        <v>2</v>
      </c>
      <c r="AU82" s="5">
        <v>0.79353009259259266</v>
      </c>
      <c r="AV82" s="4">
        <v>47.159332999999997</v>
      </c>
      <c r="AW82" s="4">
        <v>-88.489727999999999</v>
      </c>
      <c r="AX82" s="4">
        <v>317.5</v>
      </c>
      <c r="AY82" s="4">
        <v>0.1</v>
      </c>
      <c r="AZ82" s="4">
        <v>12</v>
      </c>
      <c r="BA82" s="4">
        <v>11</v>
      </c>
      <c r="BB82" s="4" t="s">
        <v>213</v>
      </c>
      <c r="BC82" s="4">
        <v>0.8</v>
      </c>
      <c r="BD82" s="4">
        <v>1.5</v>
      </c>
      <c r="BE82" s="4">
        <v>1.7</v>
      </c>
      <c r="BF82" s="4">
        <v>14.063000000000001</v>
      </c>
      <c r="BG82" s="4">
        <v>13.41</v>
      </c>
      <c r="BH82" s="4">
        <v>0.95</v>
      </c>
      <c r="BI82" s="4">
        <v>15.628</v>
      </c>
      <c r="BJ82" s="4">
        <v>2526.9450000000002</v>
      </c>
      <c r="BK82" s="4">
        <v>286.245</v>
      </c>
      <c r="BL82" s="4">
        <v>8.0869999999999997</v>
      </c>
      <c r="BM82" s="4">
        <v>4.0000000000000001E-3</v>
      </c>
      <c r="BN82" s="4">
        <v>8.0909999999999993</v>
      </c>
      <c r="BO82" s="4">
        <v>6.423</v>
      </c>
      <c r="BP82" s="4">
        <v>3.0000000000000001E-3</v>
      </c>
      <c r="BQ82" s="4">
        <v>6.4260000000000002</v>
      </c>
      <c r="BR82" s="4">
        <v>18.445699999999999</v>
      </c>
      <c r="BU82" s="4">
        <v>7.5540000000000003</v>
      </c>
      <c r="BW82" s="4">
        <v>167.209</v>
      </c>
      <c r="BX82" s="4">
        <v>-2.3435999999999998E-2</v>
      </c>
      <c r="BY82" s="4">
        <v>-5</v>
      </c>
      <c r="BZ82" s="4">
        <v>0.69067299999999998</v>
      </c>
      <c r="CA82" s="4">
        <v>-0.57271799999999995</v>
      </c>
      <c r="CB82" s="4">
        <v>13.951594999999999</v>
      </c>
    </row>
    <row r="83" spans="1:80">
      <c r="A83" s="2">
        <v>42439</v>
      </c>
      <c r="B83" s="29">
        <v>0.58562597222222224</v>
      </c>
      <c r="C83" s="4">
        <v>12.59</v>
      </c>
      <c r="D83" s="4">
        <v>2.5156999999999998</v>
      </c>
      <c r="E83" s="4" t="s">
        <v>155</v>
      </c>
      <c r="F83" s="4">
        <v>25156.533665999999</v>
      </c>
      <c r="G83" s="4">
        <v>562.9</v>
      </c>
      <c r="H83" s="4">
        <v>0.3</v>
      </c>
      <c r="I83" s="4">
        <v>2251.6</v>
      </c>
      <c r="K83" s="4">
        <v>0.83</v>
      </c>
      <c r="L83" s="4">
        <v>189</v>
      </c>
      <c r="M83" s="4">
        <v>0.86639999999999995</v>
      </c>
      <c r="N83" s="4">
        <v>10.907400000000001</v>
      </c>
      <c r="O83" s="4">
        <v>2.1795</v>
      </c>
      <c r="P83" s="4">
        <v>487.69499999999999</v>
      </c>
      <c r="Q83" s="4">
        <v>0.24790000000000001</v>
      </c>
      <c r="R83" s="4">
        <v>487.9</v>
      </c>
      <c r="S83" s="4">
        <v>387.32859999999999</v>
      </c>
      <c r="T83" s="4">
        <v>0.19689999999999999</v>
      </c>
      <c r="U83" s="4">
        <v>387.5</v>
      </c>
      <c r="V83" s="4">
        <v>2251.6489000000001</v>
      </c>
      <c r="Y83" s="4">
        <v>163.73099999999999</v>
      </c>
      <c r="Z83" s="4">
        <v>0</v>
      </c>
      <c r="AA83" s="4">
        <v>0.72030000000000005</v>
      </c>
      <c r="AB83" s="4" t="s">
        <v>207</v>
      </c>
      <c r="AC83" s="4">
        <v>0</v>
      </c>
      <c r="AD83" s="4">
        <v>11.6</v>
      </c>
      <c r="AE83" s="4">
        <v>848</v>
      </c>
      <c r="AF83" s="4">
        <v>866</v>
      </c>
      <c r="AG83" s="4">
        <v>835</v>
      </c>
      <c r="AH83" s="4">
        <v>68</v>
      </c>
      <c r="AI83" s="4">
        <v>19.87</v>
      </c>
      <c r="AJ83" s="4">
        <v>0.46</v>
      </c>
      <c r="AK83" s="4">
        <v>982</v>
      </c>
      <c r="AL83" s="4">
        <v>1</v>
      </c>
      <c r="AM83" s="4">
        <v>0</v>
      </c>
      <c r="AN83" s="4">
        <v>23</v>
      </c>
      <c r="AO83" s="4">
        <v>188</v>
      </c>
      <c r="AP83" s="4">
        <v>190</v>
      </c>
      <c r="AQ83" s="4">
        <v>3.2</v>
      </c>
      <c r="AR83" s="4">
        <v>195</v>
      </c>
      <c r="AS83" s="4" t="s">
        <v>155</v>
      </c>
      <c r="AT83" s="4">
        <v>2</v>
      </c>
      <c r="AU83" s="5">
        <v>0.7935416666666667</v>
      </c>
      <c r="AV83" s="4">
        <v>47.159334999999999</v>
      </c>
      <c r="AW83" s="4">
        <v>-88.489707999999993</v>
      </c>
      <c r="AX83" s="4">
        <v>317.3</v>
      </c>
      <c r="AY83" s="4">
        <v>1.9</v>
      </c>
      <c r="AZ83" s="4">
        <v>12</v>
      </c>
      <c r="BA83" s="4">
        <v>11</v>
      </c>
      <c r="BB83" s="4" t="s">
        <v>213</v>
      </c>
      <c r="BC83" s="4">
        <v>0.8</v>
      </c>
      <c r="BD83" s="4">
        <v>1.5</v>
      </c>
      <c r="BE83" s="4">
        <v>1.7</v>
      </c>
      <c r="BF83" s="4">
        <v>14.063000000000001</v>
      </c>
      <c r="BG83" s="4">
        <v>13.58</v>
      </c>
      <c r="BH83" s="4">
        <v>0.97</v>
      </c>
      <c r="BI83" s="4">
        <v>15.423999999999999</v>
      </c>
      <c r="BJ83" s="4">
        <v>2484.7820000000002</v>
      </c>
      <c r="BK83" s="4">
        <v>316.01</v>
      </c>
      <c r="BL83" s="4">
        <v>11.635</v>
      </c>
      <c r="BM83" s="4">
        <v>6.0000000000000001E-3</v>
      </c>
      <c r="BN83" s="4">
        <v>11.641</v>
      </c>
      <c r="BO83" s="4">
        <v>9.24</v>
      </c>
      <c r="BP83" s="4">
        <v>5.0000000000000001E-3</v>
      </c>
      <c r="BQ83" s="4">
        <v>9.2449999999999992</v>
      </c>
      <c r="BR83" s="4">
        <v>16.961500000000001</v>
      </c>
      <c r="BU83" s="4">
        <v>7.4</v>
      </c>
      <c r="BW83" s="4">
        <v>119.313</v>
      </c>
      <c r="BX83" s="4">
        <v>-2.6672999999999999E-2</v>
      </c>
      <c r="BY83" s="4">
        <v>-5</v>
      </c>
      <c r="BZ83" s="4">
        <v>0.68810899999999997</v>
      </c>
      <c r="CA83" s="4">
        <v>-0.65182200000000001</v>
      </c>
      <c r="CB83" s="4">
        <v>13.899801999999999</v>
      </c>
    </row>
    <row r="84" spans="1:80">
      <c r="A84" s="2">
        <v>42439</v>
      </c>
      <c r="B84" s="29">
        <v>0.58563754629629627</v>
      </c>
      <c r="C84" s="4">
        <v>12.692</v>
      </c>
      <c r="D84" s="4">
        <v>3.4308999999999998</v>
      </c>
      <c r="E84" s="4" t="s">
        <v>155</v>
      </c>
      <c r="F84" s="4">
        <v>34309.047618999997</v>
      </c>
      <c r="G84" s="4">
        <v>551.6</v>
      </c>
      <c r="H84" s="4">
        <v>0.4</v>
      </c>
      <c r="I84" s="4">
        <v>2315.8000000000002</v>
      </c>
      <c r="K84" s="4">
        <v>0.59</v>
      </c>
      <c r="L84" s="4">
        <v>183</v>
      </c>
      <c r="M84" s="4">
        <v>0.85719999999999996</v>
      </c>
      <c r="N84" s="4">
        <v>10.879200000000001</v>
      </c>
      <c r="O84" s="4">
        <v>2.9409999999999998</v>
      </c>
      <c r="P84" s="4">
        <v>472.85129999999998</v>
      </c>
      <c r="Q84" s="4">
        <v>0.33050000000000002</v>
      </c>
      <c r="R84" s="4">
        <v>473.2</v>
      </c>
      <c r="S84" s="4">
        <v>375.51429999999999</v>
      </c>
      <c r="T84" s="4">
        <v>0.26250000000000001</v>
      </c>
      <c r="U84" s="4">
        <v>375.8</v>
      </c>
      <c r="V84" s="4">
        <v>2315.7599</v>
      </c>
      <c r="Y84" s="4">
        <v>156.49</v>
      </c>
      <c r="Z84" s="4">
        <v>0</v>
      </c>
      <c r="AA84" s="4">
        <v>0.50160000000000005</v>
      </c>
      <c r="AB84" s="4" t="s">
        <v>207</v>
      </c>
      <c r="AC84" s="4">
        <v>0</v>
      </c>
      <c r="AD84" s="4">
        <v>11.7</v>
      </c>
      <c r="AE84" s="4">
        <v>847</v>
      </c>
      <c r="AF84" s="4">
        <v>867</v>
      </c>
      <c r="AG84" s="4">
        <v>834</v>
      </c>
      <c r="AH84" s="4">
        <v>68</v>
      </c>
      <c r="AI84" s="4">
        <v>19.850000000000001</v>
      </c>
      <c r="AJ84" s="4">
        <v>0.46</v>
      </c>
      <c r="AK84" s="4">
        <v>983</v>
      </c>
      <c r="AL84" s="4">
        <v>1</v>
      </c>
      <c r="AM84" s="4">
        <v>0</v>
      </c>
      <c r="AN84" s="4">
        <v>23</v>
      </c>
      <c r="AO84" s="4">
        <v>188</v>
      </c>
      <c r="AP84" s="4">
        <v>190</v>
      </c>
      <c r="AQ84" s="4">
        <v>2.9</v>
      </c>
      <c r="AR84" s="4">
        <v>195</v>
      </c>
      <c r="AS84" s="4" t="s">
        <v>155</v>
      </c>
      <c r="AT84" s="4">
        <v>2</v>
      </c>
      <c r="AU84" s="5">
        <v>0.79355324074074074</v>
      </c>
      <c r="AV84" s="4">
        <v>47.159325000000003</v>
      </c>
      <c r="AW84" s="4">
        <v>-88.489667999999995</v>
      </c>
      <c r="AX84" s="4">
        <v>317.2</v>
      </c>
      <c r="AY84" s="4">
        <v>6.3</v>
      </c>
      <c r="AZ84" s="4">
        <v>12</v>
      </c>
      <c r="BA84" s="4">
        <v>11</v>
      </c>
      <c r="BB84" s="4" t="s">
        <v>213</v>
      </c>
      <c r="BC84" s="4">
        <v>0.90159999999999996</v>
      </c>
      <c r="BD84" s="4">
        <v>1.8048</v>
      </c>
      <c r="BE84" s="4">
        <v>2.0047999999999999</v>
      </c>
      <c r="BF84" s="4">
        <v>14.063000000000001</v>
      </c>
      <c r="BG84" s="4">
        <v>12.67</v>
      </c>
      <c r="BH84" s="4">
        <v>0.9</v>
      </c>
      <c r="BI84" s="4">
        <v>16.66</v>
      </c>
      <c r="BJ84" s="4">
        <v>2347.5070000000001</v>
      </c>
      <c r="BK84" s="4">
        <v>403.90199999999999</v>
      </c>
      <c r="BL84" s="4">
        <v>10.685</v>
      </c>
      <c r="BM84" s="4">
        <v>7.0000000000000001E-3</v>
      </c>
      <c r="BN84" s="4">
        <v>10.692</v>
      </c>
      <c r="BO84" s="4">
        <v>8.4849999999999994</v>
      </c>
      <c r="BP84" s="4">
        <v>6.0000000000000001E-3</v>
      </c>
      <c r="BQ84" s="4">
        <v>8.4909999999999997</v>
      </c>
      <c r="BR84" s="4">
        <v>16.523499999999999</v>
      </c>
      <c r="BU84" s="4">
        <v>6.7</v>
      </c>
      <c r="BW84" s="4">
        <v>78.7</v>
      </c>
      <c r="BX84" s="4">
        <v>-2.3564000000000002E-2</v>
      </c>
      <c r="BY84" s="4">
        <v>-5</v>
      </c>
      <c r="BZ84" s="4">
        <v>0.68910899999999997</v>
      </c>
      <c r="CA84" s="4">
        <v>-0.57584500000000005</v>
      </c>
      <c r="CB84" s="4">
        <v>13.920002</v>
      </c>
    </row>
    <row r="85" spans="1:80">
      <c r="A85" s="2">
        <v>42439</v>
      </c>
      <c r="B85" s="29">
        <v>0.58564912037037031</v>
      </c>
      <c r="C85" s="4">
        <v>12.962</v>
      </c>
      <c r="D85" s="4">
        <v>2.9546999999999999</v>
      </c>
      <c r="E85" s="4" t="s">
        <v>155</v>
      </c>
      <c r="F85" s="4">
        <v>29547.142856999999</v>
      </c>
      <c r="G85" s="4">
        <v>340.4</v>
      </c>
      <c r="H85" s="4">
        <v>0.6</v>
      </c>
      <c r="I85" s="4">
        <v>2207.4</v>
      </c>
      <c r="K85" s="4">
        <v>0.33</v>
      </c>
      <c r="L85" s="4">
        <v>169</v>
      </c>
      <c r="M85" s="4">
        <v>0.85929999999999995</v>
      </c>
      <c r="N85" s="4">
        <v>11.138999999999999</v>
      </c>
      <c r="O85" s="4">
        <v>2.5390999999999999</v>
      </c>
      <c r="P85" s="4">
        <v>292.50139999999999</v>
      </c>
      <c r="Q85" s="4">
        <v>0.503</v>
      </c>
      <c r="R85" s="4">
        <v>293</v>
      </c>
      <c r="S85" s="4">
        <v>232.28960000000001</v>
      </c>
      <c r="T85" s="4">
        <v>0.39950000000000002</v>
      </c>
      <c r="U85" s="4">
        <v>232.7</v>
      </c>
      <c r="V85" s="4">
        <v>2207.3606</v>
      </c>
      <c r="Y85" s="4">
        <v>144.98699999999999</v>
      </c>
      <c r="Z85" s="4">
        <v>0</v>
      </c>
      <c r="AA85" s="4">
        <v>0.28189999999999998</v>
      </c>
      <c r="AB85" s="4" t="s">
        <v>207</v>
      </c>
      <c r="AC85" s="4">
        <v>0</v>
      </c>
      <c r="AD85" s="4">
        <v>11.7</v>
      </c>
      <c r="AE85" s="4">
        <v>845</v>
      </c>
      <c r="AF85" s="4">
        <v>866</v>
      </c>
      <c r="AG85" s="4">
        <v>831</v>
      </c>
      <c r="AH85" s="4">
        <v>68</v>
      </c>
      <c r="AI85" s="4">
        <v>19.850000000000001</v>
      </c>
      <c r="AJ85" s="4">
        <v>0.46</v>
      </c>
      <c r="AK85" s="4">
        <v>983</v>
      </c>
      <c r="AL85" s="4">
        <v>1</v>
      </c>
      <c r="AM85" s="4">
        <v>0</v>
      </c>
      <c r="AN85" s="4">
        <v>23</v>
      </c>
      <c r="AO85" s="4">
        <v>188</v>
      </c>
      <c r="AP85" s="4">
        <v>189.9</v>
      </c>
      <c r="AQ85" s="4">
        <v>2.4</v>
      </c>
      <c r="AR85" s="4">
        <v>195</v>
      </c>
      <c r="AS85" s="4" t="s">
        <v>155</v>
      </c>
      <c r="AT85" s="4">
        <v>2</v>
      </c>
      <c r="AU85" s="5">
        <v>0.79356481481481478</v>
      </c>
      <c r="AV85" s="4">
        <v>47.159312999999997</v>
      </c>
      <c r="AW85" s="4">
        <v>-88.489648000000003</v>
      </c>
      <c r="AX85" s="4">
        <v>317.2</v>
      </c>
      <c r="AY85" s="4">
        <v>10.6</v>
      </c>
      <c r="AZ85" s="4">
        <v>12</v>
      </c>
      <c r="BA85" s="4">
        <v>11</v>
      </c>
      <c r="BB85" s="4" t="s">
        <v>213</v>
      </c>
      <c r="BC85" s="4">
        <v>1</v>
      </c>
      <c r="BD85" s="4">
        <v>2.0491999999999999</v>
      </c>
      <c r="BE85" s="4">
        <v>2.2999999999999998</v>
      </c>
      <c r="BF85" s="4">
        <v>14.063000000000001</v>
      </c>
      <c r="BG85" s="4">
        <v>12.89</v>
      </c>
      <c r="BH85" s="4">
        <v>0.92</v>
      </c>
      <c r="BI85" s="4">
        <v>16.369</v>
      </c>
      <c r="BJ85" s="4">
        <v>2430.0970000000002</v>
      </c>
      <c r="BK85" s="4">
        <v>352.56099999999998</v>
      </c>
      <c r="BL85" s="4">
        <v>6.6829999999999998</v>
      </c>
      <c r="BM85" s="4">
        <v>1.0999999999999999E-2</v>
      </c>
      <c r="BN85" s="4">
        <v>6.694</v>
      </c>
      <c r="BO85" s="4">
        <v>5.3070000000000004</v>
      </c>
      <c r="BP85" s="4">
        <v>8.9999999999999993E-3</v>
      </c>
      <c r="BQ85" s="4">
        <v>5.3159999999999998</v>
      </c>
      <c r="BR85" s="4">
        <v>15.9238</v>
      </c>
      <c r="BU85" s="4">
        <v>6.2759999999999998</v>
      </c>
      <c r="BW85" s="4">
        <v>44.71</v>
      </c>
      <c r="BX85" s="4">
        <v>-2.0327000000000001E-2</v>
      </c>
      <c r="BY85" s="4">
        <v>-5</v>
      </c>
      <c r="BZ85" s="4">
        <v>0.69</v>
      </c>
      <c r="CA85" s="4">
        <v>-0.49674099999999999</v>
      </c>
      <c r="CB85" s="4">
        <v>13.938000000000001</v>
      </c>
    </row>
    <row r="86" spans="1:80">
      <c r="A86" s="2">
        <v>42439</v>
      </c>
      <c r="B86" s="29">
        <v>0.58566069444444446</v>
      </c>
      <c r="C86" s="4">
        <v>13.423</v>
      </c>
      <c r="D86" s="4">
        <v>1.9334</v>
      </c>
      <c r="E86" s="4" t="s">
        <v>155</v>
      </c>
      <c r="F86" s="4">
        <v>19334.224773999998</v>
      </c>
      <c r="G86" s="4">
        <v>229.6</v>
      </c>
      <c r="H86" s="4">
        <v>2.6</v>
      </c>
      <c r="I86" s="4">
        <v>1892.7</v>
      </c>
      <c r="K86" s="4">
        <v>0.2</v>
      </c>
      <c r="L86" s="4">
        <v>152</v>
      </c>
      <c r="M86" s="4">
        <v>0.86519999999999997</v>
      </c>
      <c r="N86" s="4">
        <v>11.6136</v>
      </c>
      <c r="O86" s="4">
        <v>1.6728000000000001</v>
      </c>
      <c r="P86" s="4">
        <v>198.6087</v>
      </c>
      <c r="Q86" s="4">
        <v>2.2383999999999999</v>
      </c>
      <c r="R86" s="4">
        <v>200.8</v>
      </c>
      <c r="S86" s="4">
        <v>157.72479999999999</v>
      </c>
      <c r="T86" s="4">
        <v>1.7776000000000001</v>
      </c>
      <c r="U86" s="4">
        <v>159.5</v>
      </c>
      <c r="V86" s="4">
        <v>1892.7243000000001</v>
      </c>
      <c r="Y86" s="4">
        <v>131.68299999999999</v>
      </c>
      <c r="Z86" s="4">
        <v>0</v>
      </c>
      <c r="AA86" s="4">
        <v>0.17299999999999999</v>
      </c>
      <c r="AB86" s="4" t="s">
        <v>207</v>
      </c>
      <c r="AC86" s="4">
        <v>0</v>
      </c>
      <c r="AD86" s="4">
        <v>11.6</v>
      </c>
      <c r="AE86" s="4">
        <v>844</v>
      </c>
      <c r="AF86" s="4">
        <v>864</v>
      </c>
      <c r="AG86" s="4">
        <v>831</v>
      </c>
      <c r="AH86" s="4">
        <v>68</v>
      </c>
      <c r="AI86" s="4">
        <v>19.850000000000001</v>
      </c>
      <c r="AJ86" s="4">
        <v>0.46</v>
      </c>
      <c r="AK86" s="4">
        <v>983</v>
      </c>
      <c r="AL86" s="4">
        <v>1</v>
      </c>
      <c r="AM86" s="4">
        <v>0</v>
      </c>
      <c r="AN86" s="4">
        <v>23</v>
      </c>
      <c r="AO86" s="4">
        <v>188</v>
      </c>
      <c r="AP86" s="4">
        <v>189</v>
      </c>
      <c r="AQ86" s="4">
        <v>2.2000000000000002</v>
      </c>
      <c r="AR86" s="4">
        <v>195</v>
      </c>
      <c r="AS86" s="4" t="s">
        <v>155</v>
      </c>
      <c r="AT86" s="4">
        <v>2</v>
      </c>
      <c r="AU86" s="5">
        <v>0.79356481481481478</v>
      </c>
      <c r="AV86" s="4">
        <v>47.159264</v>
      </c>
      <c r="AW86" s="4">
        <v>-88.489571999999995</v>
      </c>
      <c r="AX86" s="4">
        <v>316.89999999999998</v>
      </c>
      <c r="AY86" s="4">
        <v>14</v>
      </c>
      <c r="AZ86" s="4">
        <v>12</v>
      </c>
      <c r="BA86" s="4">
        <v>11</v>
      </c>
      <c r="BB86" s="4" t="s">
        <v>213</v>
      </c>
      <c r="BC86" s="4">
        <v>1.1522479999999999</v>
      </c>
      <c r="BD86" s="4">
        <v>2.101499</v>
      </c>
      <c r="BE86" s="4">
        <v>2.452248</v>
      </c>
      <c r="BF86" s="4">
        <v>14.063000000000001</v>
      </c>
      <c r="BG86" s="4">
        <v>13.49</v>
      </c>
      <c r="BH86" s="4">
        <v>0.96</v>
      </c>
      <c r="BI86" s="4">
        <v>15.582000000000001</v>
      </c>
      <c r="BJ86" s="4">
        <v>2613.4699999999998</v>
      </c>
      <c r="BK86" s="4">
        <v>239.58699999999999</v>
      </c>
      <c r="BL86" s="4">
        <v>4.68</v>
      </c>
      <c r="BM86" s="4">
        <v>5.2999999999999999E-2</v>
      </c>
      <c r="BN86" s="4">
        <v>4.7329999999999997</v>
      </c>
      <c r="BO86" s="4">
        <v>3.7170000000000001</v>
      </c>
      <c r="BP86" s="4">
        <v>4.2000000000000003E-2</v>
      </c>
      <c r="BQ86" s="4">
        <v>3.7589999999999999</v>
      </c>
      <c r="BR86" s="4">
        <v>14.084199999999999</v>
      </c>
      <c r="BU86" s="4">
        <v>5.8789999999999996</v>
      </c>
      <c r="BW86" s="4">
        <v>28.312999999999999</v>
      </c>
      <c r="BX86" s="4">
        <v>-2.2782E-2</v>
      </c>
      <c r="BY86" s="4">
        <v>-5</v>
      </c>
      <c r="BZ86" s="4">
        <v>0.690218</v>
      </c>
      <c r="CA86" s="4">
        <v>-0.55673600000000001</v>
      </c>
      <c r="CB86" s="4">
        <v>13.942404</v>
      </c>
    </row>
    <row r="87" spans="1:80">
      <c r="A87" s="2">
        <v>42439</v>
      </c>
      <c r="B87" s="29">
        <v>0.5856722685185185</v>
      </c>
      <c r="C87" s="4">
        <v>13.975</v>
      </c>
      <c r="D87" s="4">
        <v>1.0291999999999999</v>
      </c>
      <c r="E87" s="4" t="s">
        <v>155</v>
      </c>
      <c r="F87" s="4">
        <v>10292.096219999999</v>
      </c>
      <c r="G87" s="4">
        <v>222.6</v>
      </c>
      <c r="H87" s="4">
        <v>9.8000000000000007</v>
      </c>
      <c r="I87" s="4">
        <v>1339.7</v>
      </c>
      <c r="K87" s="4">
        <v>0.1</v>
      </c>
      <c r="L87" s="4">
        <v>136</v>
      </c>
      <c r="M87" s="4">
        <v>0.86950000000000005</v>
      </c>
      <c r="N87" s="4">
        <v>12.1523</v>
      </c>
      <c r="O87" s="4">
        <v>0.89490000000000003</v>
      </c>
      <c r="P87" s="4">
        <v>193.6046</v>
      </c>
      <c r="Q87" s="4">
        <v>8.5152999999999999</v>
      </c>
      <c r="R87" s="4">
        <v>202.1</v>
      </c>
      <c r="S87" s="4">
        <v>153.7509</v>
      </c>
      <c r="T87" s="4">
        <v>6.7624000000000004</v>
      </c>
      <c r="U87" s="4">
        <v>160.5</v>
      </c>
      <c r="V87" s="4">
        <v>1339.6773000000001</v>
      </c>
      <c r="Y87" s="4">
        <v>118.303</v>
      </c>
      <c r="Z87" s="4">
        <v>0</v>
      </c>
      <c r="AA87" s="4">
        <v>8.6999999999999994E-2</v>
      </c>
      <c r="AB87" s="4" t="s">
        <v>207</v>
      </c>
      <c r="AC87" s="4">
        <v>0</v>
      </c>
      <c r="AD87" s="4">
        <v>11.7</v>
      </c>
      <c r="AE87" s="4">
        <v>846</v>
      </c>
      <c r="AF87" s="4">
        <v>865</v>
      </c>
      <c r="AG87" s="4">
        <v>833</v>
      </c>
      <c r="AH87" s="4">
        <v>68</v>
      </c>
      <c r="AI87" s="4">
        <v>19.850000000000001</v>
      </c>
      <c r="AJ87" s="4">
        <v>0.46</v>
      </c>
      <c r="AK87" s="4">
        <v>983</v>
      </c>
      <c r="AL87" s="4">
        <v>1</v>
      </c>
      <c r="AM87" s="4">
        <v>0</v>
      </c>
      <c r="AN87" s="4">
        <v>23</v>
      </c>
      <c r="AO87" s="4">
        <v>188</v>
      </c>
      <c r="AP87" s="4">
        <v>189.1</v>
      </c>
      <c r="AQ87" s="4">
        <v>2.4</v>
      </c>
      <c r="AR87" s="4">
        <v>195</v>
      </c>
      <c r="AS87" s="4" t="s">
        <v>155</v>
      </c>
      <c r="AT87" s="4">
        <v>2</v>
      </c>
      <c r="AU87" s="5">
        <v>0.79358796296296286</v>
      </c>
      <c r="AV87" s="4">
        <v>47.159191999999997</v>
      </c>
      <c r="AW87" s="4">
        <v>-88.489446000000001</v>
      </c>
      <c r="AX87" s="4">
        <v>316.7</v>
      </c>
      <c r="AY87" s="4">
        <v>17.100000000000001</v>
      </c>
      <c r="AZ87" s="4">
        <v>12</v>
      </c>
      <c r="BA87" s="4">
        <v>11</v>
      </c>
      <c r="BB87" s="4" t="s">
        <v>213</v>
      </c>
      <c r="BC87" s="4">
        <v>1.2492490000000001</v>
      </c>
      <c r="BD87" s="4">
        <v>2.2000000000000002</v>
      </c>
      <c r="BE87" s="4">
        <v>2.5492490000000001</v>
      </c>
      <c r="BF87" s="4">
        <v>14.063000000000001</v>
      </c>
      <c r="BG87" s="4">
        <v>13.96</v>
      </c>
      <c r="BH87" s="4">
        <v>0.99</v>
      </c>
      <c r="BI87" s="4">
        <v>15.002000000000001</v>
      </c>
      <c r="BJ87" s="4">
        <v>2795.9969999999998</v>
      </c>
      <c r="BK87" s="4">
        <v>131.05500000000001</v>
      </c>
      <c r="BL87" s="4">
        <v>4.665</v>
      </c>
      <c r="BM87" s="4">
        <v>0.20499999999999999</v>
      </c>
      <c r="BN87" s="4">
        <v>4.87</v>
      </c>
      <c r="BO87" s="4">
        <v>3.7050000000000001</v>
      </c>
      <c r="BP87" s="4">
        <v>0.16300000000000001</v>
      </c>
      <c r="BQ87" s="4">
        <v>3.867</v>
      </c>
      <c r="BR87" s="4">
        <v>10.192399999999999</v>
      </c>
      <c r="BU87" s="4">
        <v>5.4</v>
      </c>
      <c r="BW87" s="4">
        <v>14.547000000000001</v>
      </c>
      <c r="BX87" s="4">
        <v>-2.1326999999999999E-2</v>
      </c>
      <c r="BY87" s="4">
        <v>-5</v>
      </c>
      <c r="BZ87" s="4">
        <v>0.69178200000000001</v>
      </c>
      <c r="CA87" s="4">
        <v>-0.52117899999999995</v>
      </c>
      <c r="CB87" s="4">
        <v>13.973996</v>
      </c>
    </row>
    <row r="88" spans="1:80">
      <c r="A88" s="2">
        <v>42439</v>
      </c>
      <c r="B88" s="29">
        <v>0.58568384259259265</v>
      </c>
      <c r="C88" s="4">
        <v>14.368</v>
      </c>
      <c r="D88" s="4">
        <v>0.59509999999999996</v>
      </c>
      <c r="E88" s="4" t="s">
        <v>155</v>
      </c>
      <c r="F88" s="4">
        <v>5950.6472489999996</v>
      </c>
      <c r="G88" s="4">
        <v>220</v>
      </c>
      <c r="H88" s="4">
        <v>10.6</v>
      </c>
      <c r="I88" s="4">
        <v>917.4</v>
      </c>
      <c r="K88" s="4">
        <v>0.1</v>
      </c>
      <c r="L88" s="4">
        <v>129</v>
      </c>
      <c r="M88" s="4">
        <v>0.87090000000000001</v>
      </c>
      <c r="N88" s="4">
        <v>12.512499999999999</v>
      </c>
      <c r="O88" s="4">
        <v>0.51819999999999999</v>
      </c>
      <c r="P88" s="4">
        <v>191.60939999999999</v>
      </c>
      <c r="Q88" s="4">
        <v>9.2311999999999994</v>
      </c>
      <c r="R88" s="4">
        <v>200.8</v>
      </c>
      <c r="S88" s="4">
        <v>152.16640000000001</v>
      </c>
      <c r="T88" s="4">
        <v>7.3310000000000004</v>
      </c>
      <c r="U88" s="4">
        <v>159.5</v>
      </c>
      <c r="V88" s="4">
        <v>917.41420000000005</v>
      </c>
      <c r="Y88" s="4">
        <v>112.15600000000001</v>
      </c>
      <c r="Z88" s="4">
        <v>0</v>
      </c>
      <c r="AA88" s="4">
        <v>8.7099999999999997E-2</v>
      </c>
      <c r="AB88" s="4" t="s">
        <v>207</v>
      </c>
      <c r="AC88" s="4">
        <v>0</v>
      </c>
      <c r="AD88" s="4">
        <v>11.6</v>
      </c>
      <c r="AE88" s="4">
        <v>849</v>
      </c>
      <c r="AF88" s="4">
        <v>867</v>
      </c>
      <c r="AG88" s="4">
        <v>834</v>
      </c>
      <c r="AH88" s="4">
        <v>68</v>
      </c>
      <c r="AI88" s="4">
        <v>19.850000000000001</v>
      </c>
      <c r="AJ88" s="4">
        <v>0.46</v>
      </c>
      <c r="AK88" s="4">
        <v>983</v>
      </c>
      <c r="AL88" s="4">
        <v>1</v>
      </c>
      <c r="AM88" s="4">
        <v>0</v>
      </c>
      <c r="AN88" s="4">
        <v>23</v>
      </c>
      <c r="AO88" s="4">
        <v>188</v>
      </c>
      <c r="AP88" s="4">
        <v>190</v>
      </c>
      <c r="AQ88" s="4">
        <v>2.8</v>
      </c>
      <c r="AR88" s="4">
        <v>195</v>
      </c>
      <c r="AS88" s="4" t="s">
        <v>155</v>
      </c>
      <c r="AT88" s="4">
        <v>2</v>
      </c>
      <c r="AU88" s="5">
        <v>0.79359953703703701</v>
      </c>
      <c r="AV88" s="4">
        <v>47.159142000000003</v>
      </c>
      <c r="AW88" s="4">
        <v>-88.489339999999999</v>
      </c>
      <c r="AX88" s="4">
        <v>316.60000000000002</v>
      </c>
      <c r="AY88" s="4">
        <v>19.399999999999999</v>
      </c>
      <c r="AZ88" s="4">
        <v>12</v>
      </c>
      <c r="BA88" s="4">
        <v>11</v>
      </c>
      <c r="BB88" s="4" t="s">
        <v>213</v>
      </c>
      <c r="BC88" s="4">
        <v>1.2</v>
      </c>
      <c r="BD88" s="4">
        <v>2.2000000000000002</v>
      </c>
      <c r="BE88" s="4">
        <v>2.5</v>
      </c>
      <c r="BF88" s="4">
        <v>14.063000000000001</v>
      </c>
      <c r="BG88" s="4">
        <v>14.09</v>
      </c>
      <c r="BH88" s="4">
        <v>1</v>
      </c>
      <c r="BI88" s="4">
        <v>14.827999999999999</v>
      </c>
      <c r="BJ88" s="4">
        <v>2891.8159999999998</v>
      </c>
      <c r="BK88" s="4">
        <v>76.228999999999999</v>
      </c>
      <c r="BL88" s="4">
        <v>4.6369999999999996</v>
      </c>
      <c r="BM88" s="4">
        <v>0.223</v>
      </c>
      <c r="BN88" s="4">
        <v>4.8609999999999998</v>
      </c>
      <c r="BO88" s="4">
        <v>3.6829999999999998</v>
      </c>
      <c r="BP88" s="4">
        <v>0.17699999999999999</v>
      </c>
      <c r="BQ88" s="4">
        <v>3.86</v>
      </c>
      <c r="BR88" s="4">
        <v>7.0111999999999997</v>
      </c>
      <c r="BU88" s="4">
        <v>5.1429999999999998</v>
      </c>
      <c r="BW88" s="4">
        <v>14.635</v>
      </c>
      <c r="BX88" s="4">
        <v>3.2788999999999999E-2</v>
      </c>
      <c r="BY88" s="4">
        <v>-5</v>
      </c>
      <c r="BZ88" s="4">
        <v>0.69</v>
      </c>
      <c r="CA88" s="4">
        <v>0.80128100000000002</v>
      </c>
      <c r="CB88" s="4">
        <v>13.938000000000001</v>
      </c>
    </row>
    <row r="89" spans="1:80">
      <c r="A89" s="2">
        <v>42439</v>
      </c>
      <c r="B89" s="29">
        <v>0.58569541666666669</v>
      </c>
      <c r="C89" s="4">
        <v>14.343</v>
      </c>
      <c r="D89" s="4">
        <v>0.64190000000000003</v>
      </c>
      <c r="E89" s="4" t="s">
        <v>155</v>
      </c>
      <c r="F89" s="4">
        <v>6418.6</v>
      </c>
      <c r="G89" s="4">
        <v>199</v>
      </c>
      <c r="H89" s="4">
        <v>10.6</v>
      </c>
      <c r="I89" s="4">
        <v>773.1</v>
      </c>
      <c r="K89" s="4">
        <v>0.1</v>
      </c>
      <c r="L89" s="4">
        <v>126</v>
      </c>
      <c r="M89" s="4">
        <v>0.87080000000000002</v>
      </c>
      <c r="N89" s="4">
        <v>12.488899999999999</v>
      </c>
      <c r="O89" s="4">
        <v>0.55889999999999995</v>
      </c>
      <c r="P89" s="4">
        <v>173.28479999999999</v>
      </c>
      <c r="Q89" s="4">
        <v>9.2301000000000002</v>
      </c>
      <c r="R89" s="4">
        <v>182.5</v>
      </c>
      <c r="S89" s="4">
        <v>137.6139</v>
      </c>
      <c r="T89" s="4">
        <v>7.33</v>
      </c>
      <c r="U89" s="4">
        <v>144.9</v>
      </c>
      <c r="V89" s="4">
        <v>773.08450000000005</v>
      </c>
      <c r="Y89" s="4">
        <v>110.026</v>
      </c>
      <c r="Z89" s="4">
        <v>0</v>
      </c>
      <c r="AA89" s="4">
        <v>8.7099999999999997E-2</v>
      </c>
      <c r="AB89" s="4" t="s">
        <v>207</v>
      </c>
      <c r="AC89" s="4">
        <v>0</v>
      </c>
      <c r="AD89" s="4">
        <v>11.6</v>
      </c>
      <c r="AE89" s="4">
        <v>852</v>
      </c>
      <c r="AF89" s="4">
        <v>870</v>
      </c>
      <c r="AG89" s="4">
        <v>838</v>
      </c>
      <c r="AH89" s="4">
        <v>68</v>
      </c>
      <c r="AI89" s="4">
        <v>19.850000000000001</v>
      </c>
      <c r="AJ89" s="4">
        <v>0.46</v>
      </c>
      <c r="AK89" s="4">
        <v>983</v>
      </c>
      <c r="AL89" s="4">
        <v>1</v>
      </c>
      <c r="AM89" s="4">
        <v>0</v>
      </c>
      <c r="AN89" s="4">
        <v>23</v>
      </c>
      <c r="AO89" s="4">
        <v>188</v>
      </c>
      <c r="AP89" s="4">
        <v>190</v>
      </c>
      <c r="AQ89" s="4">
        <v>2.7</v>
      </c>
      <c r="AR89" s="4">
        <v>195</v>
      </c>
      <c r="AS89" s="4" t="s">
        <v>155</v>
      </c>
      <c r="AT89" s="4">
        <v>2</v>
      </c>
      <c r="AU89" s="5">
        <v>0.79361111111111116</v>
      </c>
      <c r="AV89" s="4">
        <v>47.159087</v>
      </c>
      <c r="AW89" s="4">
        <v>-88.489221000000001</v>
      </c>
      <c r="AX89" s="4">
        <v>316.5</v>
      </c>
      <c r="AY89" s="4">
        <v>21.9</v>
      </c>
      <c r="AZ89" s="4">
        <v>12</v>
      </c>
      <c r="BA89" s="4">
        <v>11</v>
      </c>
      <c r="BB89" s="4" t="s">
        <v>213</v>
      </c>
      <c r="BC89" s="4">
        <v>1.0984</v>
      </c>
      <c r="BD89" s="4">
        <v>1.946</v>
      </c>
      <c r="BE89" s="4">
        <v>2.246</v>
      </c>
      <c r="BF89" s="4">
        <v>14.063000000000001</v>
      </c>
      <c r="BG89" s="4">
        <v>14.08</v>
      </c>
      <c r="BH89" s="4">
        <v>1</v>
      </c>
      <c r="BI89" s="4">
        <v>14.842000000000001</v>
      </c>
      <c r="BJ89" s="4">
        <v>2885.7759999999998</v>
      </c>
      <c r="BK89" s="4">
        <v>82.197000000000003</v>
      </c>
      <c r="BL89" s="4">
        <v>4.1929999999999996</v>
      </c>
      <c r="BM89" s="4">
        <v>0.223</v>
      </c>
      <c r="BN89" s="4">
        <v>4.4160000000000004</v>
      </c>
      <c r="BO89" s="4">
        <v>3.33</v>
      </c>
      <c r="BP89" s="4">
        <v>0.17699999999999999</v>
      </c>
      <c r="BQ89" s="4">
        <v>3.5070000000000001</v>
      </c>
      <c r="BR89" s="4">
        <v>5.9069000000000003</v>
      </c>
      <c r="BU89" s="4">
        <v>5.0439999999999996</v>
      </c>
      <c r="BW89" s="4">
        <v>14.63</v>
      </c>
      <c r="BX89" s="4">
        <v>0.50201399999999996</v>
      </c>
      <c r="BY89" s="4">
        <v>-5</v>
      </c>
      <c r="BZ89" s="4">
        <v>0.69</v>
      </c>
      <c r="CA89" s="4">
        <v>12.267968</v>
      </c>
      <c r="CB89" s="4">
        <v>13.938000000000001</v>
      </c>
    </row>
    <row r="90" spans="1:80">
      <c r="A90" s="2">
        <v>42439</v>
      </c>
      <c r="B90" s="29">
        <v>0.58570699074074073</v>
      </c>
      <c r="C90" s="4">
        <v>14.077</v>
      </c>
      <c r="D90" s="4">
        <v>0.99280000000000002</v>
      </c>
      <c r="E90" s="4" t="s">
        <v>155</v>
      </c>
      <c r="F90" s="4">
        <v>9928.2402000000002</v>
      </c>
      <c r="G90" s="4">
        <v>197.1</v>
      </c>
      <c r="H90" s="4">
        <v>8.1999999999999993</v>
      </c>
      <c r="I90" s="4">
        <v>735.9</v>
      </c>
      <c r="K90" s="4">
        <v>0.1</v>
      </c>
      <c r="L90" s="4">
        <v>125</v>
      </c>
      <c r="M90" s="4">
        <v>0.86980000000000002</v>
      </c>
      <c r="N90" s="4">
        <v>12.2439</v>
      </c>
      <c r="O90" s="4">
        <v>0.86350000000000005</v>
      </c>
      <c r="P90" s="4">
        <v>171.43100000000001</v>
      </c>
      <c r="Q90" s="4">
        <v>7.1321000000000003</v>
      </c>
      <c r="R90" s="4">
        <v>178.6</v>
      </c>
      <c r="S90" s="4">
        <v>136.14179999999999</v>
      </c>
      <c r="T90" s="4">
        <v>5.6638999999999999</v>
      </c>
      <c r="U90" s="4">
        <v>141.80000000000001</v>
      </c>
      <c r="V90" s="4">
        <v>735.88840000000005</v>
      </c>
      <c r="Y90" s="4">
        <v>108.97</v>
      </c>
      <c r="Z90" s="4">
        <v>0</v>
      </c>
      <c r="AA90" s="4">
        <v>8.6999999999999994E-2</v>
      </c>
      <c r="AB90" s="4" t="s">
        <v>207</v>
      </c>
      <c r="AC90" s="4">
        <v>0</v>
      </c>
      <c r="AD90" s="4">
        <v>11.6</v>
      </c>
      <c r="AE90" s="4">
        <v>860</v>
      </c>
      <c r="AF90" s="4">
        <v>877</v>
      </c>
      <c r="AG90" s="4">
        <v>844</v>
      </c>
      <c r="AH90" s="4">
        <v>68</v>
      </c>
      <c r="AI90" s="4">
        <v>19.850000000000001</v>
      </c>
      <c r="AJ90" s="4">
        <v>0.46</v>
      </c>
      <c r="AK90" s="4">
        <v>983</v>
      </c>
      <c r="AL90" s="4">
        <v>1</v>
      </c>
      <c r="AM90" s="4">
        <v>0</v>
      </c>
      <c r="AN90" s="4">
        <v>23</v>
      </c>
      <c r="AO90" s="4">
        <v>188</v>
      </c>
      <c r="AP90" s="4">
        <v>189.9</v>
      </c>
      <c r="AQ90" s="4">
        <v>2.8</v>
      </c>
      <c r="AR90" s="4">
        <v>195</v>
      </c>
      <c r="AS90" s="4" t="s">
        <v>155</v>
      </c>
      <c r="AT90" s="4">
        <v>2</v>
      </c>
      <c r="AU90" s="5">
        <v>0.79362268518518519</v>
      </c>
      <c r="AV90" s="4">
        <v>47.159030000000001</v>
      </c>
      <c r="AW90" s="4">
        <v>-88.489076999999995</v>
      </c>
      <c r="AX90" s="4">
        <v>316.39999999999998</v>
      </c>
      <c r="AY90" s="4">
        <v>25</v>
      </c>
      <c r="AZ90" s="4">
        <v>12</v>
      </c>
      <c r="BA90" s="4">
        <v>11</v>
      </c>
      <c r="BB90" s="4" t="s">
        <v>213</v>
      </c>
      <c r="BC90" s="4">
        <v>1</v>
      </c>
      <c r="BD90" s="4">
        <v>1.7</v>
      </c>
      <c r="BE90" s="4">
        <v>2</v>
      </c>
      <c r="BF90" s="4">
        <v>14.063000000000001</v>
      </c>
      <c r="BG90" s="4">
        <v>13.97</v>
      </c>
      <c r="BH90" s="4">
        <v>0.99</v>
      </c>
      <c r="BI90" s="4">
        <v>14.973000000000001</v>
      </c>
      <c r="BJ90" s="4">
        <v>2817.1170000000002</v>
      </c>
      <c r="BK90" s="4">
        <v>126.455</v>
      </c>
      <c r="BL90" s="4">
        <v>4.1310000000000002</v>
      </c>
      <c r="BM90" s="4">
        <v>0.17199999999999999</v>
      </c>
      <c r="BN90" s="4">
        <v>4.3019999999999996</v>
      </c>
      <c r="BO90" s="4">
        <v>3.28</v>
      </c>
      <c r="BP90" s="4">
        <v>0.13600000000000001</v>
      </c>
      <c r="BQ90" s="4">
        <v>3.4169999999999998</v>
      </c>
      <c r="BR90" s="4">
        <v>5.5987999999999998</v>
      </c>
      <c r="BU90" s="4">
        <v>4.9740000000000002</v>
      </c>
      <c r="BW90" s="4">
        <v>14.551</v>
      </c>
      <c r="BX90" s="4">
        <v>0.54408900000000004</v>
      </c>
      <c r="BY90" s="4">
        <v>-5</v>
      </c>
      <c r="BZ90" s="4">
        <v>0.68978200000000001</v>
      </c>
      <c r="CA90" s="4">
        <v>13.296173</v>
      </c>
      <c r="CB90" s="4">
        <v>13.933600999999999</v>
      </c>
    </row>
    <row r="91" spans="1:80">
      <c r="A91" s="2">
        <v>42439</v>
      </c>
      <c r="B91" s="29">
        <v>0.58571856481481477</v>
      </c>
      <c r="C91" s="4">
        <v>13.706</v>
      </c>
      <c r="D91" s="4">
        <v>1.4432</v>
      </c>
      <c r="E91" s="4" t="s">
        <v>155</v>
      </c>
      <c r="F91" s="4">
        <v>14431.993328</v>
      </c>
      <c r="G91" s="4">
        <v>175</v>
      </c>
      <c r="H91" s="4">
        <v>-0.2</v>
      </c>
      <c r="I91" s="4">
        <v>709.1</v>
      </c>
      <c r="K91" s="4">
        <v>0.03</v>
      </c>
      <c r="L91" s="4">
        <v>124</v>
      </c>
      <c r="M91" s="4">
        <v>0.86860000000000004</v>
      </c>
      <c r="N91" s="4">
        <v>11.904500000000001</v>
      </c>
      <c r="O91" s="4">
        <v>1.2535000000000001</v>
      </c>
      <c r="P91" s="4">
        <v>152.03829999999999</v>
      </c>
      <c r="Q91" s="4">
        <v>0</v>
      </c>
      <c r="R91" s="4">
        <v>152</v>
      </c>
      <c r="S91" s="4">
        <v>120.741</v>
      </c>
      <c r="T91" s="4">
        <v>0</v>
      </c>
      <c r="U91" s="4">
        <v>120.7</v>
      </c>
      <c r="V91" s="4">
        <v>709.10810000000004</v>
      </c>
      <c r="Y91" s="4">
        <v>107.83</v>
      </c>
      <c r="Z91" s="4">
        <v>0</v>
      </c>
      <c r="AA91" s="4">
        <v>2.9000000000000001E-2</v>
      </c>
      <c r="AB91" s="4" t="s">
        <v>207</v>
      </c>
      <c r="AC91" s="4">
        <v>0</v>
      </c>
      <c r="AD91" s="4">
        <v>11.6</v>
      </c>
      <c r="AE91" s="4">
        <v>865</v>
      </c>
      <c r="AF91" s="4">
        <v>882</v>
      </c>
      <c r="AG91" s="4">
        <v>849</v>
      </c>
      <c r="AH91" s="4">
        <v>68</v>
      </c>
      <c r="AI91" s="4">
        <v>19.850000000000001</v>
      </c>
      <c r="AJ91" s="4">
        <v>0.46</v>
      </c>
      <c r="AK91" s="4">
        <v>983</v>
      </c>
      <c r="AL91" s="4">
        <v>1</v>
      </c>
      <c r="AM91" s="4">
        <v>0</v>
      </c>
      <c r="AN91" s="4">
        <v>23</v>
      </c>
      <c r="AO91" s="4">
        <v>188</v>
      </c>
      <c r="AP91" s="4">
        <v>189.1</v>
      </c>
      <c r="AQ91" s="4">
        <v>2.5</v>
      </c>
      <c r="AR91" s="4">
        <v>195</v>
      </c>
      <c r="AS91" s="4" t="s">
        <v>155</v>
      </c>
      <c r="AT91" s="4">
        <v>2</v>
      </c>
      <c r="AU91" s="5">
        <v>0.79363425925925923</v>
      </c>
      <c r="AV91" s="4">
        <v>47.158979000000002</v>
      </c>
      <c r="AW91" s="4">
        <v>-88.488915000000006</v>
      </c>
      <c r="AX91" s="4">
        <v>316.3</v>
      </c>
      <c r="AY91" s="4">
        <v>28.6</v>
      </c>
      <c r="AZ91" s="4">
        <v>12</v>
      </c>
      <c r="BA91" s="4">
        <v>11</v>
      </c>
      <c r="BB91" s="4" t="s">
        <v>213</v>
      </c>
      <c r="BC91" s="4">
        <v>1</v>
      </c>
      <c r="BD91" s="4">
        <v>1.7</v>
      </c>
      <c r="BE91" s="4">
        <v>2</v>
      </c>
      <c r="BF91" s="4">
        <v>14.063000000000001</v>
      </c>
      <c r="BG91" s="4">
        <v>13.84</v>
      </c>
      <c r="BH91" s="4">
        <v>0.98</v>
      </c>
      <c r="BI91" s="4">
        <v>15.13</v>
      </c>
      <c r="BJ91" s="4">
        <v>2729.056</v>
      </c>
      <c r="BK91" s="4">
        <v>182.90100000000001</v>
      </c>
      <c r="BL91" s="4">
        <v>3.65</v>
      </c>
      <c r="BM91" s="4">
        <v>0</v>
      </c>
      <c r="BN91" s="4">
        <v>3.65</v>
      </c>
      <c r="BO91" s="4">
        <v>2.899</v>
      </c>
      <c r="BP91" s="4">
        <v>0</v>
      </c>
      <c r="BQ91" s="4">
        <v>2.899</v>
      </c>
      <c r="BR91" s="4">
        <v>5.3754</v>
      </c>
      <c r="BU91" s="4">
        <v>4.9039999999999999</v>
      </c>
      <c r="BW91" s="4">
        <v>4.8259999999999996</v>
      </c>
      <c r="BX91" s="4">
        <v>0.57321599999999995</v>
      </c>
      <c r="BY91" s="4">
        <v>-5</v>
      </c>
      <c r="BZ91" s="4">
        <v>0.68854099999999996</v>
      </c>
      <c r="CA91" s="4">
        <v>14.007972000000001</v>
      </c>
      <c r="CB91" s="4">
        <v>13.908519</v>
      </c>
    </row>
    <row r="92" spans="1:80">
      <c r="A92" s="2">
        <v>42439</v>
      </c>
      <c r="B92" s="29">
        <v>0.58573013888888892</v>
      </c>
      <c r="C92" s="4">
        <v>13.395</v>
      </c>
      <c r="D92" s="4">
        <v>2.0609999999999999</v>
      </c>
      <c r="E92" s="4" t="s">
        <v>155</v>
      </c>
      <c r="F92" s="4">
        <v>20609.966722000001</v>
      </c>
      <c r="G92" s="4">
        <v>156.6</v>
      </c>
      <c r="H92" s="4">
        <v>-0.6</v>
      </c>
      <c r="I92" s="4">
        <v>733.4</v>
      </c>
      <c r="K92" s="4">
        <v>0</v>
      </c>
      <c r="L92" s="4">
        <v>124</v>
      </c>
      <c r="M92" s="4">
        <v>0.86550000000000005</v>
      </c>
      <c r="N92" s="4">
        <v>11.593999999999999</v>
      </c>
      <c r="O92" s="4">
        <v>1.7839</v>
      </c>
      <c r="P92" s="4">
        <v>135.52780000000001</v>
      </c>
      <c r="Q92" s="4">
        <v>0</v>
      </c>
      <c r="R92" s="4">
        <v>135.5</v>
      </c>
      <c r="S92" s="4">
        <v>107.6292</v>
      </c>
      <c r="T92" s="4">
        <v>0</v>
      </c>
      <c r="U92" s="4">
        <v>107.6</v>
      </c>
      <c r="V92" s="4">
        <v>733.41219999999998</v>
      </c>
      <c r="Y92" s="4">
        <v>107.506</v>
      </c>
      <c r="Z92" s="4">
        <v>0</v>
      </c>
      <c r="AA92" s="4">
        <v>0</v>
      </c>
      <c r="AB92" s="4" t="s">
        <v>207</v>
      </c>
      <c r="AC92" s="4">
        <v>0</v>
      </c>
      <c r="AD92" s="4">
        <v>11.7</v>
      </c>
      <c r="AE92" s="4">
        <v>869</v>
      </c>
      <c r="AF92" s="4">
        <v>886</v>
      </c>
      <c r="AG92" s="4">
        <v>854</v>
      </c>
      <c r="AH92" s="4">
        <v>68</v>
      </c>
      <c r="AI92" s="4">
        <v>19.850000000000001</v>
      </c>
      <c r="AJ92" s="4">
        <v>0.46</v>
      </c>
      <c r="AK92" s="4">
        <v>983</v>
      </c>
      <c r="AL92" s="4">
        <v>1</v>
      </c>
      <c r="AM92" s="4">
        <v>0</v>
      </c>
      <c r="AN92" s="4">
        <v>23</v>
      </c>
      <c r="AO92" s="4">
        <v>188.1</v>
      </c>
      <c r="AP92" s="4">
        <v>189.9</v>
      </c>
      <c r="AQ92" s="4">
        <v>2.8</v>
      </c>
      <c r="AR92" s="4">
        <v>195</v>
      </c>
      <c r="AS92" s="4" t="s">
        <v>155</v>
      </c>
      <c r="AT92" s="4">
        <v>2</v>
      </c>
      <c r="AU92" s="5">
        <v>0.79364583333333327</v>
      </c>
      <c r="AV92" s="4">
        <v>47.158937999999999</v>
      </c>
      <c r="AW92" s="4">
        <v>-88.488732999999996</v>
      </c>
      <c r="AX92" s="4">
        <v>316.10000000000002</v>
      </c>
      <c r="AY92" s="4">
        <v>32.4</v>
      </c>
      <c r="AZ92" s="4">
        <v>12</v>
      </c>
      <c r="BA92" s="4">
        <v>11</v>
      </c>
      <c r="BB92" s="4" t="s">
        <v>213</v>
      </c>
      <c r="BC92" s="4">
        <v>1</v>
      </c>
      <c r="BD92" s="4">
        <v>1.6492</v>
      </c>
      <c r="BE92" s="4">
        <v>1.9492</v>
      </c>
      <c r="BF92" s="4">
        <v>14.063000000000001</v>
      </c>
      <c r="BG92" s="4">
        <v>13.51</v>
      </c>
      <c r="BH92" s="4">
        <v>0.96</v>
      </c>
      <c r="BI92" s="4">
        <v>15.534000000000001</v>
      </c>
      <c r="BJ92" s="4">
        <v>2613.8009999999999</v>
      </c>
      <c r="BK92" s="4">
        <v>255.96899999999999</v>
      </c>
      <c r="BL92" s="4">
        <v>3.2</v>
      </c>
      <c r="BM92" s="4">
        <v>0</v>
      </c>
      <c r="BN92" s="4">
        <v>3.2</v>
      </c>
      <c r="BO92" s="4">
        <v>2.5409999999999999</v>
      </c>
      <c r="BP92" s="4">
        <v>0</v>
      </c>
      <c r="BQ92" s="4">
        <v>2.5409999999999999</v>
      </c>
      <c r="BR92" s="4">
        <v>5.4675000000000002</v>
      </c>
      <c r="BU92" s="4">
        <v>4.8090000000000002</v>
      </c>
      <c r="BW92" s="4">
        <v>0</v>
      </c>
      <c r="BX92" s="4">
        <v>0.75220799999999999</v>
      </c>
      <c r="BY92" s="4">
        <v>-5</v>
      </c>
      <c r="BZ92" s="4">
        <v>0.69245500000000004</v>
      </c>
      <c r="CA92" s="4">
        <v>18.382083000000002</v>
      </c>
      <c r="CB92" s="4">
        <v>13.987591</v>
      </c>
    </row>
    <row r="93" spans="1:80">
      <c r="A93" s="2">
        <v>42439</v>
      </c>
      <c r="B93" s="29">
        <v>0.58574171296296296</v>
      </c>
      <c r="C93" s="4">
        <v>13.43</v>
      </c>
      <c r="D93" s="4">
        <v>1.7877000000000001</v>
      </c>
      <c r="E93" s="4" t="s">
        <v>155</v>
      </c>
      <c r="F93" s="4">
        <v>17877.334480000001</v>
      </c>
      <c r="G93" s="4">
        <v>145.9</v>
      </c>
      <c r="H93" s="4">
        <v>-0.6</v>
      </c>
      <c r="I93" s="4">
        <v>719.9</v>
      </c>
      <c r="K93" s="4">
        <v>0</v>
      </c>
      <c r="L93" s="4">
        <v>123</v>
      </c>
      <c r="M93" s="4">
        <v>0.8679</v>
      </c>
      <c r="N93" s="4">
        <v>11.6562</v>
      </c>
      <c r="O93" s="4">
        <v>1.5516000000000001</v>
      </c>
      <c r="P93" s="4">
        <v>126.6328</v>
      </c>
      <c r="Q93" s="4">
        <v>0</v>
      </c>
      <c r="R93" s="4">
        <v>126.6</v>
      </c>
      <c r="S93" s="4">
        <v>100.5652</v>
      </c>
      <c r="T93" s="4">
        <v>0</v>
      </c>
      <c r="U93" s="4">
        <v>100.6</v>
      </c>
      <c r="V93" s="4">
        <v>719.85069999999996</v>
      </c>
      <c r="Y93" s="4">
        <v>106.607</v>
      </c>
      <c r="Z93" s="4">
        <v>0</v>
      </c>
      <c r="AA93" s="4">
        <v>0</v>
      </c>
      <c r="AB93" s="4" t="s">
        <v>207</v>
      </c>
      <c r="AC93" s="4">
        <v>0</v>
      </c>
      <c r="AD93" s="4">
        <v>11.7</v>
      </c>
      <c r="AE93" s="4">
        <v>873</v>
      </c>
      <c r="AF93" s="4">
        <v>890</v>
      </c>
      <c r="AG93" s="4">
        <v>858</v>
      </c>
      <c r="AH93" s="4">
        <v>68</v>
      </c>
      <c r="AI93" s="4">
        <v>19.850000000000001</v>
      </c>
      <c r="AJ93" s="4">
        <v>0.46</v>
      </c>
      <c r="AK93" s="4">
        <v>983</v>
      </c>
      <c r="AL93" s="4">
        <v>1</v>
      </c>
      <c r="AM93" s="4">
        <v>0</v>
      </c>
      <c r="AN93" s="4">
        <v>23</v>
      </c>
      <c r="AO93" s="4">
        <v>189</v>
      </c>
      <c r="AP93" s="4">
        <v>189.1</v>
      </c>
      <c r="AQ93" s="4">
        <v>3.3</v>
      </c>
      <c r="AR93" s="4">
        <v>195</v>
      </c>
      <c r="AS93" s="4" t="s">
        <v>155</v>
      </c>
      <c r="AT93" s="4">
        <v>2</v>
      </c>
      <c r="AU93" s="5">
        <v>0.79365740740740742</v>
      </c>
      <c r="AV93" s="4">
        <v>47.158909999999999</v>
      </c>
      <c r="AW93" s="4">
        <v>-88.488523999999998</v>
      </c>
      <c r="AX93" s="4">
        <v>316.10000000000002</v>
      </c>
      <c r="AY93" s="4">
        <v>35.9</v>
      </c>
      <c r="AZ93" s="4">
        <v>12</v>
      </c>
      <c r="BA93" s="4">
        <v>11</v>
      </c>
      <c r="BB93" s="4" t="s">
        <v>213</v>
      </c>
      <c r="BC93" s="4">
        <v>1</v>
      </c>
      <c r="BD93" s="4">
        <v>1.6508</v>
      </c>
      <c r="BE93" s="4">
        <v>1.9508000000000001</v>
      </c>
      <c r="BF93" s="4">
        <v>14.063000000000001</v>
      </c>
      <c r="BG93" s="4">
        <v>13.74</v>
      </c>
      <c r="BH93" s="4">
        <v>0.98</v>
      </c>
      <c r="BI93" s="4">
        <v>15.218999999999999</v>
      </c>
      <c r="BJ93" s="4">
        <v>2661.864</v>
      </c>
      <c r="BK93" s="4">
        <v>225.51900000000001</v>
      </c>
      <c r="BL93" s="4">
        <v>3.028</v>
      </c>
      <c r="BM93" s="4">
        <v>0</v>
      </c>
      <c r="BN93" s="4">
        <v>3.028</v>
      </c>
      <c r="BO93" s="4">
        <v>2.4049999999999998</v>
      </c>
      <c r="BP93" s="4">
        <v>0</v>
      </c>
      <c r="BQ93" s="4">
        <v>2.4049999999999998</v>
      </c>
      <c r="BR93" s="4">
        <v>5.4359000000000002</v>
      </c>
      <c r="BU93" s="4">
        <v>4.83</v>
      </c>
      <c r="BW93" s="4">
        <v>0</v>
      </c>
      <c r="BX93" s="4">
        <v>0.84240800000000005</v>
      </c>
      <c r="BY93" s="4">
        <v>-5</v>
      </c>
      <c r="BZ93" s="4">
        <v>0.688218</v>
      </c>
      <c r="CA93" s="4">
        <v>20.586345999999999</v>
      </c>
      <c r="CB93" s="4">
        <v>13.902004</v>
      </c>
    </row>
    <row r="94" spans="1:80">
      <c r="A94" s="2">
        <v>42439</v>
      </c>
      <c r="B94" s="29">
        <v>0.58575328703703711</v>
      </c>
      <c r="C94" s="4">
        <v>14.124000000000001</v>
      </c>
      <c r="D94" s="4">
        <v>0.9879</v>
      </c>
      <c r="E94" s="4" t="s">
        <v>155</v>
      </c>
      <c r="F94" s="4">
        <v>9878.7075929999992</v>
      </c>
      <c r="G94" s="4">
        <v>139.9</v>
      </c>
      <c r="H94" s="4">
        <v>-0.6</v>
      </c>
      <c r="I94" s="4">
        <v>492.6</v>
      </c>
      <c r="K94" s="4">
        <v>0</v>
      </c>
      <c r="L94" s="4">
        <v>114</v>
      </c>
      <c r="M94" s="4">
        <v>0.86990000000000001</v>
      </c>
      <c r="N94" s="4">
        <v>12.286099999999999</v>
      </c>
      <c r="O94" s="4">
        <v>0.85940000000000005</v>
      </c>
      <c r="P94" s="4">
        <v>121.73569999999999</v>
      </c>
      <c r="Q94" s="4">
        <v>0</v>
      </c>
      <c r="R94" s="4">
        <v>121.7</v>
      </c>
      <c r="S94" s="4">
        <v>96.676299999999998</v>
      </c>
      <c r="T94" s="4">
        <v>0</v>
      </c>
      <c r="U94" s="4">
        <v>96.7</v>
      </c>
      <c r="V94" s="4">
        <v>492.62950000000001</v>
      </c>
      <c r="Y94" s="4">
        <v>99.096000000000004</v>
      </c>
      <c r="Z94" s="4">
        <v>0</v>
      </c>
      <c r="AA94" s="4">
        <v>0</v>
      </c>
      <c r="AB94" s="4" t="s">
        <v>207</v>
      </c>
      <c r="AC94" s="4">
        <v>0</v>
      </c>
      <c r="AD94" s="4">
        <v>11.7</v>
      </c>
      <c r="AE94" s="4">
        <v>873</v>
      </c>
      <c r="AF94" s="4">
        <v>890</v>
      </c>
      <c r="AG94" s="4">
        <v>857</v>
      </c>
      <c r="AH94" s="4">
        <v>68</v>
      </c>
      <c r="AI94" s="4">
        <v>19.850000000000001</v>
      </c>
      <c r="AJ94" s="4">
        <v>0.46</v>
      </c>
      <c r="AK94" s="4">
        <v>983</v>
      </c>
      <c r="AL94" s="4">
        <v>1</v>
      </c>
      <c r="AM94" s="4">
        <v>0</v>
      </c>
      <c r="AN94" s="4">
        <v>23</v>
      </c>
      <c r="AO94" s="4">
        <v>189</v>
      </c>
      <c r="AP94" s="4">
        <v>190</v>
      </c>
      <c r="AQ94" s="4">
        <v>3.4</v>
      </c>
      <c r="AR94" s="4">
        <v>195</v>
      </c>
      <c r="AS94" s="4" t="s">
        <v>155</v>
      </c>
      <c r="AT94" s="4">
        <v>2</v>
      </c>
      <c r="AU94" s="5">
        <v>0.79366898148148157</v>
      </c>
      <c r="AV94" s="4">
        <v>47.158900000000003</v>
      </c>
      <c r="AW94" s="4">
        <v>-88.488282999999996</v>
      </c>
      <c r="AX94" s="4">
        <v>316.10000000000002</v>
      </c>
      <c r="AY94" s="4">
        <v>39.200000000000003</v>
      </c>
      <c r="AZ94" s="4">
        <v>12</v>
      </c>
      <c r="BA94" s="4">
        <v>11</v>
      </c>
      <c r="BB94" s="4" t="s">
        <v>213</v>
      </c>
      <c r="BC94" s="4">
        <v>1.1015999999999999</v>
      </c>
      <c r="BD94" s="4">
        <v>1.3444</v>
      </c>
      <c r="BE94" s="4">
        <v>2</v>
      </c>
      <c r="BF94" s="4">
        <v>14.063000000000001</v>
      </c>
      <c r="BG94" s="4">
        <v>13.96</v>
      </c>
      <c r="BH94" s="4">
        <v>0.99</v>
      </c>
      <c r="BI94" s="4">
        <v>14.955</v>
      </c>
      <c r="BJ94" s="4">
        <v>2823.8820000000001</v>
      </c>
      <c r="BK94" s="4">
        <v>125.71299999999999</v>
      </c>
      <c r="BL94" s="4">
        <v>2.93</v>
      </c>
      <c r="BM94" s="4">
        <v>0</v>
      </c>
      <c r="BN94" s="4">
        <v>2.93</v>
      </c>
      <c r="BO94" s="4">
        <v>2.327</v>
      </c>
      <c r="BP94" s="4">
        <v>0</v>
      </c>
      <c r="BQ94" s="4">
        <v>2.327</v>
      </c>
      <c r="BR94" s="4">
        <v>3.7441</v>
      </c>
      <c r="BU94" s="4">
        <v>4.5190000000000001</v>
      </c>
      <c r="BW94" s="4">
        <v>0</v>
      </c>
      <c r="BX94" s="4">
        <v>0.74023799999999995</v>
      </c>
      <c r="BY94" s="4">
        <v>-5</v>
      </c>
      <c r="BZ94" s="4">
        <v>0.68989100000000003</v>
      </c>
      <c r="CA94" s="4">
        <v>18.089566000000001</v>
      </c>
      <c r="CB94" s="4">
        <v>13.935798</v>
      </c>
    </row>
    <row r="95" spans="1:80">
      <c r="A95" s="2">
        <v>42439</v>
      </c>
      <c r="B95" s="29">
        <v>0.58576486111111115</v>
      </c>
      <c r="C95" s="4">
        <v>14.349</v>
      </c>
      <c r="D95" s="4">
        <v>0.32650000000000001</v>
      </c>
      <c r="E95" s="4" t="s">
        <v>155</v>
      </c>
      <c r="F95" s="4">
        <v>3265.2849740000001</v>
      </c>
      <c r="G95" s="4">
        <v>177.7</v>
      </c>
      <c r="H95" s="4">
        <v>-0.6</v>
      </c>
      <c r="I95" s="4">
        <v>326.89999999999998</v>
      </c>
      <c r="K95" s="4">
        <v>0</v>
      </c>
      <c r="L95" s="4">
        <v>111</v>
      </c>
      <c r="M95" s="4">
        <v>0.87409999999999999</v>
      </c>
      <c r="N95" s="4">
        <v>12.542400000000001</v>
      </c>
      <c r="O95" s="4">
        <v>0.28539999999999999</v>
      </c>
      <c r="P95" s="4">
        <v>155.3184</v>
      </c>
      <c r="Q95" s="4">
        <v>0</v>
      </c>
      <c r="R95" s="4">
        <v>155.30000000000001</v>
      </c>
      <c r="S95" s="4">
        <v>123.3459</v>
      </c>
      <c r="T95" s="4">
        <v>0</v>
      </c>
      <c r="U95" s="4">
        <v>123.3</v>
      </c>
      <c r="V95" s="4">
        <v>326.91340000000002</v>
      </c>
      <c r="Y95" s="4">
        <v>96.614999999999995</v>
      </c>
      <c r="Z95" s="4">
        <v>0</v>
      </c>
      <c r="AA95" s="4">
        <v>0</v>
      </c>
      <c r="AB95" s="4" t="s">
        <v>207</v>
      </c>
      <c r="AC95" s="4">
        <v>0</v>
      </c>
      <c r="AD95" s="4">
        <v>11.7</v>
      </c>
      <c r="AE95" s="4">
        <v>866</v>
      </c>
      <c r="AF95" s="4">
        <v>882</v>
      </c>
      <c r="AG95" s="4">
        <v>851</v>
      </c>
      <c r="AH95" s="4">
        <v>68</v>
      </c>
      <c r="AI95" s="4">
        <v>19.850000000000001</v>
      </c>
      <c r="AJ95" s="4">
        <v>0.46</v>
      </c>
      <c r="AK95" s="4">
        <v>983</v>
      </c>
      <c r="AL95" s="4">
        <v>1</v>
      </c>
      <c r="AM95" s="4">
        <v>0</v>
      </c>
      <c r="AN95" s="4">
        <v>23</v>
      </c>
      <c r="AO95" s="4">
        <v>188.9</v>
      </c>
      <c r="AP95" s="4">
        <v>189.9</v>
      </c>
      <c r="AQ95" s="4">
        <v>3.4</v>
      </c>
      <c r="AR95" s="4">
        <v>195</v>
      </c>
      <c r="AS95" s="4" t="s">
        <v>155</v>
      </c>
      <c r="AT95" s="4">
        <v>2</v>
      </c>
      <c r="AU95" s="5">
        <v>0.7936805555555555</v>
      </c>
      <c r="AV95" s="4">
        <v>47.158898999999998</v>
      </c>
      <c r="AW95" s="4">
        <v>-88.488027000000002</v>
      </c>
      <c r="AX95" s="4">
        <v>316</v>
      </c>
      <c r="AY95" s="4">
        <v>41.4</v>
      </c>
      <c r="AZ95" s="4">
        <v>12</v>
      </c>
      <c r="BA95" s="4">
        <v>10</v>
      </c>
      <c r="BB95" s="4" t="s">
        <v>214</v>
      </c>
      <c r="BC95" s="4">
        <v>1.2</v>
      </c>
      <c r="BD95" s="4">
        <v>1.0508</v>
      </c>
      <c r="BE95" s="4">
        <v>2.0508000000000002</v>
      </c>
      <c r="BF95" s="4">
        <v>14.063000000000001</v>
      </c>
      <c r="BG95" s="4">
        <v>14.45</v>
      </c>
      <c r="BH95" s="4">
        <v>1.03</v>
      </c>
      <c r="BI95" s="4">
        <v>14.401</v>
      </c>
      <c r="BJ95" s="4">
        <v>2957.9630000000002</v>
      </c>
      <c r="BK95" s="4">
        <v>42.843000000000004</v>
      </c>
      <c r="BL95" s="4">
        <v>3.8359999999999999</v>
      </c>
      <c r="BM95" s="4">
        <v>0</v>
      </c>
      <c r="BN95" s="4">
        <v>3.8359999999999999</v>
      </c>
      <c r="BO95" s="4">
        <v>3.0459999999999998</v>
      </c>
      <c r="BP95" s="4">
        <v>0</v>
      </c>
      <c r="BQ95" s="4">
        <v>3.0459999999999998</v>
      </c>
      <c r="BR95" s="4">
        <v>2.5493999999999999</v>
      </c>
      <c r="BU95" s="4">
        <v>4.5209999999999999</v>
      </c>
      <c r="BW95" s="4">
        <v>0</v>
      </c>
      <c r="BX95" s="4">
        <v>0.54654499999999995</v>
      </c>
      <c r="BY95" s="4">
        <v>-5</v>
      </c>
      <c r="BZ95" s="4">
        <v>0.68889100000000003</v>
      </c>
      <c r="CA95" s="4">
        <v>13.356192999999999</v>
      </c>
      <c r="CB95" s="4">
        <v>13.915597999999999</v>
      </c>
    </row>
    <row r="96" spans="1:80">
      <c r="A96" s="2">
        <v>42439</v>
      </c>
      <c r="B96" s="29">
        <v>0.58577643518518518</v>
      </c>
      <c r="C96" s="4">
        <v>14.473000000000001</v>
      </c>
      <c r="D96" s="4">
        <v>0.2777</v>
      </c>
      <c r="E96" s="4" t="s">
        <v>155</v>
      </c>
      <c r="F96" s="4">
        <v>2777.2043010000002</v>
      </c>
      <c r="G96" s="4">
        <v>201.1</v>
      </c>
      <c r="H96" s="4">
        <v>-2.9</v>
      </c>
      <c r="I96" s="4">
        <v>272</v>
      </c>
      <c r="K96" s="4">
        <v>0</v>
      </c>
      <c r="L96" s="4">
        <v>110</v>
      </c>
      <c r="M96" s="4">
        <v>0.87360000000000004</v>
      </c>
      <c r="N96" s="4">
        <v>12.6432</v>
      </c>
      <c r="O96" s="4">
        <v>0.24260000000000001</v>
      </c>
      <c r="P96" s="4">
        <v>175.65469999999999</v>
      </c>
      <c r="Q96" s="4">
        <v>0</v>
      </c>
      <c r="R96" s="4">
        <v>175.7</v>
      </c>
      <c r="S96" s="4">
        <v>139.49600000000001</v>
      </c>
      <c r="T96" s="4">
        <v>0</v>
      </c>
      <c r="U96" s="4">
        <v>139.5</v>
      </c>
      <c r="V96" s="4">
        <v>271.99799999999999</v>
      </c>
      <c r="Y96" s="4">
        <v>96.406999999999996</v>
      </c>
      <c r="Z96" s="4">
        <v>0</v>
      </c>
      <c r="AA96" s="4">
        <v>0</v>
      </c>
      <c r="AB96" s="4" t="s">
        <v>207</v>
      </c>
      <c r="AC96" s="4">
        <v>0</v>
      </c>
      <c r="AD96" s="4">
        <v>11.7</v>
      </c>
      <c r="AE96" s="4">
        <v>860</v>
      </c>
      <c r="AF96" s="4">
        <v>876</v>
      </c>
      <c r="AG96" s="4">
        <v>846</v>
      </c>
      <c r="AH96" s="4">
        <v>68</v>
      </c>
      <c r="AI96" s="4">
        <v>19.850000000000001</v>
      </c>
      <c r="AJ96" s="4">
        <v>0.46</v>
      </c>
      <c r="AK96" s="4">
        <v>983</v>
      </c>
      <c r="AL96" s="4">
        <v>1</v>
      </c>
      <c r="AM96" s="4">
        <v>0</v>
      </c>
      <c r="AN96" s="4">
        <v>23</v>
      </c>
      <c r="AO96" s="4">
        <v>188</v>
      </c>
      <c r="AP96" s="4">
        <v>189</v>
      </c>
      <c r="AQ96" s="4">
        <v>3.2</v>
      </c>
      <c r="AR96" s="4">
        <v>195</v>
      </c>
      <c r="AS96" s="4" t="s">
        <v>155</v>
      </c>
      <c r="AT96" s="4">
        <v>2</v>
      </c>
      <c r="AU96" s="5">
        <v>0.79369212962962965</v>
      </c>
      <c r="AV96" s="4">
        <v>47.158897000000003</v>
      </c>
      <c r="AW96" s="4">
        <v>-88.487774999999999</v>
      </c>
      <c r="AX96" s="4">
        <v>315.89999999999998</v>
      </c>
      <c r="AY96" s="4">
        <v>42.4</v>
      </c>
      <c r="AZ96" s="4">
        <v>12</v>
      </c>
      <c r="BA96" s="4">
        <v>10</v>
      </c>
      <c r="BB96" s="4" t="s">
        <v>214</v>
      </c>
      <c r="BC96" s="4">
        <v>1.0984</v>
      </c>
      <c r="BD96" s="4">
        <v>1.1000000000000001</v>
      </c>
      <c r="BE96" s="4">
        <v>2.0491999999999999</v>
      </c>
      <c r="BF96" s="4">
        <v>14.063000000000001</v>
      </c>
      <c r="BG96" s="4">
        <v>14.39</v>
      </c>
      <c r="BH96" s="4">
        <v>1.02</v>
      </c>
      <c r="BI96" s="4">
        <v>14.472</v>
      </c>
      <c r="BJ96" s="4">
        <v>2969.5790000000002</v>
      </c>
      <c r="BK96" s="4">
        <v>36.268000000000001</v>
      </c>
      <c r="BL96" s="4">
        <v>4.32</v>
      </c>
      <c r="BM96" s="4">
        <v>0</v>
      </c>
      <c r="BN96" s="4">
        <v>4.32</v>
      </c>
      <c r="BO96" s="4">
        <v>3.431</v>
      </c>
      <c r="BP96" s="4">
        <v>0</v>
      </c>
      <c r="BQ96" s="4">
        <v>3.431</v>
      </c>
      <c r="BR96" s="4">
        <v>2.1124999999999998</v>
      </c>
      <c r="BU96" s="4">
        <v>4.4930000000000003</v>
      </c>
      <c r="BW96" s="4">
        <v>0</v>
      </c>
      <c r="BX96" s="4">
        <v>0.53955500000000001</v>
      </c>
      <c r="BY96" s="4">
        <v>-5</v>
      </c>
      <c r="BZ96" s="4">
        <v>0.68810899999999997</v>
      </c>
      <c r="CA96" s="4">
        <v>13.185376</v>
      </c>
      <c r="CB96" s="4">
        <v>13.899801999999999</v>
      </c>
    </row>
    <row r="97" spans="1:80">
      <c r="A97" s="2">
        <v>42439</v>
      </c>
      <c r="B97" s="29">
        <v>0.58578800925925922</v>
      </c>
      <c r="C97" s="4">
        <v>14.321</v>
      </c>
      <c r="D97" s="4">
        <v>0.67889999999999995</v>
      </c>
      <c r="E97" s="4" t="s">
        <v>155</v>
      </c>
      <c r="F97" s="4">
        <v>6788.7841189999999</v>
      </c>
      <c r="G97" s="4">
        <v>220.8</v>
      </c>
      <c r="H97" s="4">
        <v>-7.9</v>
      </c>
      <c r="I97" s="4">
        <v>310.8</v>
      </c>
      <c r="K97" s="4">
        <v>0</v>
      </c>
      <c r="L97" s="4">
        <v>110</v>
      </c>
      <c r="M97" s="4">
        <v>0.87119999999999997</v>
      </c>
      <c r="N97" s="4">
        <v>12.4756</v>
      </c>
      <c r="O97" s="4">
        <v>0.59140000000000004</v>
      </c>
      <c r="P97" s="4">
        <v>192.37610000000001</v>
      </c>
      <c r="Q97" s="4">
        <v>0</v>
      </c>
      <c r="R97" s="4">
        <v>192.4</v>
      </c>
      <c r="S97" s="4">
        <v>152.77529999999999</v>
      </c>
      <c r="T97" s="4">
        <v>0</v>
      </c>
      <c r="U97" s="4">
        <v>152.80000000000001</v>
      </c>
      <c r="V97" s="4">
        <v>310.75389999999999</v>
      </c>
      <c r="Y97" s="4">
        <v>96.108999999999995</v>
      </c>
      <c r="Z97" s="4">
        <v>0</v>
      </c>
      <c r="AA97" s="4">
        <v>0</v>
      </c>
      <c r="AB97" s="4" t="s">
        <v>207</v>
      </c>
      <c r="AC97" s="4">
        <v>0</v>
      </c>
      <c r="AD97" s="4">
        <v>11.8</v>
      </c>
      <c r="AE97" s="4">
        <v>856</v>
      </c>
      <c r="AF97" s="4">
        <v>872</v>
      </c>
      <c r="AG97" s="4">
        <v>842</v>
      </c>
      <c r="AH97" s="4">
        <v>68</v>
      </c>
      <c r="AI97" s="4">
        <v>19.850000000000001</v>
      </c>
      <c r="AJ97" s="4">
        <v>0.46</v>
      </c>
      <c r="AK97" s="4">
        <v>983</v>
      </c>
      <c r="AL97" s="4">
        <v>1</v>
      </c>
      <c r="AM97" s="4">
        <v>0</v>
      </c>
      <c r="AN97" s="4">
        <v>23</v>
      </c>
      <c r="AO97" s="4">
        <v>188</v>
      </c>
      <c r="AP97" s="4">
        <v>189</v>
      </c>
      <c r="AQ97" s="4">
        <v>3.1</v>
      </c>
      <c r="AR97" s="4">
        <v>195</v>
      </c>
      <c r="AS97" s="4" t="s">
        <v>155</v>
      </c>
      <c r="AT97" s="4">
        <v>2</v>
      </c>
      <c r="AU97" s="5">
        <v>0.79370370370370369</v>
      </c>
      <c r="AV97" s="4">
        <v>47.158898999999998</v>
      </c>
      <c r="AW97" s="4">
        <v>-88.487523999999993</v>
      </c>
      <c r="AX97" s="4">
        <v>315.60000000000002</v>
      </c>
      <c r="AY97" s="4">
        <v>42.5</v>
      </c>
      <c r="AZ97" s="4">
        <v>12</v>
      </c>
      <c r="BA97" s="4">
        <v>10</v>
      </c>
      <c r="BB97" s="4" t="s">
        <v>214</v>
      </c>
      <c r="BC97" s="4">
        <v>1.0508</v>
      </c>
      <c r="BD97" s="4">
        <v>1.1508</v>
      </c>
      <c r="BE97" s="4">
        <v>2</v>
      </c>
      <c r="BF97" s="4">
        <v>14.063000000000001</v>
      </c>
      <c r="BG97" s="4">
        <v>14.11</v>
      </c>
      <c r="BH97" s="4">
        <v>1</v>
      </c>
      <c r="BI97" s="4">
        <v>14.789</v>
      </c>
      <c r="BJ97" s="4">
        <v>2888.6669999999999</v>
      </c>
      <c r="BK97" s="4">
        <v>87.158000000000001</v>
      </c>
      <c r="BL97" s="4">
        <v>4.665</v>
      </c>
      <c r="BM97" s="4">
        <v>0</v>
      </c>
      <c r="BN97" s="4">
        <v>4.665</v>
      </c>
      <c r="BO97" s="4">
        <v>3.7040000000000002</v>
      </c>
      <c r="BP97" s="4">
        <v>0</v>
      </c>
      <c r="BQ97" s="4">
        <v>3.7040000000000002</v>
      </c>
      <c r="BR97" s="4">
        <v>2.3793000000000002</v>
      </c>
      <c r="BU97" s="4">
        <v>4.415</v>
      </c>
      <c r="BW97" s="4">
        <v>0</v>
      </c>
      <c r="BX97" s="4">
        <v>0.43193900000000002</v>
      </c>
      <c r="BY97" s="4">
        <v>-5</v>
      </c>
      <c r="BZ97" s="4">
        <v>0.68878200000000001</v>
      </c>
      <c r="CA97" s="4">
        <v>10.555509000000001</v>
      </c>
      <c r="CB97" s="4">
        <v>13.913396000000001</v>
      </c>
    </row>
    <row r="98" spans="1:80">
      <c r="A98" s="2">
        <v>42439</v>
      </c>
      <c r="B98" s="29">
        <v>0.58579958333333326</v>
      </c>
      <c r="C98" s="4">
        <v>14.057</v>
      </c>
      <c r="D98" s="4">
        <v>1.2070000000000001</v>
      </c>
      <c r="E98" s="4" t="s">
        <v>155</v>
      </c>
      <c r="F98" s="4">
        <v>12070.024351</v>
      </c>
      <c r="G98" s="4">
        <v>157.9</v>
      </c>
      <c r="H98" s="4">
        <v>-6.9</v>
      </c>
      <c r="I98" s="4">
        <v>365.3</v>
      </c>
      <c r="K98" s="4">
        <v>0</v>
      </c>
      <c r="L98" s="4">
        <v>110</v>
      </c>
      <c r="M98" s="4">
        <v>0.86839999999999995</v>
      </c>
      <c r="N98" s="4">
        <v>12.207100000000001</v>
      </c>
      <c r="O98" s="4">
        <v>1.0482</v>
      </c>
      <c r="P98" s="4">
        <v>137.1216</v>
      </c>
      <c r="Q98" s="4">
        <v>0</v>
      </c>
      <c r="R98" s="4">
        <v>137.1</v>
      </c>
      <c r="S98" s="4">
        <v>108.89490000000001</v>
      </c>
      <c r="T98" s="4">
        <v>0</v>
      </c>
      <c r="U98" s="4">
        <v>108.9</v>
      </c>
      <c r="V98" s="4">
        <v>365.26830000000001</v>
      </c>
      <c r="Y98" s="4">
        <v>95.903999999999996</v>
      </c>
      <c r="Z98" s="4">
        <v>0</v>
      </c>
      <c r="AA98" s="4">
        <v>0</v>
      </c>
      <c r="AB98" s="4" t="s">
        <v>207</v>
      </c>
      <c r="AC98" s="4">
        <v>0</v>
      </c>
      <c r="AD98" s="4">
        <v>11.7</v>
      </c>
      <c r="AE98" s="4">
        <v>852</v>
      </c>
      <c r="AF98" s="4">
        <v>869</v>
      </c>
      <c r="AG98" s="4">
        <v>839</v>
      </c>
      <c r="AH98" s="4">
        <v>68</v>
      </c>
      <c r="AI98" s="4">
        <v>19.850000000000001</v>
      </c>
      <c r="AJ98" s="4">
        <v>0.46</v>
      </c>
      <c r="AK98" s="4">
        <v>983</v>
      </c>
      <c r="AL98" s="4">
        <v>1</v>
      </c>
      <c r="AM98" s="4">
        <v>0</v>
      </c>
      <c r="AN98" s="4">
        <v>23</v>
      </c>
      <c r="AO98" s="4">
        <v>188.1</v>
      </c>
      <c r="AP98" s="4">
        <v>189</v>
      </c>
      <c r="AQ98" s="4">
        <v>2.9</v>
      </c>
      <c r="AR98" s="4">
        <v>195</v>
      </c>
      <c r="AS98" s="4" t="s">
        <v>155</v>
      </c>
      <c r="AT98" s="4">
        <v>2</v>
      </c>
      <c r="AU98" s="5">
        <v>0.79371527777777784</v>
      </c>
      <c r="AV98" s="4">
        <v>47.158901999999998</v>
      </c>
      <c r="AW98" s="4">
        <v>-88.487273000000002</v>
      </c>
      <c r="AX98" s="4">
        <v>315.39999999999998</v>
      </c>
      <c r="AY98" s="4">
        <v>42.2</v>
      </c>
      <c r="AZ98" s="4">
        <v>12</v>
      </c>
      <c r="BA98" s="4">
        <v>10</v>
      </c>
      <c r="BB98" s="4" t="s">
        <v>214</v>
      </c>
      <c r="BC98" s="4">
        <v>1.1000000000000001</v>
      </c>
      <c r="BD98" s="4">
        <v>1.2</v>
      </c>
      <c r="BE98" s="4">
        <v>2</v>
      </c>
      <c r="BF98" s="4">
        <v>14.063000000000001</v>
      </c>
      <c r="BG98" s="4">
        <v>13.81</v>
      </c>
      <c r="BH98" s="4">
        <v>0.98</v>
      </c>
      <c r="BI98" s="4">
        <v>15.151</v>
      </c>
      <c r="BJ98" s="4">
        <v>2785.1579999999999</v>
      </c>
      <c r="BK98" s="4">
        <v>152.215</v>
      </c>
      <c r="BL98" s="4">
        <v>3.2759999999999998</v>
      </c>
      <c r="BM98" s="4">
        <v>0</v>
      </c>
      <c r="BN98" s="4">
        <v>3.2759999999999998</v>
      </c>
      <c r="BO98" s="4">
        <v>2.6019999999999999</v>
      </c>
      <c r="BP98" s="4">
        <v>0</v>
      </c>
      <c r="BQ98" s="4">
        <v>2.6019999999999999</v>
      </c>
      <c r="BR98" s="4">
        <v>2.7557999999999998</v>
      </c>
      <c r="BU98" s="4">
        <v>4.3410000000000002</v>
      </c>
      <c r="BW98" s="4">
        <v>0</v>
      </c>
      <c r="BX98" s="4">
        <v>0.31242199999999998</v>
      </c>
      <c r="BY98" s="4">
        <v>-5</v>
      </c>
      <c r="BZ98" s="4">
        <v>0.68700000000000006</v>
      </c>
      <c r="CA98" s="4">
        <v>7.6348130000000003</v>
      </c>
      <c r="CB98" s="4">
        <v>13.8774</v>
      </c>
    </row>
    <row r="99" spans="1:80">
      <c r="A99" s="2">
        <v>42439</v>
      </c>
      <c r="B99" s="29">
        <v>0.58581115740740741</v>
      </c>
      <c r="C99" s="4">
        <v>13.75</v>
      </c>
      <c r="D99" s="4">
        <v>1.9987999999999999</v>
      </c>
      <c r="E99" s="4" t="s">
        <v>155</v>
      </c>
      <c r="F99" s="4">
        <v>19988.426482999999</v>
      </c>
      <c r="G99" s="4">
        <v>68.5</v>
      </c>
      <c r="H99" s="4">
        <v>-6.7</v>
      </c>
      <c r="I99" s="4">
        <v>433.2</v>
      </c>
      <c r="K99" s="4">
        <v>0</v>
      </c>
      <c r="L99" s="4">
        <v>111</v>
      </c>
      <c r="M99" s="4">
        <v>0.86360000000000003</v>
      </c>
      <c r="N99" s="4">
        <v>11.8744</v>
      </c>
      <c r="O99" s="4">
        <v>1.7262</v>
      </c>
      <c r="P99" s="4">
        <v>59.1736</v>
      </c>
      <c r="Q99" s="4">
        <v>0</v>
      </c>
      <c r="R99" s="4">
        <v>59.2</v>
      </c>
      <c r="S99" s="4">
        <v>46.992600000000003</v>
      </c>
      <c r="T99" s="4">
        <v>0</v>
      </c>
      <c r="U99" s="4">
        <v>47</v>
      </c>
      <c r="V99" s="4">
        <v>433.19069999999999</v>
      </c>
      <c r="Y99" s="4">
        <v>95.820999999999998</v>
      </c>
      <c r="Z99" s="4">
        <v>0</v>
      </c>
      <c r="AA99" s="4">
        <v>0</v>
      </c>
      <c r="AB99" s="4" t="s">
        <v>207</v>
      </c>
      <c r="AC99" s="4">
        <v>0</v>
      </c>
      <c r="AD99" s="4">
        <v>11.7</v>
      </c>
      <c r="AE99" s="4">
        <v>849</v>
      </c>
      <c r="AF99" s="4">
        <v>868</v>
      </c>
      <c r="AG99" s="4">
        <v>837</v>
      </c>
      <c r="AH99" s="4">
        <v>68</v>
      </c>
      <c r="AI99" s="4">
        <v>19.850000000000001</v>
      </c>
      <c r="AJ99" s="4">
        <v>0.46</v>
      </c>
      <c r="AK99" s="4">
        <v>983</v>
      </c>
      <c r="AL99" s="4">
        <v>1</v>
      </c>
      <c r="AM99" s="4">
        <v>0</v>
      </c>
      <c r="AN99" s="4">
        <v>23</v>
      </c>
      <c r="AO99" s="4">
        <v>189</v>
      </c>
      <c r="AP99" s="4">
        <v>189.1</v>
      </c>
      <c r="AQ99" s="4">
        <v>2.6</v>
      </c>
      <c r="AR99" s="4">
        <v>195</v>
      </c>
      <c r="AS99" s="4" t="s">
        <v>155</v>
      </c>
      <c r="AT99" s="4">
        <v>2</v>
      </c>
      <c r="AU99" s="5">
        <v>0.79372685185185177</v>
      </c>
      <c r="AV99" s="4">
        <v>47.158901</v>
      </c>
      <c r="AW99" s="4">
        <v>-88.487036000000003</v>
      </c>
      <c r="AX99" s="4">
        <v>315.2</v>
      </c>
      <c r="AY99" s="4">
        <v>40.799999999999997</v>
      </c>
      <c r="AZ99" s="4">
        <v>12</v>
      </c>
      <c r="BA99" s="4">
        <v>10</v>
      </c>
      <c r="BB99" s="4" t="s">
        <v>214</v>
      </c>
      <c r="BC99" s="4">
        <v>1.1508</v>
      </c>
      <c r="BD99" s="4">
        <v>1.0984</v>
      </c>
      <c r="BE99" s="4">
        <v>2.0508000000000002</v>
      </c>
      <c r="BF99" s="4">
        <v>14.063000000000001</v>
      </c>
      <c r="BG99" s="4">
        <v>13.31</v>
      </c>
      <c r="BH99" s="4">
        <v>0.95</v>
      </c>
      <c r="BI99" s="4">
        <v>15.792</v>
      </c>
      <c r="BJ99" s="4">
        <v>2639.0970000000002</v>
      </c>
      <c r="BK99" s="4">
        <v>244.18600000000001</v>
      </c>
      <c r="BL99" s="4">
        <v>1.377</v>
      </c>
      <c r="BM99" s="4">
        <v>0</v>
      </c>
      <c r="BN99" s="4">
        <v>1.377</v>
      </c>
      <c r="BO99" s="4">
        <v>1.0940000000000001</v>
      </c>
      <c r="BP99" s="4">
        <v>0</v>
      </c>
      <c r="BQ99" s="4">
        <v>1.0940000000000001</v>
      </c>
      <c r="BR99" s="4">
        <v>3.1836000000000002</v>
      </c>
      <c r="BU99" s="4">
        <v>4.2249999999999996</v>
      </c>
      <c r="BW99" s="4">
        <v>0</v>
      </c>
      <c r="BX99" s="4">
        <v>0.25472600000000001</v>
      </c>
      <c r="BY99" s="4">
        <v>-5</v>
      </c>
      <c r="BZ99" s="4">
        <v>0.68710899999999997</v>
      </c>
      <c r="CA99" s="4">
        <v>6.2248669999999997</v>
      </c>
      <c r="CB99" s="4">
        <v>13.879602</v>
      </c>
    </row>
    <row r="100" spans="1:80">
      <c r="A100" s="2">
        <v>42439</v>
      </c>
      <c r="B100" s="29">
        <v>0.58582273148148145</v>
      </c>
      <c r="C100" s="4">
        <v>13.292</v>
      </c>
      <c r="D100" s="4">
        <v>2.7075999999999998</v>
      </c>
      <c r="E100" s="4" t="s">
        <v>155</v>
      </c>
      <c r="F100" s="4">
        <v>27075.961228</v>
      </c>
      <c r="G100" s="4">
        <v>29.4</v>
      </c>
      <c r="H100" s="4">
        <v>-6.6</v>
      </c>
      <c r="I100" s="4">
        <v>499.4</v>
      </c>
      <c r="K100" s="4">
        <v>0</v>
      </c>
      <c r="L100" s="4">
        <v>115</v>
      </c>
      <c r="M100" s="4">
        <v>0.86070000000000002</v>
      </c>
      <c r="N100" s="4">
        <v>11.440099999999999</v>
      </c>
      <c r="O100" s="4">
        <v>2.3304</v>
      </c>
      <c r="P100" s="4">
        <v>25.297799999999999</v>
      </c>
      <c r="Q100" s="4">
        <v>0</v>
      </c>
      <c r="R100" s="4">
        <v>25.3</v>
      </c>
      <c r="S100" s="4">
        <v>20.090199999999999</v>
      </c>
      <c r="T100" s="4">
        <v>0</v>
      </c>
      <c r="U100" s="4">
        <v>20.100000000000001</v>
      </c>
      <c r="V100" s="4">
        <v>499.38279999999997</v>
      </c>
      <c r="Y100" s="4">
        <v>98.597999999999999</v>
      </c>
      <c r="Z100" s="4">
        <v>0</v>
      </c>
      <c r="AA100" s="4">
        <v>0</v>
      </c>
      <c r="AB100" s="4" t="s">
        <v>207</v>
      </c>
      <c r="AC100" s="4">
        <v>0</v>
      </c>
      <c r="AD100" s="4">
        <v>11.7</v>
      </c>
      <c r="AE100" s="4">
        <v>848</v>
      </c>
      <c r="AF100" s="4">
        <v>867</v>
      </c>
      <c r="AG100" s="4">
        <v>837</v>
      </c>
      <c r="AH100" s="4">
        <v>68</v>
      </c>
      <c r="AI100" s="4">
        <v>19.850000000000001</v>
      </c>
      <c r="AJ100" s="4">
        <v>0.46</v>
      </c>
      <c r="AK100" s="4">
        <v>983</v>
      </c>
      <c r="AL100" s="4">
        <v>1</v>
      </c>
      <c r="AM100" s="4">
        <v>0</v>
      </c>
      <c r="AN100" s="4">
        <v>23</v>
      </c>
      <c r="AO100" s="4">
        <v>188.9</v>
      </c>
      <c r="AP100" s="4">
        <v>189.9</v>
      </c>
      <c r="AQ100" s="4">
        <v>2.5</v>
      </c>
      <c r="AR100" s="4">
        <v>195</v>
      </c>
      <c r="AS100" s="4" t="s">
        <v>155</v>
      </c>
      <c r="AT100" s="4">
        <v>2</v>
      </c>
      <c r="AU100" s="5">
        <v>0.79373842592592592</v>
      </c>
      <c r="AV100" s="4">
        <v>47.158898000000001</v>
      </c>
      <c r="AW100" s="4">
        <v>-88.486813999999995</v>
      </c>
      <c r="AX100" s="4">
        <v>315</v>
      </c>
      <c r="AY100" s="4">
        <v>38.9</v>
      </c>
      <c r="AZ100" s="4">
        <v>12</v>
      </c>
      <c r="BA100" s="4">
        <v>10</v>
      </c>
      <c r="BB100" s="4" t="s">
        <v>214</v>
      </c>
      <c r="BC100" s="4">
        <v>1.2</v>
      </c>
      <c r="BD100" s="4">
        <v>1</v>
      </c>
      <c r="BE100" s="4">
        <v>2.1</v>
      </c>
      <c r="BF100" s="4">
        <v>14.063000000000001</v>
      </c>
      <c r="BG100" s="4">
        <v>13.02</v>
      </c>
      <c r="BH100" s="4">
        <v>0.93</v>
      </c>
      <c r="BI100" s="4">
        <v>16.184000000000001</v>
      </c>
      <c r="BJ100" s="4">
        <v>2509.9830000000002</v>
      </c>
      <c r="BK100" s="4">
        <v>325.42899999999997</v>
      </c>
      <c r="BL100" s="4">
        <v>0.58099999999999996</v>
      </c>
      <c r="BM100" s="4">
        <v>0</v>
      </c>
      <c r="BN100" s="4">
        <v>0.58099999999999996</v>
      </c>
      <c r="BO100" s="4">
        <v>0.46200000000000002</v>
      </c>
      <c r="BP100" s="4">
        <v>0</v>
      </c>
      <c r="BQ100" s="4">
        <v>0.46200000000000002</v>
      </c>
      <c r="BR100" s="4">
        <v>3.6230000000000002</v>
      </c>
      <c r="BU100" s="4">
        <v>4.2919999999999998</v>
      </c>
      <c r="BW100" s="4">
        <v>0</v>
      </c>
      <c r="BX100" s="4">
        <v>0.124643</v>
      </c>
      <c r="BY100" s="4">
        <v>-5</v>
      </c>
      <c r="BZ100" s="4">
        <v>0.68745500000000004</v>
      </c>
      <c r="CA100" s="4">
        <v>3.0459640000000001</v>
      </c>
      <c r="CB100" s="4">
        <v>13.886590999999999</v>
      </c>
    </row>
    <row r="101" spans="1:80">
      <c r="A101" s="2">
        <v>42439</v>
      </c>
      <c r="B101" s="29">
        <v>0.5858343055555556</v>
      </c>
      <c r="C101" s="4">
        <v>12.824999999999999</v>
      </c>
      <c r="D101" s="4">
        <v>3.1265000000000001</v>
      </c>
      <c r="E101" s="4" t="s">
        <v>155</v>
      </c>
      <c r="F101" s="4">
        <v>31265.270157999999</v>
      </c>
      <c r="G101" s="4">
        <v>18</v>
      </c>
      <c r="H101" s="4">
        <v>-5.4</v>
      </c>
      <c r="I101" s="4">
        <v>564.5</v>
      </c>
      <c r="K101" s="4">
        <v>0</v>
      </c>
      <c r="L101" s="4">
        <v>117</v>
      </c>
      <c r="M101" s="4">
        <v>0.86040000000000005</v>
      </c>
      <c r="N101" s="4">
        <v>11.034700000000001</v>
      </c>
      <c r="O101" s="4">
        <v>2.6901000000000002</v>
      </c>
      <c r="P101" s="4">
        <v>15.475199999999999</v>
      </c>
      <c r="Q101" s="4">
        <v>0</v>
      </c>
      <c r="R101" s="4">
        <v>15.5</v>
      </c>
      <c r="S101" s="4">
        <v>12.2896</v>
      </c>
      <c r="T101" s="4">
        <v>0</v>
      </c>
      <c r="U101" s="4">
        <v>12.3</v>
      </c>
      <c r="V101" s="4">
        <v>564.529</v>
      </c>
      <c r="Y101" s="4">
        <v>100.45699999999999</v>
      </c>
      <c r="Z101" s="4">
        <v>0</v>
      </c>
      <c r="AA101" s="4">
        <v>0</v>
      </c>
      <c r="AB101" s="4" t="s">
        <v>207</v>
      </c>
      <c r="AC101" s="4">
        <v>0</v>
      </c>
      <c r="AD101" s="4">
        <v>11.6</v>
      </c>
      <c r="AE101" s="4">
        <v>849</v>
      </c>
      <c r="AF101" s="4">
        <v>866</v>
      </c>
      <c r="AG101" s="4">
        <v>838</v>
      </c>
      <c r="AH101" s="4">
        <v>68</v>
      </c>
      <c r="AI101" s="4">
        <v>19.850000000000001</v>
      </c>
      <c r="AJ101" s="4">
        <v>0.46</v>
      </c>
      <c r="AK101" s="4">
        <v>983</v>
      </c>
      <c r="AL101" s="4">
        <v>1</v>
      </c>
      <c r="AM101" s="4">
        <v>0</v>
      </c>
      <c r="AN101" s="4">
        <v>23</v>
      </c>
      <c r="AO101" s="4">
        <v>188</v>
      </c>
      <c r="AP101" s="4">
        <v>189</v>
      </c>
      <c r="AQ101" s="4">
        <v>2.4</v>
      </c>
      <c r="AR101" s="4">
        <v>195</v>
      </c>
      <c r="AS101" s="4" t="s">
        <v>155</v>
      </c>
      <c r="AT101" s="4">
        <v>2</v>
      </c>
      <c r="AU101" s="5">
        <v>0.79375000000000007</v>
      </c>
      <c r="AV101" s="4">
        <v>47.158886000000003</v>
      </c>
      <c r="AW101" s="4">
        <v>-88.486603000000002</v>
      </c>
      <c r="AX101" s="4">
        <v>314.5</v>
      </c>
      <c r="AY101" s="4">
        <v>37.299999999999997</v>
      </c>
      <c r="AZ101" s="4">
        <v>12</v>
      </c>
      <c r="BA101" s="4">
        <v>9</v>
      </c>
      <c r="BB101" s="4" t="s">
        <v>214</v>
      </c>
      <c r="BC101" s="4">
        <v>1.2507999999999999</v>
      </c>
      <c r="BD101" s="4">
        <v>1.1015999999999999</v>
      </c>
      <c r="BE101" s="4">
        <v>2.1507999999999998</v>
      </c>
      <c r="BF101" s="4">
        <v>14.063000000000001</v>
      </c>
      <c r="BG101" s="4">
        <v>13</v>
      </c>
      <c r="BH101" s="4">
        <v>0.92</v>
      </c>
      <c r="BI101" s="4">
        <v>16.222000000000001</v>
      </c>
      <c r="BJ101" s="4">
        <v>2427.9319999999998</v>
      </c>
      <c r="BK101" s="4">
        <v>376.726</v>
      </c>
      <c r="BL101" s="4">
        <v>0.35699999999999998</v>
      </c>
      <c r="BM101" s="4">
        <v>0</v>
      </c>
      <c r="BN101" s="4">
        <v>0.35699999999999998</v>
      </c>
      <c r="BO101" s="4">
        <v>0.28299999999999997</v>
      </c>
      <c r="BP101" s="4">
        <v>0</v>
      </c>
      <c r="BQ101" s="4">
        <v>0.28299999999999997</v>
      </c>
      <c r="BR101" s="4">
        <v>4.1073000000000004</v>
      </c>
      <c r="BU101" s="4">
        <v>4.3849999999999998</v>
      </c>
      <c r="BW101" s="4">
        <v>0</v>
      </c>
      <c r="BX101" s="4">
        <v>0.39877800000000002</v>
      </c>
      <c r="BY101" s="4">
        <v>-5</v>
      </c>
      <c r="BZ101" s="4">
        <v>0.68321799999999999</v>
      </c>
      <c r="CA101" s="4">
        <v>9.7451369999999997</v>
      </c>
      <c r="CB101" s="4">
        <v>13.801004000000001</v>
      </c>
    </row>
    <row r="102" spans="1:80">
      <c r="A102" s="2">
        <v>42439</v>
      </c>
      <c r="B102" s="29">
        <v>0.58584587962962964</v>
      </c>
      <c r="C102" s="4">
        <v>12.773</v>
      </c>
      <c r="D102" s="4">
        <v>3.3155000000000001</v>
      </c>
      <c r="E102" s="4" t="s">
        <v>155</v>
      </c>
      <c r="F102" s="4">
        <v>33155.025952000004</v>
      </c>
      <c r="G102" s="4">
        <v>16.100000000000001</v>
      </c>
      <c r="H102" s="4">
        <v>-5.3</v>
      </c>
      <c r="I102" s="4">
        <v>648.1</v>
      </c>
      <c r="K102" s="4">
        <v>0</v>
      </c>
      <c r="L102" s="4">
        <v>119</v>
      </c>
      <c r="M102" s="4">
        <v>0.85909999999999997</v>
      </c>
      <c r="N102" s="4">
        <v>10.973000000000001</v>
      </c>
      <c r="O102" s="4">
        <v>2.8483000000000001</v>
      </c>
      <c r="P102" s="4">
        <v>13.8314</v>
      </c>
      <c r="Q102" s="4">
        <v>0</v>
      </c>
      <c r="R102" s="4">
        <v>13.8</v>
      </c>
      <c r="S102" s="4">
        <v>10.9842</v>
      </c>
      <c r="T102" s="4">
        <v>0</v>
      </c>
      <c r="U102" s="4">
        <v>11</v>
      </c>
      <c r="V102" s="4">
        <v>648.1404</v>
      </c>
      <c r="Y102" s="4">
        <v>102.277</v>
      </c>
      <c r="Z102" s="4">
        <v>0</v>
      </c>
      <c r="AA102" s="4">
        <v>0</v>
      </c>
      <c r="AB102" s="4" t="s">
        <v>207</v>
      </c>
      <c r="AC102" s="4">
        <v>0</v>
      </c>
      <c r="AD102" s="4">
        <v>11.7</v>
      </c>
      <c r="AE102" s="4">
        <v>848</v>
      </c>
      <c r="AF102" s="4">
        <v>866</v>
      </c>
      <c r="AG102" s="4">
        <v>837</v>
      </c>
      <c r="AH102" s="4">
        <v>68</v>
      </c>
      <c r="AI102" s="4">
        <v>19.850000000000001</v>
      </c>
      <c r="AJ102" s="4">
        <v>0.46</v>
      </c>
      <c r="AK102" s="4">
        <v>983</v>
      </c>
      <c r="AL102" s="4">
        <v>1</v>
      </c>
      <c r="AM102" s="4">
        <v>0</v>
      </c>
      <c r="AN102" s="4">
        <v>23</v>
      </c>
      <c r="AO102" s="4">
        <v>188</v>
      </c>
      <c r="AP102" s="4">
        <v>189</v>
      </c>
      <c r="AQ102" s="4">
        <v>2.6</v>
      </c>
      <c r="AR102" s="4">
        <v>195</v>
      </c>
      <c r="AS102" s="4" t="s">
        <v>155</v>
      </c>
      <c r="AT102" s="4">
        <v>2</v>
      </c>
      <c r="AU102" s="5">
        <v>0.79376157407407411</v>
      </c>
      <c r="AV102" s="4">
        <v>47.158858000000002</v>
      </c>
      <c r="AW102" s="4">
        <v>-88.486407</v>
      </c>
      <c r="AX102" s="4">
        <v>314.2</v>
      </c>
      <c r="AY102" s="4">
        <v>35.4</v>
      </c>
      <c r="AZ102" s="4">
        <v>12</v>
      </c>
      <c r="BA102" s="4">
        <v>9</v>
      </c>
      <c r="BB102" s="4" t="s">
        <v>223</v>
      </c>
      <c r="BC102" s="4">
        <v>1.3</v>
      </c>
      <c r="BD102" s="4">
        <v>1.2</v>
      </c>
      <c r="BE102" s="4">
        <v>2.2000000000000002</v>
      </c>
      <c r="BF102" s="4">
        <v>14.063000000000001</v>
      </c>
      <c r="BG102" s="4">
        <v>12.86</v>
      </c>
      <c r="BH102" s="4">
        <v>0.91</v>
      </c>
      <c r="BI102" s="4">
        <v>16.402000000000001</v>
      </c>
      <c r="BJ102" s="4">
        <v>2396.0650000000001</v>
      </c>
      <c r="BK102" s="4">
        <v>395.86</v>
      </c>
      <c r="BL102" s="4">
        <v>0.316</v>
      </c>
      <c r="BM102" s="4">
        <v>0</v>
      </c>
      <c r="BN102" s="4">
        <v>0.316</v>
      </c>
      <c r="BO102" s="4">
        <v>0.251</v>
      </c>
      <c r="BP102" s="4">
        <v>0</v>
      </c>
      <c r="BQ102" s="4">
        <v>0.251</v>
      </c>
      <c r="BR102" s="4">
        <v>4.6798999999999999</v>
      </c>
      <c r="BU102" s="4">
        <v>4.431</v>
      </c>
      <c r="BW102" s="4">
        <v>0</v>
      </c>
      <c r="BX102" s="4">
        <v>0.27162500000000001</v>
      </c>
      <c r="BY102" s="4">
        <v>-5</v>
      </c>
      <c r="BZ102" s="4">
        <v>0.68456399999999995</v>
      </c>
      <c r="CA102" s="4">
        <v>6.6378360000000001</v>
      </c>
      <c r="CB102" s="4">
        <v>13.828193000000001</v>
      </c>
    </row>
    <row r="103" spans="1:80">
      <c r="A103" s="2">
        <v>42439</v>
      </c>
      <c r="B103" s="29">
        <v>0.58585745370370368</v>
      </c>
      <c r="C103" s="4">
        <v>12.502000000000001</v>
      </c>
      <c r="D103" s="4">
        <v>3.4426999999999999</v>
      </c>
      <c r="E103" s="4" t="s">
        <v>155</v>
      </c>
      <c r="F103" s="4">
        <v>34426.652248999999</v>
      </c>
      <c r="G103" s="4">
        <v>11</v>
      </c>
      <c r="H103" s="4">
        <v>-5.3</v>
      </c>
      <c r="I103" s="4">
        <v>735.5</v>
      </c>
      <c r="K103" s="4">
        <v>0</v>
      </c>
      <c r="L103" s="4">
        <v>123</v>
      </c>
      <c r="M103" s="4">
        <v>0.8599</v>
      </c>
      <c r="N103" s="4">
        <v>10.7507</v>
      </c>
      <c r="O103" s="4">
        <v>2.9603000000000002</v>
      </c>
      <c r="P103" s="4">
        <v>9.4428999999999998</v>
      </c>
      <c r="Q103" s="4">
        <v>0</v>
      </c>
      <c r="R103" s="4">
        <v>9.4</v>
      </c>
      <c r="S103" s="4">
        <v>7.4991000000000003</v>
      </c>
      <c r="T103" s="4">
        <v>0</v>
      </c>
      <c r="U103" s="4">
        <v>7.5</v>
      </c>
      <c r="V103" s="4">
        <v>735.51469999999995</v>
      </c>
      <c r="Y103" s="4">
        <v>105.52500000000001</v>
      </c>
      <c r="Z103" s="4">
        <v>0</v>
      </c>
      <c r="AA103" s="4">
        <v>0</v>
      </c>
      <c r="AB103" s="4" t="s">
        <v>207</v>
      </c>
      <c r="AC103" s="4">
        <v>0</v>
      </c>
      <c r="AD103" s="4">
        <v>11.7</v>
      </c>
      <c r="AE103" s="4">
        <v>848</v>
      </c>
      <c r="AF103" s="4">
        <v>866</v>
      </c>
      <c r="AG103" s="4">
        <v>837</v>
      </c>
      <c r="AH103" s="4">
        <v>68</v>
      </c>
      <c r="AI103" s="4">
        <v>19.850000000000001</v>
      </c>
      <c r="AJ103" s="4">
        <v>0.46</v>
      </c>
      <c r="AK103" s="4">
        <v>983</v>
      </c>
      <c r="AL103" s="4">
        <v>1</v>
      </c>
      <c r="AM103" s="4">
        <v>0</v>
      </c>
      <c r="AN103" s="4">
        <v>23</v>
      </c>
      <c r="AO103" s="4">
        <v>188</v>
      </c>
      <c r="AP103" s="4">
        <v>189</v>
      </c>
      <c r="AQ103" s="4">
        <v>2.5</v>
      </c>
      <c r="AR103" s="4">
        <v>195</v>
      </c>
      <c r="AS103" s="4" t="s">
        <v>155</v>
      </c>
      <c r="AT103" s="4">
        <v>2</v>
      </c>
      <c r="AU103" s="5">
        <v>0.79377314814814814</v>
      </c>
      <c r="AV103" s="4">
        <v>47.158816999999999</v>
      </c>
      <c r="AW103" s="4">
        <v>-88.486231000000004</v>
      </c>
      <c r="AX103" s="4">
        <v>314.10000000000002</v>
      </c>
      <c r="AY103" s="4">
        <v>33.1</v>
      </c>
      <c r="AZ103" s="4">
        <v>12</v>
      </c>
      <c r="BA103" s="4">
        <v>9</v>
      </c>
      <c r="BB103" s="4" t="s">
        <v>223</v>
      </c>
      <c r="BC103" s="4">
        <v>1.5032000000000001</v>
      </c>
      <c r="BD103" s="4">
        <v>1.0984</v>
      </c>
      <c r="BE103" s="4">
        <v>2.3523999999999998</v>
      </c>
      <c r="BF103" s="4">
        <v>14.063000000000001</v>
      </c>
      <c r="BG103" s="4">
        <v>12.94</v>
      </c>
      <c r="BH103" s="4">
        <v>0.92</v>
      </c>
      <c r="BI103" s="4">
        <v>16.294</v>
      </c>
      <c r="BJ103" s="4">
        <v>2364.8690000000001</v>
      </c>
      <c r="BK103" s="4">
        <v>414.46300000000002</v>
      </c>
      <c r="BL103" s="4">
        <v>0.218</v>
      </c>
      <c r="BM103" s="4">
        <v>0</v>
      </c>
      <c r="BN103" s="4">
        <v>0.218</v>
      </c>
      <c r="BO103" s="4">
        <v>0.17299999999999999</v>
      </c>
      <c r="BP103" s="4">
        <v>0</v>
      </c>
      <c r="BQ103" s="4">
        <v>0.17299999999999999</v>
      </c>
      <c r="BR103" s="4">
        <v>5.3501000000000003</v>
      </c>
      <c r="BU103" s="4">
        <v>4.6050000000000004</v>
      </c>
      <c r="BW103" s="4">
        <v>0</v>
      </c>
      <c r="BX103" s="4">
        <v>0.37678699999999998</v>
      </c>
      <c r="BY103" s="4">
        <v>-5</v>
      </c>
      <c r="BZ103" s="4">
        <v>0.68100000000000005</v>
      </c>
      <c r="CA103" s="4">
        <v>9.2077329999999993</v>
      </c>
      <c r="CB103" s="4">
        <v>13.7562</v>
      </c>
    </row>
    <row r="104" spans="1:80">
      <c r="A104" s="2">
        <v>42439</v>
      </c>
      <c r="B104" s="29">
        <v>0.58586902777777772</v>
      </c>
      <c r="C104" s="4">
        <v>12.066000000000001</v>
      </c>
      <c r="D104" s="4">
        <v>4.3348000000000004</v>
      </c>
      <c r="E104" s="4" t="s">
        <v>155</v>
      </c>
      <c r="F104" s="4">
        <v>43347.903614000003</v>
      </c>
      <c r="G104" s="4">
        <v>10.8</v>
      </c>
      <c r="H104" s="4">
        <v>-5.3</v>
      </c>
      <c r="I104" s="4">
        <v>874.5</v>
      </c>
      <c r="K104" s="4">
        <v>0</v>
      </c>
      <c r="L104" s="4">
        <v>128</v>
      </c>
      <c r="M104" s="4">
        <v>0.85489999999999999</v>
      </c>
      <c r="N104" s="4">
        <v>10.3155</v>
      </c>
      <c r="O104" s="4">
        <v>3.7059000000000002</v>
      </c>
      <c r="P104" s="4">
        <v>9.2330000000000005</v>
      </c>
      <c r="Q104" s="4">
        <v>0</v>
      </c>
      <c r="R104" s="4">
        <v>9.1999999999999993</v>
      </c>
      <c r="S104" s="4">
        <v>7.3323999999999998</v>
      </c>
      <c r="T104" s="4">
        <v>0</v>
      </c>
      <c r="U104" s="4">
        <v>7.3</v>
      </c>
      <c r="V104" s="4">
        <v>874.4941</v>
      </c>
      <c r="Y104" s="4">
        <v>109.139</v>
      </c>
      <c r="Z104" s="4">
        <v>0</v>
      </c>
      <c r="AA104" s="4">
        <v>0</v>
      </c>
      <c r="AB104" s="4" t="s">
        <v>207</v>
      </c>
      <c r="AC104" s="4">
        <v>0</v>
      </c>
      <c r="AD104" s="4">
        <v>11.7</v>
      </c>
      <c r="AE104" s="4">
        <v>849</v>
      </c>
      <c r="AF104" s="4">
        <v>866</v>
      </c>
      <c r="AG104" s="4">
        <v>837</v>
      </c>
      <c r="AH104" s="4">
        <v>68</v>
      </c>
      <c r="AI104" s="4">
        <v>19.850000000000001</v>
      </c>
      <c r="AJ104" s="4">
        <v>0.46</v>
      </c>
      <c r="AK104" s="4">
        <v>983</v>
      </c>
      <c r="AL104" s="4">
        <v>1</v>
      </c>
      <c r="AM104" s="4">
        <v>0</v>
      </c>
      <c r="AN104" s="4">
        <v>23</v>
      </c>
      <c r="AO104" s="4">
        <v>188.1</v>
      </c>
      <c r="AP104" s="4">
        <v>189</v>
      </c>
      <c r="AQ104" s="4">
        <v>2.2999999999999998</v>
      </c>
      <c r="AR104" s="4">
        <v>195</v>
      </c>
      <c r="AS104" s="4" t="s">
        <v>155</v>
      </c>
      <c r="AT104" s="4">
        <v>2</v>
      </c>
      <c r="AU104" s="5">
        <v>0.79378472222222218</v>
      </c>
      <c r="AV104" s="4">
        <v>47.158769999999997</v>
      </c>
      <c r="AW104" s="4">
        <v>-88.486068000000003</v>
      </c>
      <c r="AX104" s="4">
        <v>313.89999999999998</v>
      </c>
      <c r="AY104" s="4">
        <v>30.9</v>
      </c>
      <c r="AZ104" s="4">
        <v>12</v>
      </c>
      <c r="BA104" s="4">
        <v>9</v>
      </c>
      <c r="BB104" s="4" t="s">
        <v>223</v>
      </c>
      <c r="BC104" s="4">
        <v>1.3444</v>
      </c>
      <c r="BD104" s="4">
        <v>1.0508</v>
      </c>
      <c r="BE104" s="4">
        <v>2.1951999999999998</v>
      </c>
      <c r="BF104" s="4">
        <v>14.063000000000001</v>
      </c>
      <c r="BG104" s="4">
        <v>12.48</v>
      </c>
      <c r="BH104" s="4">
        <v>0.89</v>
      </c>
      <c r="BI104" s="4">
        <v>16.971</v>
      </c>
      <c r="BJ104" s="4">
        <v>2216.817</v>
      </c>
      <c r="BK104" s="4">
        <v>506.88200000000001</v>
      </c>
      <c r="BL104" s="4">
        <v>0.20799999999999999</v>
      </c>
      <c r="BM104" s="4">
        <v>0</v>
      </c>
      <c r="BN104" s="4">
        <v>0.20799999999999999</v>
      </c>
      <c r="BO104" s="4">
        <v>0.16500000000000001</v>
      </c>
      <c r="BP104" s="4">
        <v>0</v>
      </c>
      <c r="BQ104" s="4">
        <v>0.16500000000000001</v>
      </c>
      <c r="BR104" s="4">
        <v>6.2142999999999997</v>
      </c>
      <c r="BU104" s="4">
        <v>4.6529999999999996</v>
      </c>
      <c r="BW104" s="4">
        <v>0</v>
      </c>
      <c r="BX104" s="4">
        <v>0.322185</v>
      </c>
      <c r="BY104" s="4">
        <v>-5</v>
      </c>
      <c r="BZ104" s="4">
        <v>0.68121799999999999</v>
      </c>
      <c r="CA104" s="4">
        <v>7.8733959999999996</v>
      </c>
      <c r="CB104" s="4">
        <v>13.760604000000001</v>
      </c>
    </row>
    <row r="105" spans="1:80">
      <c r="A105" s="2">
        <v>42439</v>
      </c>
      <c r="B105" s="29">
        <v>0.58588060185185187</v>
      </c>
      <c r="C105" s="4">
        <v>11.574999999999999</v>
      </c>
      <c r="D105" s="4">
        <v>5.1174999999999997</v>
      </c>
      <c r="E105" s="4" t="s">
        <v>155</v>
      </c>
      <c r="F105" s="4">
        <v>51174.628669999998</v>
      </c>
      <c r="G105" s="4">
        <v>10.8</v>
      </c>
      <c r="H105" s="4">
        <v>-5.0999999999999996</v>
      </c>
      <c r="I105" s="4">
        <v>1032.0999999999999</v>
      </c>
      <c r="K105" s="4">
        <v>0</v>
      </c>
      <c r="L105" s="4">
        <v>133</v>
      </c>
      <c r="M105" s="4">
        <v>0.85129999999999995</v>
      </c>
      <c r="N105" s="4">
        <v>9.8537999999999997</v>
      </c>
      <c r="O105" s="4">
        <v>4.3563999999999998</v>
      </c>
      <c r="P105" s="4">
        <v>9.1938999999999993</v>
      </c>
      <c r="Q105" s="4">
        <v>0</v>
      </c>
      <c r="R105" s="4">
        <v>9.1999999999999993</v>
      </c>
      <c r="S105" s="4">
        <v>7.3013000000000003</v>
      </c>
      <c r="T105" s="4">
        <v>0</v>
      </c>
      <c r="U105" s="4">
        <v>7.3</v>
      </c>
      <c r="V105" s="4">
        <v>1032.1368</v>
      </c>
      <c r="Y105" s="4">
        <v>113.328</v>
      </c>
      <c r="Z105" s="4">
        <v>0</v>
      </c>
      <c r="AA105" s="4">
        <v>0</v>
      </c>
      <c r="AB105" s="4" t="s">
        <v>207</v>
      </c>
      <c r="AC105" s="4">
        <v>0</v>
      </c>
      <c r="AD105" s="4">
        <v>11.7</v>
      </c>
      <c r="AE105" s="4">
        <v>848</v>
      </c>
      <c r="AF105" s="4">
        <v>866</v>
      </c>
      <c r="AG105" s="4">
        <v>837</v>
      </c>
      <c r="AH105" s="4">
        <v>68</v>
      </c>
      <c r="AI105" s="4">
        <v>19.850000000000001</v>
      </c>
      <c r="AJ105" s="4">
        <v>0.46</v>
      </c>
      <c r="AK105" s="4">
        <v>983</v>
      </c>
      <c r="AL105" s="4">
        <v>1</v>
      </c>
      <c r="AM105" s="4">
        <v>0</v>
      </c>
      <c r="AN105" s="4">
        <v>23</v>
      </c>
      <c r="AO105" s="4">
        <v>189</v>
      </c>
      <c r="AP105" s="4">
        <v>189</v>
      </c>
      <c r="AQ105" s="4">
        <v>2.2999999999999998</v>
      </c>
      <c r="AR105" s="4">
        <v>195</v>
      </c>
      <c r="AS105" s="4" t="s">
        <v>155</v>
      </c>
      <c r="AT105" s="4">
        <v>2</v>
      </c>
      <c r="AU105" s="5">
        <v>0.79379629629629633</v>
      </c>
      <c r="AV105" s="4">
        <v>47.158721999999997</v>
      </c>
      <c r="AW105" s="4">
        <v>-88.485912999999996</v>
      </c>
      <c r="AX105" s="4">
        <v>313.89999999999998</v>
      </c>
      <c r="AY105" s="4">
        <v>29.3</v>
      </c>
      <c r="AZ105" s="4">
        <v>12</v>
      </c>
      <c r="BA105" s="4">
        <v>10</v>
      </c>
      <c r="BB105" s="4" t="s">
        <v>214</v>
      </c>
      <c r="BC105" s="4">
        <v>1</v>
      </c>
      <c r="BD105" s="4">
        <v>1.150749</v>
      </c>
      <c r="BE105" s="4">
        <v>1.9507490000000001</v>
      </c>
      <c r="BF105" s="4">
        <v>14.063000000000001</v>
      </c>
      <c r="BG105" s="4">
        <v>12.16</v>
      </c>
      <c r="BH105" s="4">
        <v>0.86</v>
      </c>
      <c r="BI105" s="4">
        <v>17.47</v>
      </c>
      <c r="BJ105" s="4">
        <v>2087.223</v>
      </c>
      <c r="BK105" s="4">
        <v>587.31700000000001</v>
      </c>
      <c r="BL105" s="4">
        <v>0.20399999999999999</v>
      </c>
      <c r="BM105" s="4">
        <v>0</v>
      </c>
      <c r="BN105" s="4">
        <v>0.20399999999999999</v>
      </c>
      <c r="BO105" s="4">
        <v>0.16200000000000001</v>
      </c>
      <c r="BP105" s="4">
        <v>0</v>
      </c>
      <c r="BQ105" s="4">
        <v>0.16200000000000001</v>
      </c>
      <c r="BR105" s="4">
        <v>7.2294</v>
      </c>
      <c r="BU105" s="4">
        <v>4.7629999999999999</v>
      </c>
      <c r="BW105" s="4">
        <v>0</v>
      </c>
      <c r="BX105" s="4">
        <v>0.28947400000000001</v>
      </c>
      <c r="BY105" s="4">
        <v>-5</v>
      </c>
      <c r="BZ105" s="4">
        <v>0.68289100000000003</v>
      </c>
      <c r="CA105" s="4">
        <v>7.07402</v>
      </c>
      <c r="CB105" s="4">
        <v>13.794397999999999</v>
      </c>
    </row>
    <row r="106" spans="1:80">
      <c r="A106" s="2">
        <v>42439</v>
      </c>
      <c r="B106" s="29">
        <v>0.58589217592592591</v>
      </c>
      <c r="C106" s="4">
        <v>11.05</v>
      </c>
      <c r="D106" s="4">
        <v>5.5255000000000001</v>
      </c>
      <c r="E106" s="4" t="s">
        <v>155</v>
      </c>
      <c r="F106" s="4">
        <v>55255.271967000001</v>
      </c>
      <c r="G106" s="4">
        <v>8.6999999999999993</v>
      </c>
      <c r="H106" s="4">
        <v>-5.0999999999999996</v>
      </c>
      <c r="I106" s="4">
        <v>1203.3</v>
      </c>
      <c r="K106" s="4">
        <v>0</v>
      </c>
      <c r="L106" s="4">
        <v>142</v>
      </c>
      <c r="M106" s="4">
        <v>0.85119999999999996</v>
      </c>
      <c r="N106" s="4">
        <v>9.4061000000000003</v>
      </c>
      <c r="O106" s="4">
        <v>4.7035</v>
      </c>
      <c r="P106" s="4">
        <v>7.3935000000000004</v>
      </c>
      <c r="Q106" s="4">
        <v>0</v>
      </c>
      <c r="R106" s="4">
        <v>7.4</v>
      </c>
      <c r="S106" s="4">
        <v>5.8715000000000002</v>
      </c>
      <c r="T106" s="4">
        <v>0</v>
      </c>
      <c r="U106" s="4">
        <v>5.9</v>
      </c>
      <c r="V106" s="4">
        <v>1203.3076000000001</v>
      </c>
      <c r="Y106" s="4">
        <v>120.61799999999999</v>
      </c>
      <c r="Z106" s="4">
        <v>0</v>
      </c>
      <c r="AA106" s="4">
        <v>0</v>
      </c>
      <c r="AB106" s="4" t="s">
        <v>207</v>
      </c>
      <c r="AC106" s="4">
        <v>0</v>
      </c>
      <c r="AD106" s="4">
        <v>11.7</v>
      </c>
      <c r="AE106" s="4">
        <v>850</v>
      </c>
      <c r="AF106" s="4">
        <v>865</v>
      </c>
      <c r="AG106" s="4">
        <v>838</v>
      </c>
      <c r="AH106" s="4">
        <v>68</v>
      </c>
      <c r="AI106" s="4">
        <v>19.850000000000001</v>
      </c>
      <c r="AJ106" s="4">
        <v>0.46</v>
      </c>
      <c r="AK106" s="4">
        <v>983</v>
      </c>
      <c r="AL106" s="4">
        <v>1</v>
      </c>
      <c r="AM106" s="4">
        <v>0</v>
      </c>
      <c r="AN106" s="4">
        <v>23</v>
      </c>
      <c r="AO106" s="4">
        <v>189</v>
      </c>
      <c r="AP106" s="4">
        <v>189</v>
      </c>
      <c r="AQ106" s="4">
        <v>2</v>
      </c>
      <c r="AR106" s="4">
        <v>195</v>
      </c>
      <c r="AS106" s="4" t="s">
        <v>155</v>
      </c>
      <c r="AT106" s="4">
        <v>2</v>
      </c>
      <c r="AU106" s="5">
        <v>0.79380787037037026</v>
      </c>
      <c r="AV106" s="4">
        <v>47.158679999999997</v>
      </c>
      <c r="AW106" s="4">
        <v>-88.485765999999998</v>
      </c>
      <c r="AX106" s="4">
        <v>313.89999999999998</v>
      </c>
      <c r="AY106" s="4">
        <v>28.1</v>
      </c>
      <c r="AZ106" s="4">
        <v>12</v>
      </c>
      <c r="BA106" s="4">
        <v>9</v>
      </c>
      <c r="BB106" s="4" t="s">
        <v>230</v>
      </c>
      <c r="BC106" s="4">
        <v>1</v>
      </c>
      <c r="BD106" s="4">
        <v>1.2</v>
      </c>
      <c r="BE106" s="4">
        <v>1.949249</v>
      </c>
      <c r="BF106" s="4">
        <v>14.063000000000001</v>
      </c>
      <c r="BG106" s="4">
        <v>12.16</v>
      </c>
      <c r="BH106" s="4">
        <v>0.86</v>
      </c>
      <c r="BI106" s="4">
        <v>17.475999999999999</v>
      </c>
      <c r="BJ106" s="4">
        <v>2004.107</v>
      </c>
      <c r="BK106" s="4">
        <v>637.83699999999999</v>
      </c>
      <c r="BL106" s="4">
        <v>0.16500000000000001</v>
      </c>
      <c r="BM106" s="4">
        <v>0</v>
      </c>
      <c r="BN106" s="4">
        <v>0.16500000000000001</v>
      </c>
      <c r="BO106" s="4">
        <v>0.13100000000000001</v>
      </c>
      <c r="BP106" s="4">
        <v>0</v>
      </c>
      <c r="BQ106" s="4">
        <v>0.13100000000000001</v>
      </c>
      <c r="BR106" s="4">
        <v>8.4778000000000002</v>
      </c>
      <c r="BU106" s="4">
        <v>5.0990000000000002</v>
      </c>
      <c r="BW106" s="4">
        <v>0</v>
      </c>
      <c r="BX106" s="4">
        <v>0.27329799999999999</v>
      </c>
      <c r="BY106" s="4">
        <v>-5</v>
      </c>
      <c r="BZ106" s="4">
        <v>0.68210899999999997</v>
      </c>
      <c r="CA106" s="4">
        <v>6.6787130000000001</v>
      </c>
      <c r="CB106" s="4">
        <v>13.778600000000001</v>
      </c>
    </row>
    <row r="107" spans="1:80">
      <c r="A107" s="2">
        <v>42439</v>
      </c>
      <c r="B107" s="29">
        <v>0.58590375000000006</v>
      </c>
      <c r="C107" s="4">
        <v>11.05</v>
      </c>
      <c r="D107" s="4">
        <v>5.8243</v>
      </c>
      <c r="E107" s="4" t="s">
        <v>155</v>
      </c>
      <c r="F107" s="4">
        <v>58242.730924000003</v>
      </c>
      <c r="G107" s="4">
        <v>7</v>
      </c>
      <c r="H107" s="4">
        <v>-4.9000000000000004</v>
      </c>
      <c r="I107" s="4">
        <v>1306.5</v>
      </c>
      <c r="K107" s="4">
        <v>0</v>
      </c>
      <c r="L107" s="4">
        <v>145</v>
      </c>
      <c r="M107" s="4">
        <v>0.84850000000000003</v>
      </c>
      <c r="N107" s="4">
        <v>9.3760999999999992</v>
      </c>
      <c r="O107" s="4">
        <v>4.9420000000000002</v>
      </c>
      <c r="P107" s="4">
        <v>5.9181999999999997</v>
      </c>
      <c r="Q107" s="4">
        <v>0</v>
      </c>
      <c r="R107" s="4">
        <v>5.9</v>
      </c>
      <c r="S107" s="4">
        <v>4.7</v>
      </c>
      <c r="T107" s="4">
        <v>0</v>
      </c>
      <c r="U107" s="4">
        <v>4.7</v>
      </c>
      <c r="V107" s="4">
        <v>1306.4912999999999</v>
      </c>
      <c r="Y107" s="4">
        <v>123.313</v>
      </c>
      <c r="Z107" s="4">
        <v>0</v>
      </c>
      <c r="AA107" s="4">
        <v>0</v>
      </c>
      <c r="AB107" s="4" t="s">
        <v>207</v>
      </c>
      <c r="AC107" s="4">
        <v>0</v>
      </c>
      <c r="AD107" s="4">
        <v>11.7</v>
      </c>
      <c r="AE107" s="4">
        <v>850</v>
      </c>
      <c r="AF107" s="4">
        <v>866</v>
      </c>
      <c r="AG107" s="4">
        <v>838</v>
      </c>
      <c r="AH107" s="4">
        <v>68</v>
      </c>
      <c r="AI107" s="4">
        <v>19.850000000000001</v>
      </c>
      <c r="AJ107" s="4">
        <v>0.46</v>
      </c>
      <c r="AK107" s="4">
        <v>983</v>
      </c>
      <c r="AL107" s="4">
        <v>1</v>
      </c>
      <c r="AM107" s="4">
        <v>0</v>
      </c>
      <c r="AN107" s="4">
        <v>23</v>
      </c>
      <c r="AO107" s="4">
        <v>188.9</v>
      </c>
      <c r="AP107" s="4">
        <v>189</v>
      </c>
      <c r="AQ107" s="4">
        <v>2.5</v>
      </c>
      <c r="AR107" s="4">
        <v>195</v>
      </c>
      <c r="AS107" s="4" t="s">
        <v>155</v>
      </c>
      <c r="AT107" s="4">
        <v>2</v>
      </c>
      <c r="AU107" s="5">
        <v>0.79381944444444441</v>
      </c>
      <c r="AV107" s="4">
        <v>47.158642999999998</v>
      </c>
      <c r="AW107" s="4">
        <v>-88.485624999999999</v>
      </c>
      <c r="AX107" s="4">
        <v>313.89999999999998</v>
      </c>
      <c r="AY107" s="4">
        <v>26.7</v>
      </c>
      <c r="AZ107" s="4">
        <v>12</v>
      </c>
      <c r="BA107" s="4">
        <v>9</v>
      </c>
      <c r="BB107" s="4" t="s">
        <v>230</v>
      </c>
      <c r="BC107" s="4">
        <v>1</v>
      </c>
      <c r="BD107" s="4">
        <v>1.2507999999999999</v>
      </c>
      <c r="BE107" s="4">
        <v>1.9</v>
      </c>
      <c r="BF107" s="4">
        <v>14.063000000000001</v>
      </c>
      <c r="BG107" s="4">
        <v>11.92</v>
      </c>
      <c r="BH107" s="4">
        <v>0.85</v>
      </c>
      <c r="BI107" s="4">
        <v>17.853000000000002</v>
      </c>
      <c r="BJ107" s="4">
        <v>1967.374</v>
      </c>
      <c r="BK107" s="4">
        <v>659.99900000000002</v>
      </c>
      <c r="BL107" s="4">
        <v>0.13</v>
      </c>
      <c r="BM107" s="4">
        <v>0</v>
      </c>
      <c r="BN107" s="4">
        <v>0.13</v>
      </c>
      <c r="BO107" s="4">
        <v>0.10299999999999999</v>
      </c>
      <c r="BP107" s="4">
        <v>0</v>
      </c>
      <c r="BQ107" s="4">
        <v>0.10299999999999999</v>
      </c>
      <c r="BR107" s="4">
        <v>9.0649999999999995</v>
      </c>
      <c r="BU107" s="4">
        <v>5.1340000000000003</v>
      </c>
      <c r="BW107" s="4">
        <v>0</v>
      </c>
      <c r="BX107" s="4">
        <v>0.24148600000000001</v>
      </c>
      <c r="BY107" s="4">
        <v>-5</v>
      </c>
      <c r="BZ107" s="4">
        <v>0.68278399999999995</v>
      </c>
      <c r="CA107" s="4">
        <v>5.9013260000000001</v>
      </c>
      <c r="CB107" s="4">
        <v>13.792232</v>
      </c>
    </row>
    <row r="108" spans="1:80">
      <c r="A108" s="2">
        <v>42439</v>
      </c>
      <c r="B108" s="29">
        <v>0.5859153240740741</v>
      </c>
      <c r="C108" s="4">
        <v>10.898</v>
      </c>
      <c r="D108" s="4">
        <v>6.4653999999999998</v>
      </c>
      <c r="E108" s="4" t="s">
        <v>155</v>
      </c>
      <c r="F108" s="4">
        <v>64654.357204</v>
      </c>
      <c r="G108" s="4">
        <v>6.9</v>
      </c>
      <c r="H108" s="4">
        <v>-1.8</v>
      </c>
      <c r="I108" s="4">
        <v>1451.1</v>
      </c>
      <c r="K108" s="4">
        <v>0</v>
      </c>
      <c r="L108" s="4">
        <v>147</v>
      </c>
      <c r="M108" s="4">
        <v>0.84350000000000003</v>
      </c>
      <c r="N108" s="4">
        <v>9.1921999999999997</v>
      </c>
      <c r="O108" s="4">
        <v>5.4535</v>
      </c>
      <c r="P108" s="4">
        <v>5.8086000000000002</v>
      </c>
      <c r="Q108" s="4">
        <v>0</v>
      </c>
      <c r="R108" s="4">
        <v>5.8</v>
      </c>
      <c r="S108" s="4">
        <v>4.6128999999999998</v>
      </c>
      <c r="T108" s="4">
        <v>0</v>
      </c>
      <c r="U108" s="4">
        <v>4.5999999999999996</v>
      </c>
      <c r="V108" s="4">
        <v>1451.0902000000001</v>
      </c>
      <c r="Y108" s="4">
        <v>123.664</v>
      </c>
      <c r="Z108" s="4">
        <v>0</v>
      </c>
      <c r="AA108" s="4">
        <v>0</v>
      </c>
      <c r="AB108" s="4" t="s">
        <v>207</v>
      </c>
      <c r="AC108" s="4">
        <v>0</v>
      </c>
      <c r="AD108" s="4">
        <v>11.7</v>
      </c>
      <c r="AE108" s="4">
        <v>850</v>
      </c>
      <c r="AF108" s="4">
        <v>865</v>
      </c>
      <c r="AG108" s="4">
        <v>838</v>
      </c>
      <c r="AH108" s="4">
        <v>68</v>
      </c>
      <c r="AI108" s="4">
        <v>19.850000000000001</v>
      </c>
      <c r="AJ108" s="4">
        <v>0.46</v>
      </c>
      <c r="AK108" s="4">
        <v>983</v>
      </c>
      <c r="AL108" s="4">
        <v>1</v>
      </c>
      <c r="AM108" s="4">
        <v>0</v>
      </c>
      <c r="AN108" s="4">
        <v>23</v>
      </c>
      <c r="AO108" s="4">
        <v>188</v>
      </c>
      <c r="AP108" s="4">
        <v>189</v>
      </c>
      <c r="AQ108" s="4">
        <v>2.5</v>
      </c>
      <c r="AR108" s="4">
        <v>195</v>
      </c>
      <c r="AS108" s="4" t="s">
        <v>155</v>
      </c>
      <c r="AT108" s="4">
        <v>2</v>
      </c>
      <c r="AU108" s="5">
        <v>0.79383101851851856</v>
      </c>
      <c r="AV108" s="4">
        <v>47.158608000000001</v>
      </c>
      <c r="AW108" s="4">
        <v>-88.485489000000001</v>
      </c>
      <c r="AX108" s="4">
        <v>313.8</v>
      </c>
      <c r="AY108" s="4">
        <v>25.5</v>
      </c>
      <c r="AZ108" s="4">
        <v>12</v>
      </c>
      <c r="BA108" s="4">
        <v>9</v>
      </c>
      <c r="BB108" s="4" t="s">
        <v>230</v>
      </c>
      <c r="BC108" s="4">
        <v>1</v>
      </c>
      <c r="BD108" s="4">
        <v>1.3</v>
      </c>
      <c r="BE108" s="4">
        <v>1.9</v>
      </c>
      <c r="BF108" s="4">
        <v>14.063000000000001</v>
      </c>
      <c r="BG108" s="4">
        <v>11.51</v>
      </c>
      <c r="BH108" s="4">
        <v>0.82</v>
      </c>
      <c r="BI108" s="4">
        <v>18.555</v>
      </c>
      <c r="BJ108" s="4">
        <v>1884.0419999999999</v>
      </c>
      <c r="BK108" s="4">
        <v>711.42200000000003</v>
      </c>
      <c r="BL108" s="4">
        <v>0.125</v>
      </c>
      <c r="BM108" s="4">
        <v>0</v>
      </c>
      <c r="BN108" s="4">
        <v>0.125</v>
      </c>
      <c r="BO108" s="4">
        <v>9.9000000000000005E-2</v>
      </c>
      <c r="BP108" s="4">
        <v>0</v>
      </c>
      <c r="BQ108" s="4">
        <v>9.9000000000000005E-2</v>
      </c>
      <c r="BR108" s="4">
        <v>9.8346999999999998</v>
      </c>
      <c r="BU108" s="4">
        <v>5.0289999999999999</v>
      </c>
      <c r="BW108" s="4">
        <v>0</v>
      </c>
      <c r="BX108" s="4">
        <v>0.228019</v>
      </c>
      <c r="BY108" s="4">
        <v>-5</v>
      </c>
      <c r="BZ108" s="4">
        <v>0.68110899999999996</v>
      </c>
      <c r="CA108" s="4">
        <v>5.5722149999999999</v>
      </c>
      <c r="CB108" s="4">
        <v>13.758402</v>
      </c>
    </row>
    <row r="109" spans="1:80">
      <c r="A109" s="2">
        <v>42439</v>
      </c>
      <c r="B109" s="29">
        <v>0.58592689814814813</v>
      </c>
      <c r="C109" s="4">
        <v>10.573</v>
      </c>
      <c r="D109" s="4">
        <v>6.556</v>
      </c>
      <c r="E109" s="4" t="s">
        <v>155</v>
      </c>
      <c r="F109" s="4">
        <v>65560.310612999994</v>
      </c>
      <c r="G109" s="4">
        <v>7.2</v>
      </c>
      <c r="H109" s="4">
        <v>-1.3</v>
      </c>
      <c r="I109" s="4">
        <v>1507.8</v>
      </c>
      <c r="K109" s="4">
        <v>0</v>
      </c>
      <c r="L109" s="4">
        <v>149</v>
      </c>
      <c r="M109" s="4">
        <v>0.84499999999999997</v>
      </c>
      <c r="N109" s="4">
        <v>8.9341000000000008</v>
      </c>
      <c r="O109" s="4">
        <v>5.5397999999999996</v>
      </c>
      <c r="P109" s="4">
        <v>6.0452000000000004</v>
      </c>
      <c r="Q109" s="4">
        <v>0</v>
      </c>
      <c r="R109" s="4">
        <v>6</v>
      </c>
      <c r="S109" s="4">
        <v>4.8007999999999997</v>
      </c>
      <c r="T109" s="4">
        <v>0</v>
      </c>
      <c r="U109" s="4">
        <v>4.8</v>
      </c>
      <c r="V109" s="4">
        <v>1507.7606000000001</v>
      </c>
      <c r="Y109" s="4">
        <v>126.02200000000001</v>
      </c>
      <c r="Z109" s="4">
        <v>0</v>
      </c>
      <c r="AA109" s="4">
        <v>0</v>
      </c>
      <c r="AB109" s="4" t="s">
        <v>207</v>
      </c>
      <c r="AC109" s="4">
        <v>0</v>
      </c>
      <c r="AD109" s="4">
        <v>11.7</v>
      </c>
      <c r="AE109" s="4">
        <v>850</v>
      </c>
      <c r="AF109" s="4">
        <v>866</v>
      </c>
      <c r="AG109" s="4">
        <v>836</v>
      </c>
      <c r="AH109" s="4">
        <v>68</v>
      </c>
      <c r="AI109" s="4">
        <v>19.850000000000001</v>
      </c>
      <c r="AJ109" s="4">
        <v>0.46</v>
      </c>
      <c r="AK109" s="4">
        <v>983</v>
      </c>
      <c r="AL109" s="4">
        <v>1</v>
      </c>
      <c r="AM109" s="4">
        <v>0</v>
      </c>
      <c r="AN109" s="4">
        <v>23</v>
      </c>
      <c r="AO109" s="4">
        <v>188</v>
      </c>
      <c r="AP109" s="4">
        <v>189.1</v>
      </c>
      <c r="AQ109" s="4">
        <v>2.2999999999999998</v>
      </c>
      <c r="AR109" s="4">
        <v>195</v>
      </c>
      <c r="AS109" s="4" t="s">
        <v>155</v>
      </c>
      <c r="AT109" s="4">
        <v>1</v>
      </c>
      <c r="AU109" s="5">
        <v>0.7938425925925926</v>
      </c>
      <c r="AV109" s="4">
        <v>47.158575999999996</v>
      </c>
      <c r="AW109" s="4">
        <v>-88.485354999999998</v>
      </c>
      <c r="AX109" s="4">
        <v>313.7</v>
      </c>
      <c r="AY109" s="4">
        <v>24.7</v>
      </c>
      <c r="AZ109" s="4">
        <v>12</v>
      </c>
      <c r="BA109" s="4">
        <v>9</v>
      </c>
      <c r="BB109" s="4" t="s">
        <v>230</v>
      </c>
      <c r="BC109" s="4">
        <v>1.0508</v>
      </c>
      <c r="BD109" s="4">
        <v>1.1476</v>
      </c>
      <c r="BE109" s="4">
        <v>1.9</v>
      </c>
      <c r="BF109" s="4">
        <v>14.063000000000001</v>
      </c>
      <c r="BG109" s="4">
        <v>11.63</v>
      </c>
      <c r="BH109" s="4">
        <v>0.83</v>
      </c>
      <c r="BI109" s="4">
        <v>18.343</v>
      </c>
      <c r="BJ109" s="4">
        <v>1851.999</v>
      </c>
      <c r="BK109" s="4">
        <v>730.90899999999999</v>
      </c>
      <c r="BL109" s="4">
        <v>0.13100000000000001</v>
      </c>
      <c r="BM109" s="4">
        <v>0</v>
      </c>
      <c r="BN109" s="4">
        <v>0.13100000000000001</v>
      </c>
      <c r="BO109" s="4">
        <v>0.104</v>
      </c>
      <c r="BP109" s="4">
        <v>0</v>
      </c>
      <c r="BQ109" s="4">
        <v>0.104</v>
      </c>
      <c r="BR109" s="4">
        <v>10.3352</v>
      </c>
      <c r="BU109" s="4">
        <v>5.1829999999999998</v>
      </c>
      <c r="BW109" s="4">
        <v>0</v>
      </c>
      <c r="BX109" s="4">
        <v>0.22545000000000001</v>
      </c>
      <c r="BY109" s="4">
        <v>-5</v>
      </c>
      <c r="BZ109" s="4">
        <v>0.68210899999999997</v>
      </c>
      <c r="CA109" s="4">
        <v>5.5094339999999997</v>
      </c>
      <c r="CB109" s="4">
        <v>13.778601999999999</v>
      </c>
    </row>
    <row r="110" spans="1:80">
      <c r="A110" s="2">
        <v>42439</v>
      </c>
      <c r="B110" s="29">
        <v>0.58593847222222217</v>
      </c>
      <c r="C110" s="4">
        <v>10.265000000000001</v>
      </c>
      <c r="D110" s="4">
        <v>6.9455999999999998</v>
      </c>
      <c r="E110" s="4" t="s">
        <v>155</v>
      </c>
      <c r="F110" s="4">
        <v>69455.694443999993</v>
      </c>
      <c r="G110" s="4">
        <v>7.6</v>
      </c>
      <c r="H110" s="4">
        <v>-1.1000000000000001</v>
      </c>
      <c r="I110" s="4">
        <v>1588.9</v>
      </c>
      <c r="K110" s="4">
        <v>0</v>
      </c>
      <c r="L110" s="4">
        <v>154</v>
      </c>
      <c r="M110" s="4">
        <v>0.84370000000000001</v>
      </c>
      <c r="N110" s="4">
        <v>8.6606000000000005</v>
      </c>
      <c r="O110" s="4">
        <v>5.8597999999999999</v>
      </c>
      <c r="P110" s="4">
        <v>6.3989000000000003</v>
      </c>
      <c r="Q110" s="4">
        <v>0</v>
      </c>
      <c r="R110" s="4">
        <v>6.4</v>
      </c>
      <c r="S110" s="4">
        <v>5.0816999999999997</v>
      </c>
      <c r="T110" s="4">
        <v>0</v>
      </c>
      <c r="U110" s="4">
        <v>5.0999999999999996</v>
      </c>
      <c r="V110" s="4">
        <v>1588.9227000000001</v>
      </c>
      <c r="Y110" s="4">
        <v>129.714</v>
      </c>
      <c r="Z110" s="4">
        <v>0</v>
      </c>
      <c r="AA110" s="4">
        <v>0</v>
      </c>
      <c r="AB110" s="4" t="s">
        <v>207</v>
      </c>
      <c r="AC110" s="4">
        <v>0</v>
      </c>
      <c r="AD110" s="4">
        <v>11.7</v>
      </c>
      <c r="AE110" s="4">
        <v>850</v>
      </c>
      <c r="AF110" s="4">
        <v>866</v>
      </c>
      <c r="AG110" s="4">
        <v>835</v>
      </c>
      <c r="AH110" s="4">
        <v>68</v>
      </c>
      <c r="AI110" s="4">
        <v>19.850000000000001</v>
      </c>
      <c r="AJ110" s="4">
        <v>0.46</v>
      </c>
      <c r="AK110" s="4">
        <v>983</v>
      </c>
      <c r="AL110" s="4">
        <v>1</v>
      </c>
      <c r="AM110" s="4">
        <v>0</v>
      </c>
      <c r="AN110" s="4">
        <v>23</v>
      </c>
      <c r="AO110" s="4">
        <v>188.1</v>
      </c>
      <c r="AP110" s="4">
        <v>190</v>
      </c>
      <c r="AQ110" s="4">
        <v>2.7</v>
      </c>
      <c r="AR110" s="4">
        <v>195</v>
      </c>
      <c r="AS110" s="4" t="s">
        <v>155</v>
      </c>
      <c r="AT110" s="4">
        <v>1</v>
      </c>
      <c r="AU110" s="5">
        <v>0.79385416666666664</v>
      </c>
      <c r="AV110" s="4">
        <v>47.158549000000001</v>
      </c>
      <c r="AW110" s="4">
        <v>-88.485225</v>
      </c>
      <c r="AX110" s="4">
        <v>313.7</v>
      </c>
      <c r="AY110" s="4">
        <v>23.8</v>
      </c>
      <c r="AZ110" s="4">
        <v>12</v>
      </c>
      <c r="BA110" s="4">
        <v>9</v>
      </c>
      <c r="BB110" s="4" t="s">
        <v>230</v>
      </c>
      <c r="BC110" s="4">
        <v>1.1000000000000001</v>
      </c>
      <c r="BD110" s="4">
        <v>1.0508</v>
      </c>
      <c r="BE110" s="4">
        <v>1.9</v>
      </c>
      <c r="BF110" s="4">
        <v>14.063000000000001</v>
      </c>
      <c r="BG110" s="4">
        <v>11.52</v>
      </c>
      <c r="BH110" s="4">
        <v>0.82</v>
      </c>
      <c r="BI110" s="4">
        <v>18.529</v>
      </c>
      <c r="BJ110" s="4">
        <v>1788.595</v>
      </c>
      <c r="BK110" s="4">
        <v>770.24300000000005</v>
      </c>
      <c r="BL110" s="4">
        <v>0.13800000000000001</v>
      </c>
      <c r="BM110" s="4">
        <v>0</v>
      </c>
      <c r="BN110" s="4">
        <v>0.13800000000000001</v>
      </c>
      <c r="BO110" s="4">
        <v>0.11</v>
      </c>
      <c r="BP110" s="4">
        <v>0</v>
      </c>
      <c r="BQ110" s="4">
        <v>0.11</v>
      </c>
      <c r="BR110" s="4">
        <v>10.850899999999999</v>
      </c>
      <c r="BU110" s="4">
        <v>5.3150000000000004</v>
      </c>
      <c r="BW110" s="4">
        <v>0</v>
      </c>
      <c r="BX110" s="4">
        <v>0.26563999999999999</v>
      </c>
      <c r="BY110" s="4">
        <v>-5</v>
      </c>
      <c r="BZ110" s="4">
        <v>0.68300000000000005</v>
      </c>
      <c r="CA110" s="4">
        <v>6.4915779999999996</v>
      </c>
      <c r="CB110" s="4">
        <v>13.7966</v>
      </c>
    </row>
    <row r="111" spans="1:80">
      <c r="A111" s="2">
        <v>42439</v>
      </c>
      <c r="B111" s="29">
        <v>0.58595004629629632</v>
      </c>
      <c r="C111" s="4">
        <v>10.11</v>
      </c>
      <c r="D111" s="4">
        <v>7.1470000000000002</v>
      </c>
      <c r="E111" s="4" t="s">
        <v>155</v>
      </c>
      <c r="F111" s="4">
        <v>71469.966014999998</v>
      </c>
      <c r="G111" s="4">
        <v>5.2</v>
      </c>
      <c r="H111" s="4">
        <v>6.8</v>
      </c>
      <c r="I111" s="4">
        <v>1640.3</v>
      </c>
      <c r="K111" s="4">
        <v>0</v>
      </c>
      <c r="L111" s="4">
        <v>154</v>
      </c>
      <c r="M111" s="4">
        <v>0.84299999999999997</v>
      </c>
      <c r="N111" s="4">
        <v>8.5226000000000006</v>
      </c>
      <c r="O111" s="4">
        <v>6.0248999999999997</v>
      </c>
      <c r="P111" s="4">
        <v>4.3673999999999999</v>
      </c>
      <c r="Q111" s="4">
        <v>5.7121000000000004</v>
      </c>
      <c r="R111" s="4">
        <v>10.1</v>
      </c>
      <c r="S111" s="4">
        <v>3.4683000000000002</v>
      </c>
      <c r="T111" s="4">
        <v>4.5362999999999998</v>
      </c>
      <c r="U111" s="4">
        <v>8</v>
      </c>
      <c r="V111" s="4">
        <v>1640.3154</v>
      </c>
      <c r="Y111" s="4">
        <v>130.02500000000001</v>
      </c>
      <c r="Z111" s="4">
        <v>0</v>
      </c>
      <c r="AA111" s="4">
        <v>0</v>
      </c>
      <c r="AB111" s="4" t="s">
        <v>207</v>
      </c>
      <c r="AC111" s="4">
        <v>0</v>
      </c>
      <c r="AD111" s="4">
        <v>11.6</v>
      </c>
      <c r="AE111" s="4">
        <v>849</v>
      </c>
      <c r="AF111" s="4">
        <v>865</v>
      </c>
      <c r="AG111" s="4">
        <v>835</v>
      </c>
      <c r="AH111" s="4">
        <v>68</v>
      </c>
      <c r="AI111" s="4">
        <v>19.850000000000001</v>
      </c>
      <c r="AJ111" s="4">
        <v>0.46</v>
      </c>
      <c r="AK111" s="4">
        <v>983</v>
      </c>
      <c r="AL111" s="4">
        <v>1</v>
      </c>
      <c r="AM111" s="4">
        <v>0</v>
      </c>
      <c r="AN111" s="4">
        <v>23</v>
      </c>
      <c r="AO111" s="4">
        <v>189</v>
      </c>
      <c r="AP111" s="4">
        <v>190</v>
      </c>
      <c r="AQ111" s="4">
        <v>3.1</v>
      </c>
      <c r="AR111" s="4">
        <v>195</v>
      </c>
      <c r="AS111" s="4" t="s">
        <v>155</v>
      </c>
      <c r="AT111" s="4">
        <v>1</v>
      </c>
      <c r="AU111" s="5">
        <v>0.79386574074074068</v>
      </c>
      <c r="AV111" s="4">
        <v>47.158531000000004</v>
      </c>
      <c r="AW111" s="4">
        <v>-88.485096999999996</v>
      </c>
      <c r="AX111" s="4">
        <v>313.60000000000002</v>
      </c>
      <c r="AY111" s="4">
        <v>22.8</v>
      </c>
      <c r="AZ111" s="4">
        <v>12</v>
      </c>
      <c r="BA111" s="4">
        <v>9</v>
      </c>
      <c r="BB111" s="4" t="s">
        <v>230</v>
      </c>
      <c r="BC111" s="4">
        <v>1.1000000000000001</v>
      </c>
      <c r="BD111" s="4">
        <v>1.1508</v>
      </c>
      <c r="BE111" s="4">
        <v>1.9508000000000001</v>
      </c>
      <c r="BF111" s="4">
        <v>14.063000000000001</v>
      </c>
      <c r="BG111" s="4">
        <v>11.45</v>
      </c>
      <c r="BH111" s="4">
        <v>0.81</v>
      </c>
      <c r="BI111" s="4">
        <v>18.625</v>
      </c>
      <c r="BJ111" s="4">
        <v>1756.239</v>
      </c>
      <c r="BK111" s="4">
        <v>790.19299999999998</v>
      </c>
      <c r="BL111" s="4">
        <v>9.4E-2</v>
      </c>
      <c r="BM111" s="4">
        <v>0.123</v>
      </c>
      <c r="BN111" s="4">
        <v>0.218</v>
      </c>
      <c r="BO111" s="4">
        <v>7.4999999999999997E-2</v>
      </c>
      <c r="BP111" s="4">
        <v>9.8000000000000004E-2</v>
      </c>
      <c r="BQ111" s="4">
        <v>0.17299999999999999</v>
      </c>
      <c r="BR111" s="4">
        <v>11.177199999999999</v>
      </c>
      <c r="BU111" s="4">
        <v>5.3159999999999998</v>
      </c>
      <c r="BW111" s="4">
        <v>0</v>
      </c>
      <c r="BX111" s="4">
        <v>0.22989100000000001</v>
      </c>
      <c r="BY111" s="4">
        <v>-5</v>
      </c>
      <c r="BZ111" s="4">
        <v>0.68332700000000002</v>
      </c>
      <c r="CA111" s="4">
        <v>5.6179610000000002</v>
      </c>
      <c r="CB111" s="4">
        <v>13.803205</v>
      </c>
    </row>
    <row r="112" spans="1:80">
      <c r="A112" s="2">
        <v>42439</v>
      </c>
      <c r="B112" s="29">
        <v>0.58596162037037036</v>
      </c>
      <c r="C112" s="4">
        <v>10.121</v>
      </c>
      <c r="D112" s="4">
        <v>7.1260000000000003</v>
      </c>
      <c r="E112" s="4" t="s">
        <v>155</v>
      </c>
      <c r="F112" s="4">
        <v>71259.778143000003</v>
      </c>
      <c r="G112" s="4">
        <v>2.4</v>
      </c>
      <c r="H112" s="4">
        <v>8.1</v>
      </c>
      <c r="I112" s="4">
        <v>1689.2</v>
      </c>
      <c r="K112" s="4">
        <v>0</v>
      </c>
      <c r="L112" s="4">
        <v>158</v>
      </c>
      <c r="M112" s="4">
        <v>0.84299999999999997</v>
      </c>
      <c r="N112" s="4">
        <v>8.532</v>
      </c>
      <c r="O112" s="4">
        <v>6.0071000000000003</v>
      </c>
      <c r="P112" s="4">
        <v>2.0265</v>
      </c>
      <c r="Q112" s="4">
        <v>6.8167</v>
      </c>
      <c r="R112" s="4">
        <v>8.8000000000000007</v>
      </c>
      <c r="S112" s="4">
        <v>1.6095999999999999</v>
      </c>
      <c r="T112" s="4">
        <v>5.4141000000000004</v>
      </c>
      <c r="U112" s="4">
        <v>7</v>
      </c>
      <c r="V112" s="4">
        <v>1689.2177999999999</v>
      </c>
      <c r="Y112" s="4">
        <v>132.99100000000001</v>
      </c>
      <c r="Z112" s="4">
        <v>0</v>
      </c>
      <c r="AA112" s="4">
        <v>0</v>
      </c>
      <c r="AB112" s="4" t="s">
        <v>207</v>
      </c>
      <c r="AC112" s="4">
        <v>0</v>
      </c>
      <c r="AD112" s="4">
        <v>11.7</v>
      </c>
      <c r="AE112" s="4">
        <v>849</v>
      </c>
      <c r="AF112" s="4">
        <v>866</v>
      </c>
      <c r="AG112" s="4">
        <v>836</v>
      </c>
      <c r="AH112" s="4">
        <v>68.099999999999994</v>
      </c>
      <c r="AI112" s="4">
        <v>19.88</v>
      </c>
      <c r="AJ112" s="4">
        <v>0.46</v>
      </c>
      <c r="AK112" s="4">
        <v>983</v>
      </c>
      <c r="AL112" s="4">
        <v>1</v>
      </c>
      <c r="AM112" s="4">
        <v>0</v>
      </c>
      <c r="AN112" s="4">
        <v>23</v>
      </c>
      <c r="AO112" s="4">
        <v>189</v>
      </c>
      <c r="AP112" s="4">
        <v>189.9</v>
      </c>
      <c r="AQ112" s="4">
        <v>2.9</v>
      </c>
      <c r="AR112" s="4">
        <v>195</v>
      </c>
      <c r="AS112" s="4" t="s">
        <v>155</v>
      </c>
      <c r="AT112" s="4">
        <v>1</v>
      </c>
      <c r="AU112" s="5">
        <v>0.79387731481481483</v>
      </c>
      <c r="AV112" s="4">
        <v>47.158521</v>
      </c>
      <c r="AW112" s="4">
        <v>-88.484972999999997</v>
      </c>
      <c r="AX112" s="4">
        <v>313.3</v>
      </c>
      <c r="AY112" s="4">
        <v>21.9</v>
      </c>
      <c r="AZ112" s="4">
        <v>12</v>
      </c>
      <c r="BA112" s="4">
        <v>9</v>
      </c>
      <c r="BB112" s="4" t="s">
        <v>230</v>
      </c>
      <c r="BC112" s="4">
        <v>1.1000000000000001</v>
      </c>
      <c r="BD112" s="4">
        <v>1.2</v>
      </c>
      <c r="BE112" s="4">
        <v>2</v>
      </c>
      <c r="BF112" s="4">
        <v>14.063000000000001</v>
      </c>
      <c r="BG112" s="4">
        <v>11.46</v>
      </c>
      <c r="BH112" s="4">
        <v>0.81</v>
      </c>
      <c r="BI112" s="4">
        <v>18.626000000000001</v>
      </c>
      <c r="BJ112" s="4">
        <v>1758.5920000000001</v>
      </c>
      <c r="BK112" s="4">
        <v>788.05</v>
      </c>
      <c r="BL112" s="4">
        <v>4.3999999999999997E-2</v>
      </c>
      <c r="BM112" s="4">
        <v>0.14699999999999999</v>
      </c>
      <c r="BN112" s="4">
        <v>0.191</v>
      </c>
      <c r="BO112" s="4">
        <v>3.5000000000000003E-2</v>
      </c>
      <c r="BP112" s="4">
        <v>0.11700000000000001</v>
      </c>
      <c r="BQ112" s="4">
        <v>0.152</v>
      </c>
      <c r="BR112" s="4">
        <v>11.513199999999999</v>
      </c>
      <c r="BU112" s="4">
        <v>5.4390000000000001</v>
      </c>
      <c r="BW112" s="4">
        <v>0</v>
      </c>
      <c r="BX112" s="4">
        <v>0.225076</v>
      </c>
      <c r="BY112" s="4">
        <v>-5</v>
      </c>
      <c r="BZ112" s="4">
        <v>0.68589100000000003</v>
      </c>
      <c r="CA112" s="4">
        <v>5.5002950000000004</v>
      </c>
      <c r="CB112" s="4">
        <v>13.854998</v>
      </c>
    </row>
    <row r="113" spans="1:80">
      <c r="A113" s="2">
        <v>42439</v>
      </c>
      <c r="B113" s="29">
        <v>0.58597319444444451</v>
      </c>
      <c r="C113" s="4">
        <v>10.329000000000001</v>
      </c>
      <c r="D113" s="4">
        <v>7.03</v>
      </c>
      <c r="E113" s="4" t="s">
        <v>155</v>
      </c>
      <c r="F113" s="4">
        <v>70299.910569</v>
      </c>
      <c r="G113" s="4">
        <v>2.2999999999999998</v>
      </c>
      <c r="H113" s="4">
        <v>8</v>
      </c>
      <c r="I113" s="4">
        <v>1713.5</v>
      </c>
      <c r="K113" s="4">
        <v>0</v>
      </c>
      <c r="L113" s="4">
        <v>159</v>
      </c>
      <c r="M113" s="4">
        <v>0.84219999999999995</v>
      </c>
      <c r="N113" s="4">
        <v>8.6990999999999996</v>
      </c>
      <c r="O113" s="4">
        <v>5.9207000000000001</v>
      </c>
      <c r="P113" s="4">
        <v>1.9371</v>
      </c>
      <c r="Q113" s="4">
        <v>6.7493999999999996</v>
      </c>
      <c r="R113" s="4">
        <v>8.6999999999999993</v>
      </c>
      <c r="S113" s="4">
        <v>1.5398000000000001</v>
      </c>
      <c r="T113" s="4">
        <v>5.3653000000000004</v>
      </c>
      <c r="U113" s="4">
        <v>6.9</v>
      </c>
      <c r="V113" s="4">
        <v>1713.4514999999999</v>
      </c>
      <c r="Y113" s="4">
        <v>134.12200000000001</v>
      </c>
      <c r="Z113" s="4">
        <v>0</v>
      </c>
      <c r="AA113" s="4">
        <v>0</v>
      </c>
      <c r="AB113" s="4" t="s">
        <v>207</v>
      </c>
      <c r="AC113" s="4">
        <v>0</v>
      </c>
      <c r="AD113" s="4">
        <v>11.7</v>
      </c>
      <c r="AE113" s="4">
        <v>848</v>
      </c>
      <c r="AF113" s="4">
        <v>866</v>
      </c>
      <c r="AG113" s="4">
        <v>835</v>
      </c>
      <c r="AH113" s="4">
        <v>68.900000000000006</v>
      </c>
      <c r="AI113" s="4">
        <v>20.11</v>
      </c>
      <c r="AJ113" s="4">
        <v>0.46</v>
      </c>
      <c r="AK113" s="4">
        <v>983</v>
      </c>
      <c r="AL113" s="4">
        <v>1</v>
      </c>
      <c r="AM113" s="4">
        <v>0</v>
      </c>
      <c r="AN113" s="4">
        <v>23</v>
      </c>
      <c r="AO113" s="4">
        <v>189</v>
      </c>
      <c r="AP113" s="4">
        <v>189</v>
      </c>
      <c r="AQ113" s="4">
        <v>2.7</v>
      </c>
      <c r="AR113" s="4">
        <v>195</v>
      </c>
      <c r="AS113" s="4" t="s">
        <v>155</v>
      </c>
      <c r="AT113" s="4">
        <v>1</v>
      </c>
      <c r="AU113" s="5">
        <v>0.79388888888888898</v>
      </c>
      <c r="AV113" s="4">
        <v>47.158512999999999</v>
      </c>
      <c r="AW113" s="4">
        <v>-88.484853999999999</v>
      </c>
      <c r="AX113" s="4">
        <v>313.10000000000002</v>
      </c>
      <c r="AY113" s="4">
        <v>20.9</v>
      </c>
      <c r="AZ113" s="4">
        <v>12</v>
      </c>
      <c r="BA113" s="4">
        <v>10</v>
      </c>
      <c r="BB113" s="4" t="s">
        <v>230</v>
      </c>
      <c r="BC113" s="4">
        <v>1.2016</v>
      </c>
      <c r="BD113" s="4">
        <v>1.3524</v>
      </c>
      <c r="BE113" s="4">
        <v>2.1524000000000001</v>
      </c>
      <c r="BF113" s="4">
        <v>14.063000000000001</v>
      </c>
      <c r="BG113" s="4">
        <v>11.41</v>
      </c>
      <c r="BH113" s="4">
        <v>0.81</v>
      </c>
      <c r="BI113" s="4">
        <v>18.736999999999998</v>
      </c>
      <c r="BJ113" s="4">
        <v>1782.934</v>
      </c>
      <c r="BK113" s="4">
        <v>772.34</v>
      </c>
      <c r="BL113" s="4">
        <v>4.2000000000000003E-2</v>
      </c>
      <c r="BM113" s="4">
        <v>0.14499999999999999</v>
      </c>
      <c r="BN113" s="4">
        <v>0.186</v>
      </c>
      <c r="BO113" s="4">
        <v>3.3000000000000002E-2</v>
      </c>
      <c r="BP113" s="4">
        <v>0.115</v>
      </c>
      <c r="BQ113" s="4">
        <v>0.14799999999999999</v>
      </c>
      <c r="BR113" s="4">
        <v>11.6126</v>
      </c>
      <c r="BU113" s="4">
        <v>5.4539999999999997</v>
      </c>
      <c r="BW113" s="4">
        <v>0</v>
      </c>
      <c r="BX113" s="4">
        <v>0.19354499999999999</v>
      </c>
      <c r="BY113" s="4">
        <v>-5</v>
      </c>
      <c r="BZ113" s="4">
        <v>0.684782</v>
      </c>
      <c r="CA113" s="4">
        <v>4.7297560000000001</v>
      </c>
      <c r="CB113" s="4">
        <v>13.832596000000001</v>
      </c>
    </row>
    <row r="114" spans="1:80">
      <c r="A114" s="2">
        <v>42439</v>
      </c>
      <c r="B114" s="29">
        <v>0.58598476851851855</v>
      </c>
      <c r="C114" s="4">
        <v>10.227</v>
      </c>
      <c r="D114" s="4">
        <v>7.0260999999999996</v>
      </c>
      <c r="E114" s="4" t="s">
        <v>155</v>
      </c>
      <c r="F114" s="4">
        <v>70261.363635999995</v>
      </c>
      <c r="G114" s="4">
        <v>2.2999999999999998</v>
      </c>
      <c r="H114" s="4">
        <v>7.9</v>
      </c>
      <c r="I114" s="4">
        <v>1711.9</v>
      </c>
      <c r="K114" s="4">
        <v>0</v>
      </c>
      <c r="L114" s="4">
        <v>160</v>
      </c>
      <c r="M114" s="4">
        <v>0.84299999999999997</v>
      </c>
      <c r="N114" s="4">
        <v>8.6212</v>
      </c>
      <c r="O114" s="4">
        <v>5.923</v>
      </c>
      <c r="P114" s="4">
        <v>1.9389000000000001</v>
      </c>
      <c r="Q114" s="4">
        <v>6.6711</v>
      </c>
      <c r="R114" s="4">
        <v>8.6</v>
      </c>
      <c r="S114" s="4">
        <v>1.5399</v>
      </c>
      <c r="T114" s="4">
        <v>5.2984999999999998</v>
      </c>
      <c r="U114" s="4">
        <v>6.8</v>
      </c>
      <c r="V114" s="4">
        <v>1711.8963000000001</v>
      </c>
      <c r="Y114" s="4">
        <v>134.45699999999999</v>
      </c>
      <c r="Z114" s="4">
        <v>0</v>
      </c>
      <c r="AA114" s="4">
        <v>0</v>
      </c>
      <c r="AB114" s="4" t="s">
        <v>207</v>
      </c>
      <c r="AC114" s="4">
        <v>0</v>
      </c>
      <c r="AD114" s="4">
        <v>11.7</v>
      </c>
      <c r="AE114" s="4">
        <v>849</v>
      </c>
      <c r="AF114" s="4">
        <v>866</v>
      </c>
      <c r="AG114" s="4">
        <v>836</v>
      </c>
      <c r="AH114" s="4">
        <v>68.099999999999994</v>
      </c>
      <c r="AI114" s="4">
        <v>19.88</v>
      </c>
      <c r="AJ114" s="4">
        <v>0.46</v>
      </c>
      <c r="AK114" s="4">
        <v>983</v>
      </c>
      <c r="AL114" s="4">
        <v>1</v>
      </c>
      <c r="AM114" s="4">
        <v>0</v>
      </c>
      <c r="AN114" s="4">
        <v>23</v>
      </c>
      <c r="AO114" s="4">
        <v>189</v>
      </c>
      <c r="AP114" s="4">
        <v>189</v>
      </c>
      <c r="AQ114" s="4">
        <v>2.5</v>
      </c>
      <c r="AR114" s="4">
        <v>195</v>
      </c>
      <c r="AS114" s="4" t="s">
        <v>155</v>
      </c>
      <c r="AT114" s="4">
        <v>1</v>
      </c>
      <c r="AU114" s="5">
        <v>0.79390046296296291</v>
      </c>
      <c r="AV114" s="4">
        <v>47.158504999999998</v>
      </c>
      <c r="AW114" s="4">
        <v>-88.484739000000005</v>
      </c>
      <c r="AX114" s="4">
        <v>312.89999999999998</v>
      </c>
      <c r="AY114" s="4">
        <v>20.100000000000001</v>
      </c>
      <c r="AZ114" s="4">
        <v>12</v>
      </c>
      <c r="BA114" s="4">
        <v>10</v>
      </c>
      <c r="BB114" s="4" t="s">
        <v>214</v>
      </c>
      <c r="BC114" s="4">
        <v>1.3</v>
      </c>
      <c r="BD114" s="4">
        <v>1.246</v>
      </c>
      <c r="BE114" s="4">
        <v>2.0968</v>
      </c>
      <c r="BF114" s="4">
        <v>14.063000000000001</v>
      </c>
      <c r="BG114" s="4">
        <v>11.47</v>
      </c>
      <c r="BH114" s="4">
        <v>0.82</v>
      </c>
      <c r="BI114" s="4">
        <v>18.625</v>
      </c>
      <c r="BJ114" s="4">
        <v>1776.09</v>
      </c>
      <c r="BK114" s="4">
        <v>776.62699999999995</v>
      </c>
      <c r="BL114" s="4">
        <v>4.2000000000000003E-2</v>
      </c>
      <c r="BM114" s="4">
        <v>0.14399999999999999</v>
      </c>
      <c r="BN114" s="4">
        <v>0.186</v>
      </c>
      <c r="BO114" s="4">
        <v>3.3000000000000002E-2</v>
      </c>
      <c r="BP114" s="4">
        <v>0.114</v>
      </c>
      <c r="BQ114" s="4">
        <v>0.14799999999999999</v>
      </c>
      <c r="BR114" s="4">
        <v>11.661899999999999</v>
      </c>
      <c r="BU114" s="4">
        <v>5.4960000000000004</v>
      </c>
      <c r="BW114" s="4">
        <v>0</v>
      </c>
      <c r="BX114" s="4">
        <v>0.19505700000000001</v>
      </c>
      <c r="BY114" s="4">
        <v>-5</v>
      </c>
      <c r="BZ114" s="4">
        <v>0.68289100000000003</v>
      </c>
      <c r="CA114" s="4">
        <v>4.766705</v>
      </c>
      <c r="CB114" s="4">
        <v>13.794397999999999</v>
      </c>
    </row>
    <row r="115" spans="1:80">
      <c r="A115" s="2">
        <v>42439</v>
      </c>
      <c r="B115" s="29">
        <v>0.58599634259259259</v>
      </c>
      <c r="C115" s="4">
        <v>10.475</v>
      </c>
      <c r="D115" s="4">
        <v>6.7645999999999997</v>
      </c>
      <c r="E115" s="4" t="s">
        <v>155</v>
      </c>
      <c r="F115" s="4">
        <v>67645.583190000005</v>
      </c>
      <c r="G115" s="4">
        <v>3.4</v>
      </c>
      <c r="H115" s="4">
        <v>6.8</v>
      </c>
      <c r="I115" s="4">
        <v>1734.9</v>
      </c>
      <c r="K115" s="4">
        <v>0</v>
      </c>
      <c r="L115" s="4">
        <v>160</v>
      </c>
      <c r="M115" s="4">
        <v>0.84330000000000005</v>
      </c>
      <c r="N115" s="4">
        <v>8.8335000000000008</v>
      </c>
      <c r="O115" s="4">
        <v>5.7043999999999997</v>
      </c>
      <c r="P115" s="4">
        <v>2.8250000000000002</v>
      </c>
      <c r="Q115" s="4">
        <v>5.7342000000000004</v>
      </c>
      <c r="R115" s="4">
        <v>8.6</v>
      </c>
      <c r="S115" s="4">
        <v>2.246</v>
      </c>
      <c r="T115" s="4">
        <v>4.5587999999999997</v>
      </c>
      <c r="U115" s="4">
        <v>6.8</v>
      </c>
      <c r="V115" s="4">
        <v>1734.9342999999999</v>
      </c>
      <c r="Y115" s="4">
        <v>134.52000000000001</v>
      </c>
      <c r="Z115" s="4">
        <v>0</v>
      </c>
      <c r="AA115" s="4">
        <v>0</v>
      </c>
      <c r="AB115" s="4" t="s">
        <v>207</v>
      </c>
      <c r="AC115" s="4">
        <v>0</v>
      </c>
      <c r="AD115" s="4">
        <v>11.7</v>
      </c>
      <c r="AE115" s="4">
        <v>849</v>
      </c>
      <c r="AF115" s="4">
        <v>865</v>
      </c>
      <c r="AG115" s="4">
        <v>835</v>
      </c>
      <c r="AH115" s="4">
        <v>69</v>
      </c>
      <c r="AI115" s="4">
        <v>20.14</v>
      </c>
      <c r="AJ115" s="4">
        <v>0.46</v>
      </c>
      <c r="AK115" s="4">
        <v>983</v>
      </c>
      <c r="AL115" s="4">
        <v>1</v>
      </c>
      <c r="AM115" s="4">
        <v>0</v>
      </c>
      <c r="AN115" s="4">
        <v>23</v>
      </c>
      <c r="AO115" s="4">
        <v>189</v>
      </c>
      <c r="AP115" s="4">
        <v>189</v>
      </c>
      <c r="AQ115" s="4">
        <v>1.7</v>
      </c>
      <c r="AR115" s="4">
        <v>195</v>
      </c>
      <c r="AS115" s="4" t="s">
        <v>155</v>
      </c>
      <c r="AT115" s="4">
        <v>1</v>
      </c>
      <c r="AU115" s="5">
        <v>0.79391203703703705</v>
      </c>
      <c r="AV115" s="4">
        <v>47.158504000000001</v>
      </c>
      <c r="AW115" s="4">
        <v>-88.484627000000003</v>
      </c>
      <c r="AX115" s="4">
        <v>312.7</v>
      </c>
      <c r="AY115" s="4">
        <v>19.399999999999999</v>
      </c>
      <c r="AZ115" s="4">
        <v>12</v>
      </c>
      <c r="BA115" s="4">
        <v>10</v>
      </c>
      <c r="BB115" s="4" t="s">
        <v>214</v>
      </c>
      <c r="BC115" s="4">
        <v>1.3</v>
      </c>
      <c r="BD115" s="4">
        <v>1</v>
      </c>
      <c r="BE115" s="4">
        <v>1.9</v>
      </c>
      <c r="BF115" s="4">
        <v>14.063000000000001</v>
      </c>
      <c r="BG115" s="4">
        <v>11.52</v>
      </c>
      <c r="BH115" s="4">
        <v>0.82</v>
      </c>
      <c r="BI115" s="4">
        <v>18.585999999999999</v>
      </c>
      <c r="BJ115" s="4">
        <v>1820.327</v>
      </c>
      <c r="BK115" s="4">
        <v>748.17</v>
      </c>
      <c r="BL115" s="4">
        <v>6.0999999999999999E-2</v>
      </c>
      <c r="BM115" s="4">
        <v>0.124</v>
      </c>
      <c r="BN115" s="4">
        <v>0.185</v>
      </c>
      <c r="BO115" s="4">
        <v>4.8000000000000001E-2</v>
      </c>
      <c r="BP115" s="4">
        <v>9.8000000000000004E-2</v>
      </c>
      <c r="BQ115" s="4">
        <v>0.14699999999999999</v>
      </c>
      <c r="BR115" s="4">
        <v>11.822100000000001</v>
      </c>
      <c r="BU115" s="4">
        <v>5.5</v>
      </c>
      <c r="BW115" s="4">
        <v>0</v>
      </c>
      <c r="BX115" s="4">
        <v>0.170346</v>
      </c>
      <c r="BY115" s="4">
        <v>-5</v>
      </c>
      <c r="BZ115" s="4">
        <v>0.68156399999999995</v>
      </c>
      <c r="CA115" s="4">
        <v>4.1628309999999997</v>
      </c>
      <c r="CB115" s="4">
        <v>13.767593</v>
      </c>
    </row>
    <row r="116" spans="1:80">
      <c r="A116" s="2">
        <v>42439</v>
      </c>
      <c r="B116" s="29">
        <v>0.58600791666666663</v>
      </c>
      <c r="C116" s="4">
        <v>10.961</v>
      </c>
      <c r="D116" s="4">
        <v>6.1646999999999998</v>
      </c>
      <c r="E116" s="4" t="s">
        <v>155</v>
      </c>
      <c r="F116" s="4">
        <v>61647.344129999998</v>
      </c>
      <c r="G116" s="4">
        <v>5</v>
      </c>
      <c r="H116" s="4">
        <v>6.8</v>
      </c>
      <c r="I116" s="4">
        <v>1668.3</v>
      </c>
      <c r="K116" s="4">
        <v>0</v>
      </c>
      <c r="L116" s="4">
        <v>159</v>
      </c>
      <c r="M116" s="4">
        <v>0.84530000000000005</v>
      </c>
      <c r="N116" s="4">
        <v>9.2654999999999994</v>
      </c>
      <c r="O116" s="4">
        <v>5.2111999999999998</v>
      </c>
      <c r="P116" s="4">
        <v>4.2191999999999998</v>
      </c>
      <c r="Q116" s="4">
        <v>5.7481999999999998</v>
      </c>
      <c r="R116" s="4">
        <v>10</v>
      </c>
      <c r="S116" s="4">
        <v>3.3538999999999999</v>
      </c>
      <c r="T116" s="4">
        <v>4.5693999999999999</v>
      </c>
      <c r="U116" s="4">
        <v>7.9</v>
      </c>
      <c r="V116" s="4">
        <v>1668.3384000000001</v>
      </c>
      <c r="Y116" s="4">
        <v>134.81100000000001</v>
      </c>
      <c r="Z116" s="4">
        <v>0</v>
      </c>
      <c r="AA116" s="4">
        <v>0</v>
      </c>
      <c r="AB116" s="4" t="s">
        <v>207</v>
      </c>
      <c r="AC116" s="4">
        <v>0</v>
      </c>
      <c r="AD116" s="4">
        <v>11.6</v>
      </c>
      <c r="AE116" s="4">
        <v>849</v>
      </c>
      <c r="AF116" s="4">
        <v>864</v>
      </c>
      <c r="AG116" s="4">
        <v>834</v>
      </c>
      <c r="AH116" s="4">
        <v>68.900000000000006</v>
      </c>
      <c r="AI116" s="4">
        <v>20.11</v>
      </c>
      <c r="AJ116" s="4">
        <v>0.46</v>
      </c>
      <c r="AK116" s="4">
        <v>983</v>
      </c>
      <c r="AL116" s="4">
        <v>1</v>
      </c>
      <c r="AM116" s="4">
        <v>0</v>
      </c>
      <c r="AN116" s="4">
        <v>23</v>
      </c>
      <c r="AO116" s="4">
        <v>189</v>
      </c>
      <c r="AP116" s="4">
        <v>189.1</v>
      </c>
      <c r="AQ116" s="4">
        <v>1.7</v>
      </c>
      <c r="AR116" s="4">
        <v>195</v>
      </c>
      <c r="AS116" s="4" t="s">
        <v>155</v>
      </c>
      <c r="AT116" s="4">
        <v>1</v>
      </c>
      <c r="AU116" s="5">
        <v>0.79392361111111109</v>
      </c>
      <c r="AV116" s="4">
        <v>47.158506000000003</v>
      </c>
      <c r="AW116" s="4">
        <v>-88.484515999999999</v>
      </c>
      <c r="AX116" s="4">
        <v>312.5</v>
      </c>
      <c r="AY116" s="4">
        <v>19</v>
      </c>
      <c r="AZ116" s="4">
        <v>12</v>
      </c>
      <c r="BA116" s="4">
        <v>10</v>
      </c>
      <c r="BB116" s="4" t="s">
        <v>214</v>
      </c>
      <c r="BC116" s="4">
        <v>1.3508</v>
      </c>
      <c r="BD116" s="4">
        <v>1.0508</v>
      </c>
      <c r="BE116" s="4">
        <v>1.9508000000000001</v>
      </c>
      <c r="BF116" s="4">
        <v>14.063000000000001</v>
      </c>
      <c r="BG116" s="4">
        <v>11.68</v>
      </c>
      <c r="BH116" s="4">
        <v>0.83</v>
      </c>
      <c r="BI116" s="4">
        <v>18.297999999999998</v>
      </c>
      <c r="BJ116" s="4">
        <v>1918.2249999999999</v>
      </c>
      <c r="BK116" s="4">
        <v>686.66899999999998</v>
      </c>
      <c r="BL116" s="4">
        <v>9.0999999999999998E-2</v>
      </c>
      <c r="BM116" s="4">
        <v>0.125</v>
      </c>
      <c r="BN116" s="4">
        <v>0.216</v>
      </c>
      <c r="BO116" s="4">
        <v>7.2999999999999995E-2</v>
      </c>
      <c r="BP116" s="4">
        <v>9.9000000000000005E-2</v>
      </c>
      <c r="BQ116" s="4">
        <v>0.17199999999999999</v>
      </c>
      <c r="BR116" s="4">
        <v>11.421200000000001</v>
      </c>
      <c r="BU116" s="4">
        <v>5.5369999999999999</v>
      </c>
      <c r="BW116" s="4">
        <v>0</v>
      </c>
      <c r="BX116" s="4">
        <v>0.168488</v>
      </c>
      <c r="BY116" s="4">
        <v>-5</v>
      </c>
      <c r="BZ116" s="4">
        <v>0.67832700000000001</v>
      </c>
      <c r="CA116" s="4">
        <v>4.117426</v>
      </c>
      <c r="CB116" s="4">
        <v>13.702204999999999</v>
      </c>
    </row>
    <row r="117" spans="1:80">
      <c r="A117" s="2">
        <v>42439</v>
      </c>
      <c r="B117" s="29">
        <v>0.58601949074074067</v>
      </c>
      <c r="C117" s="4">
        <v>11.66</v>
      </c>
      <c r="D117" s="4">
        <v>4.9547999999999996</v>
      </c>
      <c r="E117" s="4" t="s">
        <v>155</v>
      </c>
      <c r="F117" s="4">
        <v>49548.005204000001</v>
      </c>
      <c r="G117" s="4">
        <v>8.9</v>
      </c>
      <c r="H117" s="4">
        <v>6.6</v>
      </c>
      <c r="I117" s="4">
        <v>1608.7</v>
      </c>
      <c r="K117" s="4">
        <v>0</v>
      </c>
      <c r="L117" s="4">
        <v>157</v>
      </c>
      <c r="M117" s="4">
        <v>0.85160000000000002</v>
      </c>
      <c r="N117" s="4">
        <v>9.9293999999999993</v>
      </c>
      <c r="O117" s="4">
        <v>4.2194000000000003</v>
      </c>
      <c r="P117" s="4">
        <v>7.5681000000000003</v>
      </c>
      <c r="Q117" s="4">
        <v>5.6318999999999999</v>
      </c>
      <c r="R117" s="4">
        <v>13.2</v>
      </c>
      <c r="S117" s="4">
        <v>6.0109000000000004</v>
      </c>
      <c r="T117" s="4">
        <v>4.4730999999999996</v>
      </c>
      <c r="U117" s="4">
        <v>10.5</v>
      </c>
      <c r="V117" s="4">
        <v>1608.6677999999999</v>
      </c>
      <c r="Y117" s="4">
        <v>134.04</v>
      </c>
      <c r="Z117" s="4">
        <v>0</v>
      </c>
      <c r="AA117" s="4">
        <v>0</v>
      </c>
      <c r="AB117" s="4" t="s">
        <v>207</v>
      </c>
      <c r="AC117" s="4">
        <v>0</v>
      </c>
      <c r="AD117" s="4">
        <v>11.7</v>
      </c>
      <c r="AE117" s="4">
        <v>849</v>
      </c>
      <c r="AF117" s="4">
        <v>865</v>
      </c>
      <c r="AG117" s="4">
        <v>834</v>
      </c>
      <c r="AH117" s="4">
        <v>68.099999999999994</v>
      </c>
      <c r="AI117" s="4">
        <v>19.88</v>
      </c>
      <c r="AJ117" s="4">
        <v>0.46</v>
      </c>
      <c r="AK117" s="4">
        <v>983</v>
      </c>
      <c r="AL117" s="4">
        <v>1</v>
      </c>
      <c r="AM117" s="4">
        <v>0</v>
      </c>
      <c r="AN117" s="4">
        <v>23</v>
      </c>
      <c r="AO117" s="4">
        <v>189</v>
      </c>
      <c r="AP117" s="4">
        <v>190</v>
      </c>
      <c r="AQ117" s="4">
        <v>2.2000000000000002</v>
      </c>
      <c r="AR117" s="4">
        <v>195</v>
      </c>
      <c r="AS117" s="4" t="s">
        <v>155</v>
      </c>
      <c r="AT117" s="4">
        <v>1</v>
      </c>
      <c r="AU117" s="5">
        <v>0.79393518518518524</v>
      </c>
      <c r="AV117" s="4">
        <v>47.158507</v>
      </c>
      <c r="AW117" s="4">
        <v>-88.484459999999999</v>
      </c>
      <c r="AX117" s="4">
        <v>312.5</v>
      </c>
      <c r="AY117" s="4">
        <v>19.399999999999999</v>
      </c>
      <c r="AZ117" s="4">
        <v>12</v>
      </c>
      <c r="BA117" s="4">
        <v>10</v>
      </c>
      <c r="BB117" s="4" t="s">
        <v>214</v>
      </c>
      <c r="BC117" s="4">
        <v>1.2984</v>
      </c>
      <c r="BD117" s="4">
        <v>1.1508</v>
      </c>
      <c r="BE117" s="4">
        <v>2</v>
      </c>
      <c r="BF117" s="4">
        <v>14.063000000000001</v>
      </c>
      <c r="BG117" s="4">
        <v>12.18</v>
      </c>
      <c r="BH117" s="4">
        <v>0.87</v>
      </c>
      <c r="BI117" s="4">
        <v>17.43</v>
      </c>
      <c r="BJ117" s="4">
        <v>2103.8009999999999</v>
      </c>
      <c r="BK117" s="4">
        <v>568.99300000000005</v>
      </c>
      <c r="BL117" s="4">
        <v>0.16800000000000001</v>
      </c>
      <c r="BM117" s="4">
        <v>0.125</v>
      </c>
      <c r="BN117" s="4">
        <v>0.29299999999999998</v>
      </c>
      <c r="BO117" s="4">
        <v>0.13300000000000001</v>
      </c>
      <c r="BP117" s="4">
        <v>9.9000000000000005E-2</v>
      </c>
      <c r="BQ117" s="4">
        <v>0.23300000000000001</v>
      </c>
      <c r="BR117" s="4">
        <v>11.2706</v>
      </c>
      <c r="BU117" s="4">
        <v>5.6349999999999998</v>
      </c>
      <c r="BW117" s="4">
        <v>0</v>
      </c>
      <c r="BX117" s="4">
        <v>0.20114199999999999</v>
      </c>
      <c r="BY117" s="4">
        <v>-5</v>
      </c>
      <c r="BZ117" s="4">
        <v>0.68089100000000002</v>
      </c>
      <c r="CA117" s="4">
        <v>4.9154080000000002</v>
      </c>
      <c r="CB117" s="4">
        <v>13.753997999999999</v>
      </c>
    </row>
    <row r="118" spans="1:80">
      <c r="A118" s="2">
        <v>42439</v>
      </c>
      <c r="B118" s="29">
        <v>0.58603106481481482</v>
      </c>
      <c r="C118" s="4">
        <v>12.842000000000001</v>
      </c>
      <c r="D118" s="4">
        <v>3.2178</v>
      </c>
      <c r="E118" s="4" t="s">
        <v>155</v>
      </c>
      <c r="F118" s="4">
        <v>32177.593985</v>
      </c>
      <c r="G118" s="4">
        <v>31</v>
      </c>
      <c r="H118" s="4">
        <v>6.4</v>
      </c>
      <c r="I118" s="4">
        <v>1404.3</v>
      </c>
      <c r="K118" s="4">
        <v>0</v>
      </c>
      <c r="L118" s="4">
        <v>137</v>
      </c>
      <c r="M118" s="4">
        <v>0.85860000000000003</v>
      </c>
      <c r="N118" s="4">
        <v>11.0265</v>
      </c>
      <c r="O118" s="4">
        <v>2.7629000000000001</v>
      </c>
      <c r="P118" s="4">
        <v>26.614100000000001</v>
      </c>
      <c r="Q118" s="4">
        <v>5.5082000000000004</v>
      </c>
      <c r="R118" s="4">
        <v>32.1</v>
      </c>
      <c r="S118" s="4">
        <v>21.1587</v>
      </c>
      <c r="T118" s="4">
        <v>4.3791000000000002</v>
      </c>
      <c r="U118" s="4">
        <v>25.5</v>
      </c>
      <c r="V118" s="4">
        <v>1404.2699</v>
      </c>
      <c r="Y118" s="4">
        <v>117.88800000000001</v>
      </c>
      <c r="Z118" s="4">
        <v>0</v>
      </c>
      <c r="AA118" s="4">
        <v>0</v>
      </c>
      <c r="AB118" s="4" t="s">
        <v>207</v>
      </c>
      <c r="AC118" s="4">
        <v>0</v>
      </c>
      <c r="AD118" s="4">
        <v>11.7</v>
      </c>
      <c r="AE118" s="4">
        <v>849</v>
      </c>
      <c r="AF118" s="4">
        <v>865</v>
      </c>
      <c r="AG118" s="4">
        <v>833</v>
      </c>
      <c r="AH118" s="4">
        <v>69</v>
      </c>
      <c r="AI118" s="4">
        <v>20.14</v>
      </c>
      <c r="AJ118" s="4">
        <v>0.46</v>
      </c>
      <c r="AK118" s="4">
        <v>983</v>
      </c>
      <c r="AL118" s="4">
        <v>1</v>
      </c>
      <c r="AM118" s="4">
        <v>0</v>
      </c>
      <c r="AN118" s="4">
        <v>23</v>
      </c>
      <c r="AO118" s="4">
        <v>189</v>
      </c>
      <c r="AP118" s="4">
        <v>190</v>
      </c>
      <c r="AQ118" s="4">
        <v>2.5</v>
      </c>
      <c r="AR118" s="4">
        <v>195</v>
      </c>
      <c r="AS118" s="4" t="s">
        <v>155</v>
      </c>
      <c r="AT118" s="4">
        <v>1</v>
      </c>
      <c r="AU118" s="5">
        <v>0.79393518518518524</v>
      </c>
      <c r="AV118" s="4">
        <v>47.158557999999999</v>
      </c>
      <c r="AW118" s="4">
        <v>-88.484369999999998</v>
      </c>
      <c r="AX118" s="4">
        <v>312.39999999999998</v>
      </c>
      <c r="AY118" s="4">
        <v>19.5</v>
      </c>
      <c r="AZ118" s="4">
        <v>12</v>
      </c>
      <c r="BA118" s="4">
        <v>10</v>
      </c>
      <c r="BB118" s="4" t="s">
        <v>214</v>
      </c>
      <c r="BC118" s="4">
        <v>1.2507999999999999</v>
      </c>
      <c r="BD118" s="4">
        <v>1.0984</v>
      </c>
      <c r="BE118" s="4">
        <v>2.0508000000000002</v>
      </c>
      <c r="BF118" s="4">
        <v>14.063000000000001</v>
      </c>
      <c r="BG118" s="4">
        <v>12.83</v>
      </c>
      <c r="BH118" s="4">
        <v>0.91</v>
      </c>
      <c r="BI118" s="4">
        <v>16.463000000000001</v>
      </c>
      <c r="BJ118" s="4">
        <v>2400.181</v>
      </c>
      <c r="BK118" s="4">
        <v>382.77699999999999</v>
      </c>
      <c r="BL118" s="4">
        <v>0.60699999999999998</v>
      </c>
      <c r="BM118" s="4">
        <v>0.126</v>
      </c>
      <c r="BN118" s="4">
        <v>0.73199999999999998</v>
      </c>
      <c r="BO118" s="4">
        <v>0.48199999999999998</v>
      </c>
      <c r="BP118" s="4">
        <v>0.1</v>
      </c>
      <c r="BQ118" s="4">
        <v>0.58199999999999996</v>
      </c>
      <c r="BR118" s="4">
        <v>10.107699999999999</v>
      </c>
      <c r="BU118" s="4">
        <v>5.0910000000000002</v>
      </c>
      <c r="BW118" s="4">
        <v>0</v>
      </c>
      <c r="BX118" s="4">
        <v>0.246445</v>
      </c>
      <c r="BY118" s="4">
        <v>-5</v>
      </c>
      <c r="BZ118" s="4">
        <v>0.68</v>
      </c>
      <c r="CA118" s="4">
        <v>6.0224989999999998</v>
      </c>
      <c r="CB118" s="4">
        <v>13.736000000000001</v>
      </c>
    </row>
    <row r="119" spans="1:80">
      <c r="A119" s="2">
        <v>42439</v>
      </c>
      <c r="B119" s="29">
        <v>0.58604263888888886</v>
      </c>
      <c r="C119" s="4">
        <v>13.669</v>
      </c>
      <c r="D119" s="4">
        <v>1.7255</v>
      </c>
      <c r="E119" s="4" t="s">
        <v>155</v>
      </c>
      <c r="F119" s="4">
        <v>17255.403829999999</v>
      </c>
      <c r="G119" s="4">
        <v>58.1</v>
      </c>
      <c r="H119" s="4">
        <v>4.5</v>
      </c>
      <c r="I119" s="4">
        <v>933.5</v>
      </c>
      <c r="K119" s="4">
        <v>0</v>
      </c>
      <c r="L119" s="4">
        <v>123</v>
      </c>
      <c r="M119" s="4">
        <v>0.86609999999999998</v>
      </c>
      <c r="N119" s="4">
        <v>11.838200000000001</v>
      </c>
      <c r="O119" s="4">
        <v>1.4944</v>
      </c>
      <c r="P119" s="4">
        <v>50.294899999999998</v>
      </c>
      <c r="Q119" s="4">
        <v>3.8965999999999998</v>
      </c>
      <c r="R119" s="4">
        <v>54.2</v>
      </c>
      <c r="S119" s="4">
        <v>39.985100000000003</v>
      </c>
      <c r="T119" s="4">
        <v>3.0979000000000001</v>
      </c>
      <c r="U119" s="4">
        <v>43.1</v>
      </c>
      <c r="V119" s="4">
        <v>933.4579</v>
      </c>
      <c r="Y119" s="4">
        <v>106.38500000000001</v>
      </c>
      <c r="Z119" s="4">
        <v>0</v>
      </c>
      <c r="AA119" s="4">
        <v>0</v>
      </c>
      <c r="AB119" s="4" t="s">
        <v>207</v>
      </c>
      <c r="AC119" s="4">
        <v>0</v>
      </c>
      <c r="AD119" s="4">
        <v>11.7</v>
      </c>
      <c r="AE119" s="4">
        <v>849</v>
      </c>
      <c r="AF119" s="4">
        <v>865</v>
      </c>
      <c r="AG119" s="4">
        <v>834</v>
      </c>
      <c r="AH119" s="4">
        <v>69</v>
      </c>
      <c r="AI119" s="4">
        <v>20.14</v>
      </c>
      <c r="AJ119" s="4">
        <v>0.46</v>
      </c>
      <c r="AK119" s="4">
        <v>983</v>
      </c>
      <c r="AL119" s="4">
        <v>1</v>
      </c>
      <c r="AM119" s="4">
        <v>0</v>
      </c>
      <c r="AN119" s="4">
        <v>23</v>
      </c>
      <c r="AO119" s="4">
        <v>189</v>
      </c>
      <c r="AP119" s="4">
        <v>190.1</v>
      </c>
      <c r="AQ119" s="4">
        <v>2.4</v>
      </c>
      <c r="AR119" s="4">
        <v>195</v>
      </c>
      <c r="AS119" s="4" t="s">
        <v>155</v>
      </c>
      <c r="AT119" s="4">
        <v>1</v>
      </c>
      <c r="AU119" s="5">
        <v>0.79395833333333332</v>
      </c>
      <c r="AV119" s="4">
        <v>47.158607000000003</v>
      </c>
      <c r="AW119" s="4">
        <v>-88.484283000000005</v>
      </c>
      <c r="AX119" s="4">
        <v>312.3</v>
      </c>
      <c r="AY119" s="4">
        <v>19.8</v>
      </c>
      <c r="AZ119" s="4">
        <v>12</v>
      </c>
      <c r="BA119" s="4">
        <v>10</v>
      </c>
      <c r="BB119" s="4" t="s">
        <v>214</v>
      </c>
      <c r="BC119" s="4">
        <v>1.3</v>
      </c>
      <c r="BD119" s="4">
        <v>1</v>
      </c>
      <c r="BE119" s="4">
        <v>2.1</v>
      </c>
      <c r="BF119" s="4">
        <v>14.063000000000001</v>
      </c>
      <c r="BG119" s="4">
        <v>13.58</v>
      </c>
      <c r="BH119" s="4">
        <v>0.97</v>
      </c>
      <c r="BI119" s="4">
        <v>15.465</v>
      </c>
      <c r="BJ119" s="4">
        <v>2673.9029999999998</v>
      </c>
      <c r="BK119" s="4">
        <v>214.839</v>
      </c>
      <c r="BL119" s="4">
        <v>1.19</v>
      </c>
      <c r="BM119" s="4">
        <v>9.1999999999999998E-2</v>
      </c>
      <c r="BN119" s="4">
        <v>1.282</v>
      </c>
      <c r="BO119" s="4">
        <v>0.94599999999999995</v>
      </c>
      <c r="BP119" s="4">
        <v>7.2999999999999995E-2</v>
      </c>
      <c r="BQ119" s="4">
        <v>1.0189999999999999</v>
      </c>
      <c r="BR119" s="4">
        <v>6.9718999999999998</v>
      </c>
      <c r="BU119" s="4">
        <v>4.7670000000000003</v>
      </c>
      <c r="BW119" s="4">
        <v>0</v>
      </c>
      <c r="BX119" s="4">
        <v>0.34752100000000002</v>
      </c>
      <c r="BY119" s="4">
        <v>-5</v>
      </c>
      <c r="BZ119" s="4">
        <v>0.68032700000000002</v>
      </c>
      <c r="CA119" s="4">
        <v>8.4925440000000005</v>
      </c>
      <c r="CB119" s="4">
        <v>13.742604999999999</v>
      </c>
    </row>
    <row r="120" spans="1:80">
      <c r="A120" s="2">
        <v>42439</v>
      </c>
      <c r="B120" s="29">
        <v>0.58605421296296301</v>
      </c>
      <c r="C120" s="4">
        <v>13.895</v>
      </c>
      <c r="D120" s="4">
        <v>1.3198000000000001</v>
      </c>
      <c r="E120" s="4" t="s">
        <v>155</v>
      </c>
      <c r="F120" s="4">
        <v>13197.887549999999</v>
      </c>
      <c r="G120" s="4">
        <v>74.400000000000006</v>
      </c>
      <c r="H120" s="4">
        <v>2.1</v>
      </c>
      <c r="I120" s="4">
        <v>697</v>
      </c>
      <c r="K120" s="4">
        <v>0</v>
      </c>
      <c r="L120" s="4">
        <v>116</v>
      </c>
      <c r="M120" s="4">
        <v>0.86819999999999997</v>
      </c>
      <c r="N120" s="4">
        <v>12.063000000000001</v>
      </c>
      <c r="O120" s="4">
        <v>1.1457999999999999</v>
      </c>
      <c r="P120" s="4">
        <v>64.609899999999996</v>
      </c>
      <c r="Q120" s="4">
        <v>1.8343</v>
      </c>
      <c r="R120" s="4">
        <v>66.400000000000006</v>
      </c>
      <c r="S120" s="4">
        <v>51.3626</v>
      </c>
      <c r="T120" s="4">
        <v>1.4581999999999999</v>
      </c>
      <c r="U120" s="4">
        <v>52.8</v>
      </c>
      <c r="V120" s="4">
        <v>697.02769999999998</v>
      </c>
      <c r="Y120" s="4">
        <v>100.575</v>
      </c>
      <c r="Z120" s="4">
        <v>0</v>
      </c>
      <c r="AA120" s="4">
        <v>0</v>
      </c>
      <c r="AB120" s="4" t="s">
        <v>207</v>
      </c>
      <c r="AC120" s="4">
        <v>0</v>
      </c>
      <c r="AD120" s="4">
        <v>11.7</v>
      </c>
      <c r="AE120" s="4">
        <v>851</v>
      </c>
      <c r="AF120" s="4">
        <v>864</v>
      </c>
      <c r="AG120" s="4">
        <v>835</v>
      </c>
      <c r="AH120" s="4">
        <v>69</v>
      </c>
      <c r="AI120" s="4">
        <v>20.12</v>
      </c>
      <c r="AJ120" s="4">
        <v>0.46</v>
      </c>
      <c r="AK120" s="4">
        <v>984</v>
      </c>
      <c r="AL120" s="4">
        <v>1</v>
      </c>
      <c r="AM120" s="4">
        <v>0</v>
      </c>
      <c r="AN120" s="4">
        <v>23</v>
      </c>
      <c r="AO120" s="4">
        <v>189.1</v>
      </c>
      <c r="AP120" s="4">
        <v>190.9</v>
      </c>
      <c r="AQ120" s="4">
        <v>2.5</v>
      </c>
      <c r="AR120" s="4">
        <v>195</v>
      </c>
      <c r="AS120" s="4" t="s">
        <v>155</v>
      </c>
      <c r="AT120" s="4">
        <v>1</v>
      </c>
      <c r="AU120" s="5">
        <v>0.79395833333333332</v>
      </c>
      <c r="AV120" s="4">
        <v>47.158642</v>
      </c>
      <c r="AW120" s="4">
        <v>-88.484246999999996</v>
      </c>
      <c r="AX120" s="4">
        <v>312.39999999999998</v>
      </c>
      <c r="AY120" s="4">
        <v>20.3</v>
      </c>
      <c r="AZ120" s="4">
        <v>12</v>
      </c>
      <c r="BA120" s="4">
        <v>10</v>
      </c>
      <c r="BB120" s="4" t="s">
        <v>214</v>
      </c>
      <c r="BC120" s="4">
        <v>1.3508</v>
      </c>
      <c r="BD120" s="4">
        <v>1.3555999999999999</v>
      </c>
      <c r="BE120" s="4">
        <v>2.4047999999999998</v>
      </c>
      <c r="BF120" s="4">
        <v>14.063000000000001</v>
      </c>
      <c r="BG120" s="4">
        <v>13.81</v>
      </c>
      <c r="BH120" s="4">
        <v>0.98</v>
      </c>
      <c r="BI120" s="4">
        <v>15.183999999999999</v>
      </c>
      <c r="BJ120" s="4">
        <v>2755.0410000000002</v>
      </c>
      <c r="BK120" s="4">
        <v>166.55799999999999</v>
      </c>
      <c r="BL120" s="4">
        <v>1.5449999999999999</v>
      </c>
      <c r="BM120" s="4">
        <v>4.3999999999999997E-2</v>
      </c>
      <c r="BN120" s="4">
        <v>1.589</v>
      </c>
      <c r="BO120" s="4">
        <v>1.228</v>
      </c>
      <c r="BP120" s="4">
        <v>3.5000000000000003E-2</v>
      </c>
      <c r="BQ120" s="4">
        <v>1.2629999999999999</v>
      </c>
      <c r="BR120" s="4">
        <v>5.2641</v>
      </c>
      <c r="BU120" s="4">
        <v>4.5570000000000004</v>
      </c>
      <c r="BW120" s="4">
        <v>0</v>
      </c>
      <c r="BX120" s="4">
        <v>0.40714699999999998</v>
      </c>
      <c r="BY120" s="4">
        <v>-5</v>
      </c>
      <c r="BZ120" s="4">
        <v>0.68289100000000003</v>
      </c>
      <c r="CA120" s="4">
        <v>9.9496540000000007</v>
      </c>
      <c r="CB120" s="4">
        <v>13.794397999999999</v>
      </c>
    </row>
    <row r="121" spans="1:80">
      <c r="A121" s="2">
        <v>42439</v>
      </c>
      <c r="B121" s="29">
        <v>0.58606578703703704</v>
      </c>
      <c r="C121" s="4">
        <v>14.114000000000001</v>
      </c>
      <c r="D121" s="4">
        <v>0.91180000000000005</v>
      </c>
      <c r="E121" s="4" t="s">
        <v>155</v>
      </c>
      <c r="F121" s="4">
        <v>9117.5662649999995</v>
      </c>
      <c r="G121" s="4">
        <v>73.599999999999994</v>
      </c>
      <c r="H121" s="4">
        <v>-1.8</v>
      </c>
      <c r="I121" s="4">
        <v>546.6</v>
      </c>
      <c r="K121" s="4">
        <v>0</v>
      </c>
      <c r="L121" s="4">
        <v>110</v>
      </c>
      <c r="M121" s="4">
        <v>0.87029999999999996</v>
      </c>
      <c r="N121" s="4">
        <v>12.283200000000001</v>
      </c>
      <c r="O121" s="4">
        <v>0.79349999999999998</v>
      </c>
      <c r="P121" s="4">
        <v>64.058499999999995</v>
      </c>
      <c r="Q121" s="4">
        <v>0</v>
      </c>
      <c r="R121" s="4">
        <v>64.099999999999994</v>
      </c>
      <c r="S121" s="4">
        <v>50.927300000000002</v>
      </c>
      <c r="T121" s="4">
        <v>0</v>
      </c>
      <c r="U121" s="4">
        <v>50.9</v>
      </c>
      <c r="V121" s="4">
        <v>546.56759999999997</v>
      </c>
      <c r="Y121" s="4">
        <v>95.771000000000001</v>
      </c>
      <c r="Z121" s="4">
        <v>0</v>
      </c>
      <c r="AA121" s="4">
        <v>0</v>
      </c>
      <c r="AB121" s="4" t="s">
        <v>207</v>
      </c>
      <c r="AC121" s="4">
        <v>0</v>
      </c>
      <c r="AD121" s="4">
        <v>11.6</v>
      </c>
      <c r="AE121" s="4">
        <v>849</v>
      </c>
      <c r="AF121" s="4">
        <v>865</v>
      </c>
      <c r="AG121" s="4">
        <v>834</v>
      </c>
      <c r="AH121" s="4">
        <v>69</v>
      </c>
      <c r="AI121" s="4">
        <v>20.14</v>
      </c>
      <c r="AJ121" s="4">
        <v>0.46</v>
      </c>
      <c r="AK121" s="4">
        <v>983</v>
      </c>
      <c r="AL121" s="4">
        <v>1</v>
      </c>
      <c r="AM121" s="4">
        <v>0</v>
      </c>
      <c r="AN121" s="4">
        <v>23</v>
      </c>
      <c r="AO121" s="4">
        <v>189.9</v>
      </c>
      <c r="AP121" s="4">
        <v>190</v>
      </c>
      <c r="AQ121" s="4">
        <v>2.6</v>
      </c>
      <c r="AR121" s="4">
        <v>195</v>
      </c>
      <c r="AS121" s="4" t="s">
        <v>155</v>
      </c>
      <c r="AT121" s="4">
        <v>1</v>
      </c>
      <c r="AU121" s="5">
        <v>0.79396990740740747</v>
      </c>
      <c r="AV121" s="4">
        <v>47.158721999999997</v>
      </c>
      <c r="AW121" s="4">
        <v>-88.484191999999993</v>
      </c>
      <c r="AX121" s="4">
        <v>312.2</v>
      </c>
      <c r="AY121" s="4">
        <v>21.9</v>
      </c>
      <c r="AZ121" s="4">
        <v>12</v>
      </c>
      <c r="BA121" s="4">
        <v>9</v>
      </c>
      <c r="BB121" s="4" t="s">
        <v>223</v>
      </c>
      <c r="BC121" s="4">
        <v>1.4507490000000001</v>
      </c>
      <c r="BD121" s="4">
        <v>1.902997</v>
      </c>
      <c r="BE121" s="4">
        <v>2.8522479999999999</v>
      </c>
      <c r="BF121" s="4">
        <v>14.063000000000001</v>
      </c>
      <c r="BG121" s="4">
        <v>14.04</v>
      </c>
      <c r="BH121" s="4">
        <v>1</v>
      </c>
      <c r="BI121" s="4">
        <v>14.907999999999999</v>
      </c>
      <c r="BJ121" s="4">
        <v>2836.8879999999999</v>
      </c>
      <c r="BK121" s="4">
        <v>116.637</v>
      </c>
      <c r="BL121" s="4">
        <v>1.5489999999999999</v>
      </c>
      <c r="BM121" s="4">
        <v>0</v>
      </c>
      <c r="BN121" s="4">
        <v>1.5489999999999999</v>
      </c>
      <c r="BO121" s="4">
        <v>1.232</v>
      </c>
      <c r="BP121" s="4">
        <v>0</v>
      </c>
      <c r="BQ121" s="4">
        <v>1.232</v>
      </c>
      <c r="BR121" s="4">
        <v>4.1741999999999999</v>
      </c>
      <c r="BU121" s="4">
        <v>4.3879999999999999</v>
      </c>
      <c r="BW121" s="4">
        <v>0</v>
      </c>
      <c r="BX121" s="4">
        <v>0.40006599999999998</v>
      </c>
      <c r="BY121" s="4">
        <v>-5</v>
      </c>
      <c r="BZ121" s="4">
        <v>0.68200000000000005</v>
      </c>
      <c r="CA121" s="4">
        <v>9.7766129999999993</v>
      </c>
      <c r="CB121" s="4">
        <v>13.776400000000001</v>
      </c>
    </row>
    <row r="122" spans="1:80">
      <c r="A122" s="2">
        <v>42439</v>
      </c>
      <c r="B122" s="29">
        <v>0.58607736111111108</v>
      </c>
      <c r="C122" s="4">
        <v>14.365</v>
      </c>
      <c r="D122" s="4">
        <v>0.44209999999999999</v>
      </c>
      <c r="E122" s="4" t="s">
        <v>155</v>
      </c>
      <c r="F122" s="4">
        <v>4421.2</v>
      </c>
      <c r="G122" s="4">
        <v>80.400000000000006</v>
      </c>
      <c r="H122" s="4">
        <v>-1.8</v>
      </c>
      <c r="I122" s="4">
        <v>347.1</v>
      </c>
      <c r="K122" s="4">
        <v>0</v>
      </c>
      <c r="L122" s="4">
        <v>98</v>
      </c>
      <c r="M122" s="4">
        <v>0.87270000000000003</v>
      </c>
      <c r="N122" s="4">
        <v>12.5357</v>
      </c>
      <c r="O122" s="4">
        <v>0.38579999999999998</v>
      </c>
      <c r="P122" s="4">
        <v>70.137100000000004</v>
      </c>
      <c r="Q122" s="4">
        <v>0</v>
      </c>
      <c r="R122" s="4">
        <v>70.099999999999994</v>
      </c>
      <c r="S122" s="4">
        <v>55.756</v>
      </c>
      <c r="T122" s="4">
        <v>0</v>
      </c>
      <c r="U122" s="4">
        <v>55.8</v>
      </c>
      <c r="V122" s="4">
        <v>347.13049999999998</v>
      </c>
      <c r="Y122" s="4">
        <v>85.644000000000005</v>
      </c>
      <c r="Z122" s="4">
        <v>0</v>
      </c>
      <c r="AA122" s="4">
        <v>0</v>
      </c>
      <c r="AB122" s="4" t="s">
        <v>207</v>
      </c>
      <c r="AC122" s="4">
        <v>0</v>
      </c>
      <c r="AD122" s="4">
        <v>11.7</v>
      </c>
      <c r="AE122" s="4">
        <v>850</v>
      </c>
      <c r="AF122" s="4">
        <v>865</v>
      </c>
      <c r="AG122" s="4">
        <v>834</v>
      </c>
      <c r="AH122" s="4">
        <v>69</v>
      </c>
      <c r="AI122" s="4">
        <v>20.12</v>
      </c>
      <c r="AJ122" s="4">
        <v>0.46</v>
      </c>
      <c r="AK122" s="4">
        <v>984</v>
      </c>
      <c r="AL122" s="4">
        <v>1</v>
      </c>
      <c r="AM122" s="4">
        <v>0</v>
      </c>
      <c r="AN122" s="4">
        <v>23</v>
      </c>
      <c r="AO122" s="4">
        <v>189</v>
      </c>
      <c r="AP122" s="4">
        <v>189.9</v>
      </c>
      <c r="AQ122" s="4">
        <v>2.7</v>
      </c>
      <c r="AR122" s="4">
        <v>195</v>
      </c>
      <c r="AS122" s="4" t="s">
        <v>155</v>
      </c>
      <c r="AT122" s="4">
        <v>1</v>
      </c>
      <c r="AU122" s="5">
        <v>0.79398148148148151</v>
      </c>
      <c r="AV122" s="4">
        <v>47.158813000000002</v>
      </c>
      <c r="AW122" s="4">
        <v>-88.484150999999997</v>
      </c>
      <c r="AX122" s="4">
        <v>311.8</v>
      </c>
      <c r="AY122" s="4">
        <v>24.9</v>
      </c>
      <c r="AZ122" s="4">
        <v>12</v>
      </c>
      <c r="BA122" s="4">
        <v>9</v>
      </c>
      <c r="BB122" s="4" t="s">
        <v>223</v>
      </c>
      <c r="BC122" s="4">
        <v>1.5</v>
      </c>
      <c r="BD122" s="4">
        <v>2.1</v>
      </c>
      <c r="BE122" s="4">
        <v>3</v>
      </c>
      <c r="BF122" s="4">
        <v>14.063000000000001</v>
      </c>
      <c r="BG122" s="4">
        <v>14.31</v>
      </c>
      <c r="BH122" s="4">
        <v>1.02</v>
      </c>
      <c r="BI122" s="4">
        <v>14.592000000000001</v>
      </c>
      <c r="BJ122" s="4">
        <v>2934.4690000000001</v>
      </c>
      <c r="BK122" s="4">
        <v>57.484000000000002</v>
      </c>
      <c r="BL122" s="4">
        <v>1.7190000000000001</v>
      </c>
      <c r="BM122" s="4">
        <v>0</v>
      </c>
      <c r="BN122" s="4">
        <v>1.7190000000000001</v>
      </c>
      <c r="BO122" s="4">
        <v>1.367</v>
      </c>
      <c r="BP122" s="4">
        <v>0</v>
      </c>
      <c r="BQ122" s="4">
        <v>1.367</v>
      </c>
      <c r="BR122" s="4">
        <v>2.6869999999999998</v>
      </c>
      <c r="BU122" s="4">
        <v>3.9780000000000002</v>
      </c>
      <c r="BW122" s="4">
        <v>0</v>
      </c>
      <c r="BX122" s="4">
        <v>0.46207999999999999</v>
      </c>
      <c r="BY122" s="4">
        <v>-5</v>
      </c>
      <c r="BZ122" s="4">
        <v>0.68200000000000005</v>
      </c>
      <c r="CA122" s="4">
        <v>11.292078</v>
      </c>
      <c r="CB122" s="4">
        <v>13.776400000000001</v>
      </c>
    </row>
    <row r="123" spans="1:80">
      <c r="A123" s="2">
        <v>42439</v>
      </c>
      <c r="B123" s="29">
        <v>0.58608893518518512</v>
      </c>
      <c r="C123" s="4">
        <v>14.548</v>
      </c>
      <c r="D123" s="4">
        <v>0.2389</v>
      </c>
      <c r="E123" s="4" t="s">
        <v>155</v>
      </c>
      <c r="F123" s="4">
        <v>2389.4632029999998</v>
      </c>
      <c r="G123" s="4">
        <v>114.6</v>
      </c>
      <c r="H123" s="4">
        <v>-1.7</v>
      </c>
      <c r="I123" s="4">
        <v>244.2</v>
      </c>
      <c r="K123" s="4">
        <v>0</v>
      </c>
      <c r="L123" s="4">
        <v>97</v>
      </c>
      <c r="M123" s="4">
        <v>0.87309999999999999</v>
      </c>
      <c r="N123" s="4">
        <v>12.701499999999999</v>
      </c>
      <c r="O123" s="4">
        <v>0.20860000000000001</v>
      </c>
      <c r="P123" s="4">
        <v>100.099</v>
      </c>
      <c r="Q123" s="4">
        <v>0</v>
      </c>
      <c r="R123" s="4">
        <v>100.1</v>
      </c>
      <c r="S123" s="4">
        <v>79.575100000000006</v>
      </c>
      <c r="T123" s="4">
        <v>0</v>
      </c>
      <c r="U123" s="4">
        <v>79.599999999999994</v>
      </c>
      <c r="V123" s="4">
        <v>244.22020000000001</v>
      </c>
      <c r="Y123" s="4">
        <v>84.855999999999995</v>
      </c>
      <c r="Z123" s="4">
        <v>0</v>
      </c>
      <c r="AA123" s="4">
        <v>0</v>
      </c>
      <c r="AB123" s="4" t="s">
        <v>207</v>
      </c>
      <c r="AC123" s="4">
        <v>0</v>
      </c>
      <c r="AD123" s="4">
        <v>11.7</v>
      </c>
      <c r="AE123" s="4">
        <v>853</v>
      </c>
      <c r="AF123" s="4">
        <v>866</v>
      </c>
      <c r="AG123" s="4">
        <v>837</v>
      </c>
      <c r="AH123" s="4">
        <v>69</v>
      </c>
      <c r="AI123" s="4">
        <v>20.12</v>
      </c>
      <c r="AJ123" s="4">
        <v>0.46</v>
      </c>
      <c r="AK123" s="4">
        <v>984</v>
      </c>
      <c r="AL123" s="4">
        <v>1</v>
      </c>
      <c r="AM123" s="4">
        <v>0</v>
      </c>
      <c r="AN123" s="4">
        <v>23</v>
      </c>
      <c r="AO123" s="4">
        <v>189</v>
      </c>
      <c r="AP123" s="4">
        <v>189.1</v>
      </c>
      <c r="AQ123" s="4">
        <v>2.5</v>
      </c>
      <c r="AR123" s="4">
        <v>195</v>
      </c>
      <c r="AS123" s="4" t="s">
        <v>155</v>
      </c>
      <c r="AT123" s="4">
        <v>1</v>
      </c>
      <c r="AU123" s="5">
        <v>0.79399305555555555</v>
      </c>
      <c r="AV123" s="4">
        <v>47.158912000000001</v>
      </c>
      <c r="AW123" s="4">
        <v>-88.484121999999999</v>
      </c>
      <c r="AX123" s="4">
        <v>311.5</v>
      </c>
      <c r="AY123" s="4">
        <v>26.2</v>
      </c>
      <c r="AZ123" s="4">
        <v>12</v>
      </c>
      <c r="BA123" s="4">
        <v>9</v>
      </c>
      <c r="BB123" s="4" t="s">
        <v>223</v>
      </c>
      <c r="BC123" s="4">
        <v>1.246</v>
      </c>
      <c r="BD123" s="4">
        <v>1.9984</v>
      </c>
      <c r="BE123" s="4">
        <v>2.5935999999999999</v>
      </c>
      <c r="BF123" s="4">
        <v>14.063000000000001</v>
      </c>
      <c r="BG123" s="4">
        <v>14.37</v>
      </c>
      <c r="BH123" s="4">
        <v>1.02</v>
      </c>
      <c r="BI123" s="4">
        <v>14.536</v>
      </c>
      <c r="BJ123" s="4">
        <v>2978.2910000000002</v>
      </c>
      <c r="BK123" s="4">
        <v>31.135000000000002</v>
      </c>
      <c r="BL123" s="4">
        <v>2.4580000000000002</v>
      </c>
      <c r="BM123" s="4">
        <v>0</v>
      </c>
      <c r="BN123" s="4">
        <v>2.4580000000000002</v>
      </c>
      <c r="BO123" s="4">
        <v>1.954</v>
      </c>
      <c r="BP123" s="4">
        <v>0</v>
      </c>
      <c r="BQ123" s="4">
        <v>1.954</v>
      </c>
      <c r="BR123" s="4">
        <v>1.8935999999999999</v>
      </c>
      <c r="BU123" s="4">
        <v>3.948</v>
      </c>
      <c r="BW123" s="4">
        <v>0</v>
      </c>
      <c r="BX123" s="4">
        <v>0.43335099999999999</v>
      </c>
      <c r="BY123" s="4">
        <v>-5</v>
      </c>
      <c r="BZ123" s="4">
        <v>0.68189200000000005</v>
      </c>
      <c r="CA123" s="4">
        <v>10.590024</v>
      </c>
      <c r="CB123" s="4">
        <v>13.774215999999999</v>
      </c>
    </row>
    <row r="124" spans="1:80">
      <c r="A124" s="2">
        <v>42439</v>
      </c>
      <c r="B124" s="29">
        <v>0.58610050925925927</v>
      </c>
      <c r="C124" s="4">
        <v>14.538</v>
      </c>
      <c r="D124" s="4">
        <v>0.214</v>
      </c>
      <c r="E124" s="4" t="s">
        <v>155</v>
      </c>
      <c r="F124" s="4">
        <v>2140.2086680000002</v>
      </c>
      <c r="G124" s="4">
        <v>130.69999999999999</v>
      </c>
      <c r="H124" s="4">
        <v>-1.7</v>
      </c>
      <c r="I124" s="4">
        <v>207.1</v>
      </c>
      <c r="K124" s="4">
        <v>0</v>
      </c>
      <c r="L124" s="4">
        <v>96</v>
      </c>
      <c r="M124" s="4">
        <v>0.87350000000000005</v>
      </c>
      <c r="N124" s="4">
        <v>12.6996</v>
      </c>
      <c r="O124" s="4">
        <v>0.187</v>
      </c>
      <c r="P124" s="4">
        <v>114.19329999999999</v>
      </c>
      <c r="Q124" s="4">
        <v>0</v>
      </c>
      <c r="R124" s="4">
        <v>114.2</v>
      </c>
      <c r="S124" s="4">
        <v>90.785799999999995</v>
      </c>
      <c r="T124" s="4">
        <v>0</v>
      </c>
      <c r="U124" s="4">
        <v>90.8</v>
      </c>
      <c r="V124" s="4">
        <v>207.13640000000001</v>
      </c>
      <c r="Y124" s="4">
        <v>83.613</v>
      </c>
      <c r="Z124" s="4">
        <v>0</v>
      </c>
      <c r="AA124" s="4">
        <v>0</v>
      </c>
      <c r="AB124" s="4" t="s">
        <v>207</v>
      </c>
      <c r="AC124" s="4">
        <v>0</v>
      </c>
      <c r="AD124" s="4">
        <v>11.7</v>
      </c>
      <c r="AE124" s="4">
        <v>855</v>
      </c>
      <c r="AF124" s="4">
        <v>870</v>
      </c>
      <c r="AG124" s="4">
        <v>837</v>
      </c>
      <c r="AH124" s="4">
        <v>69</v>
      </c>
      <c r="AI124" s="4">
        <v>20.14</v>
      </c>
      <c r="AJ124" s="4">
        <v>0.46</v>
      </c>
      <c r="AK124" s="4">
        <v>983</v>
      </c>
      <c r="AL124" s="4">
        <v>1</v>
      </c>
      <c r="AM124" s="4">
        <v>0</v>
      </c>
      <c r="AN124" s="4">
        <v>23</v>
      </c>
      <c r="AO124" s="4">
        <v>189.1</v>
      </c>
      <c r="AP124" s="4">
        <v>190</v>
      </c>
      <c r="AQ124" s="4">
        <v>2.9</v>
      </c>
      <c r="AR124" s="4">
        <v>195</v>
      </c>
      <c r="AS124" s="4" t="s">
        <v>155</v>
      </c>
      <c r="AT124" s="4">
        <v>1</v>
      </c>
      <c r="AU124" s="5">
        <v>0.79400462962962959</v>
      </c>
      <c r="AV124" s="4">
        <v>47.159025999999997</v>
      </c>
      <c r="AW124" s="4">
        <v>-88.484105999999997</v>
      </c>
      <c r="AX124" s="4">
        <v>311.3</v>
      </c>
      <c r="AY124" s="4">
        <v>27</v>
      </c>
      <c r="AZ124" s="4">
        <v>12</v>
      </c>
      <c r="BA124" s="4">
        <v>10</v>
      </c>
      <c r="BB124" s="4" t="s">
        <v>214</v>
      </c>
      <c r="BC124" s="4">
        <v>1.0508</v>
      </c>
      <c r="BD124" s="4">
        <v>1.4428000000000001</v>
      </c>
      <c r="BE124" s="4">
        <v>1.9967999999999999</v>
      </c>
      <c r="BF124" s="4">
        <v>14.063000000000001</v>
      </c>
      <c r="BG124" s="4">
        <v>14.4</v>
      </c>
      <c r="BH124" s="4">
        <v>1.02</v>
      </c>
      <c r="BI124" s="4">
        <v>14.476000000000001</v>
      </c>
      <c r="BJ124" s="4">
        <v>2984.1579999999999</v>
      </c>
      <c r="BK124" s="4">
        <v>27.960999999999999</v>
      </c>
      <c r="BL124" s="4">
        <v>2.81</v>
      </c>
      <c r="BM124" s="4">
        <v>0</v>
      </c>
      <c r="BN124" s="4">
        <v>2.81</v>
      </c>
      <c r="BO124" s="4">
        <v>2.234</v>
      </c>
      <c r="BP124" s="4">
        <v>0</v>
      </c>
      <c r="BQ124" s="4">
        <v>2.234</v>
      </c>
      <c r="BR124" s="4">
        <v>1.6094999999999999</v>
      </c>
      <c r="BU124" s="4">
        <v>3.8980000000000001</v>
      </c>
      <c r="BW124" s="4">
        <v>0</v>
      </c>
      <c r="BX124" s="4">
        <v>0.46688600000000002</v>
      </c>
      <c r="BY124" s="4">
        <v>-5</v>
      </c>
      <c r="BZ124" s="4">
        <v>0.68121799999999999</v>
      </c>
      <c r="CA124" s="4">
        <v>11.409527000000001</v>
      </c>
      <c r="CB124" s="4">
        <v>13.760604000000001</v>
      </c>
    </row>
    <row r="125" spans="1:80">
      <c r="A125" s="2">
        <v>42439</v>
      </c>
      <c r="B125" s="29">
        <v>0.58611208333333331</v>
      </c>
      <c r="C125" s="4">
        <v>14.503</v>
      </c>
      <c r="D125" s="4">
        <v>0.2944</v>
      </c>
      <c r="E125" s="4" t="s">
        <v>155</v>
      </c>
      <c r="F125" s="4">
        <v>2944.3703089999999</v>
      </c>
      <c r="G125" s="4">
        <v>135.5</v>
      </c>
      <c r="H125" s="4">
        <v>-1.8</v>
      </c>
      <c r="I125" s="4">
        <v>192.4</v>
      </c>
      <c r="K125" s="4">
        <v>0</v>
      </c>
      <c r="L125" s="4">
        <v>95</v>
      </c>
      <c r="M125" s="4">
        <v>0.87319999999999998</v>
      </c>
      <c r="N125" s="4">
        <v>12.6637</v>
      </c>
      <c r="O125" s="4">
        <v>0.2571</v>
      </c>
      <c r="P125" s="4">
        <v>118.3175</v>
      </c>
      <c r="Q125" s="4">
        <v>0</v>
      </c>
      <c r="R125" s="4">
        <v>118.3</v>
      </c>
      <c r="S125" s="4">
        <v>94.064599999999999</v>
      </c>
      <c r="T125" s="4">
        <v>0</v>
      </c>
      <c r="U125" s="4">
        <v>94.1</v>
      </c>
      <c r="V125" s="4">
        <v>192.3837</v>
      </c>
      <c r="Y125" s="4">
        <v>83.075000000000003</v>
      </c>
      <c r="Z125" s="4">
        <v>0</v>
      </c>
      <c r="AA125" s="4">
        <v>0</v>
      </c>
      <c r="AB125" s="4" t="s">
        <v>207</v>
      </c>
      <c r="AC125" s="4">
        <v>0</v>
      </c>
      <c r="AD125" s="4">
        <v>11.7</v>
      </c>
      <c r="AE125" s="4">
        <v>863</v>
      </c>
      <c r="AF125" s="4">
        <v>880</v>
      </c>
      <c r="AG125" s="4">
        <v>845</v>
      </c>
      <c r="AH125" s="4">
        <v>69</v>
      </c>
      <c r="AI125" s="4">
        <v>20.14</v>
      </c>
      <c r="AJ125" s="4">
        <v>0.46</v>
      </c>
      <c r="AK125" s="4">
        <v>983</v>
      </c>
      <c r="AL125" s="4">
        <v>1</v>
      </c>
      <c r="AM125" s="4">
        <v>0</v>
      </c>
      <c r="AN125" s="4">
        <v>23</v>
      </c>
      <c r="AO125" s="4">
        <v>190</v>
      </c>
      <c r="AP125" s="4">
        <v>190</v>
      </c>
      <c r="AQ125" s="4">
        <v>3</v>
      </c>
      <c r="AR125" s="4">
        <v>195</v>
      </c>
      <c r="AS125" s="4" t="s">
        <v>155</v>
      </c>
      <c r="AT125" s="4">
        <v>1</v>
      </c>
      <c r="AU125" s="5">
        <v>0.79401620370370374</v>
      </c>
      <c r="AV125" s="4">
        <v>47.159149999999997</v>
      </c>
      <c r="AW125" s="4">
        <v>-88.484099999999998</v>
      </c>
      <c r="AX125" s="4">
        <v>311.5</v>
      </c>
      <c r="AY125" s="4">
        <v>29.3</v>
      </c>
      <c r="AZ125" s="4">
        <v>12</v>
      </c>
      <c r="BA125" s="4">
        <v>10</v>
      </c>
      <c r="BB125" s="4" t="s">
        <v>214</v>
      </c>
      <c r="BC125" s="4">
        <v>1.1000000000000001</v>
      </c>
      <c r="BD125" s="4">
        <v>1.1524000000000001</v>
      </c>
      <c r="BE125" s="4">
        <v>1.9523999999999999</v>
      </c>
      <c r="BF125" s="4">
        <v>14.063000000000001</v>
      </c>
      <c r="BG125" s="4">
        <v>14.35</v>
      </c>
      <c r="BH125" s="4">
        <v>1.02</v>
      </c>
      <c r="BI125" s="4">
        <v>14.526999999999999</v>
      </c>
      <c r="BJ125" s="4">
        <v>2968.163</v>
      </c>
      <c r="BK125" s="4">
        <v>38.351999999999997</v>
      </c>
      <c r="BL125" s="4">
        <v>2.9039999999999999</v>
      </c>
      <c r="BM125" s="4">
        <v>0</v>
      </c>
      <c r="BN125" s="4">
        <v>2.9039999999999999</v>
      </c>
      <c r="BO125" s="4">
        <v>2.3090000000000002</v>
      </c>
      <c r="BP125" s="4">
        <v>0</v>
      </c>
      <c r="BQ125" s="4">
        <v>2.3090000000000002</v>
      </c>
      <c r="BR125" s="4">
        <v>1.4910000000000001</v>
      </c>
      <c r="BU125" s="4">
        <v>3.863</v>
      </c>
      <c r="BW125" s="4">
        <v>0</v>
      </c>
      <c r="BX125" s="4">
        <v>0.52557299999999996</v>
      </c>
      <c r="BY125" s="4">
        <v>-5</v>
      </c>
      <c r="BZ125" s="4">
        <v>0.682782</v>
      </c>
      <c r="CA125" s="4">
        <v>12.843691</v>
      </c>
      <c r="CB125" s="4">
        <v>13.792196000000001</v>
      </c>
    </row>
    <row r="126" spans="1:80">
      <c r="A126" s="2">
        <v>42439</v>
      </c>
      <c r="B126" s="29">
        <v>0.58612365740740746</v>
      </c>
      <c r="C126" s="4">
        <v>14.326000000000001</v>
      </c>
      <c r="D126" s="4">
        <v>0.55769999999999997</v>
      </c>
      <c r="E126" s="4" t="s">
        <v>155</v>
      </c>
      <c r="F126" s="4">
        <v>5576.9550170000002</v>
      </c>
      <c r="G126" s="4">
        <v>127.5</v>
      </c>
      <c r="H126" s="4">
        <v>-1.7</v>
      </c>
      <c r="I126" s="4">
        <v>225</v>
      </c>
      <c r="K126" s="4">
        <v>0</v>
      </c>
      <c r="L126" s="4">
        <v>94</v>
      </c>
      <c r="M126" s="4">
        <v>0.87219999999999998</v>
      </c>
      <c r="N126" s="4">
        <v>12.4954</v>
      </c>
      <c r="O126" s="4">
        <v>0.4864</v>
      </c>
      <c r="P126" s="4">
        <v>111.2106</v>
      </c>
      <c r="Q126" s="4">
        <v>0</v>
      </c>
      <c r="R126" s="4">
        <v>111.2</v>
      </c>
      <c r="S126" s="4">
        <v>88.414599999999993</v>
      </c>
      <c r="T126" s="4">
        <v>0</v>
      </c>
      <c r="U126" s="4">
        <v>88.4</v>
      </c>
      <c r="V126" s="4">
        <v>225.0162</v>
      </c>
      <c r="Y126" s="4">
        <v>82.311999999999998</v>
      </c>
      <c r="Z126" s="4">
        <v>0</v>
      </c>
      <c r="AA126" s="4">
        <v>0</v>
      </c>
      <c r="AB126" s="4" t="s">
        <v>207</v>
      </c>
      <c r="AC126" s="4">
        <v>0</v>
      </c>
      <c r="AD126" s="4">
        <v>11.6</v>
      </c>
      <c r="AE126" s="4">
        <v>870</v>
      </c>
      <c r="AF126" s="4">
        <v>890</v>
      </c>
      <c r="AG126" s="4">
        <v>851</v>
      </c>
      <c r="AH126" s="4">
        <v>69</v>
      </c>
      <c r="AI126" s="4">
        <v>20.14</v>
      </c>
      <c r="AJ126" s="4">
        <v>0.46</v>
      </c>
      <c r="AK126" s="4">
        <v>983</v>
      </c>
      <c r="AL126" s="4">
        <v>1</v>
      </c>
      <c r="AM126" s="4">
        <v>0</v>
      </c>
      <c r="AN126" s="4">
        <v>23</v>
      </c>
      <c r="AO126" s="4">
        <v>190</v>
      </c>
      <c r="AP126" s="4">
        <v>190</v>
      </c>
      <c r="AQ126" s="4">
        <v>3.1</v>
      </c>
      <c r="AR126" s="4">
        <v>195</v>
      </c>
      <c r="AS126" s="4" t="s">
        <v>155</v>
      </c>
      <c r="AT126" s="4">
        <v>2</v>
      </c>
      <c r="AU126" s="5">
        <v>0.79402777777777789</v>
      </c>
      <c r="AV126" s="4">
        <v>47.159280000000003</v>
      </c>
      <c r="AW126" s="4">
        <v>-88.484110000000001</v>
      </c>
      <c r="AX126" s="4">
        <v>311.8</v>
      </c>
      <c r="AY126" s="4">
        <v>30.7</v>
      </c>
      <c r="AZ126" s="4">
        <v>12</v>
      </c>
      <c r="BA126" s="4">
        <v>11</v>
      </c>
      <c r="BB126" s="4" t="s">
        <v>213</v>
      </c>
      <c r="BC126" s="4">
        <v>1.1508</v>
      </c>
      <c r="BD126" s="4">
        <v>1.4016</v>
      </c>
      <c r="BE126" s="4">
        <v>2.2016</v>
      </c>
      <c r="BF126" s="4">
        <v>14.063000000000001</v>
      </c>
      <c r="BG126" s="4">
        <v>14.24</v>
      </c>
      <c r="BH126" s="4">
        <v>1.01</v>
      </c>
      <c r="BI126" s="4">
        <v>14.651999999999999</v>
      </c>
      <c r="BJ126" s="4">
        <v>2914.181</v>
      </c>
      <c r="BK126" s="4">
        <v>72.203000000000003</v>
      </c>
      <c r="BL126" s="4">
        <v>2.7160000000000002</v>
      </c>
      <c r="BM126" s="4">
        <v>0</v>
      </c>
      <c r="BN126" s="4">
        <v>2.7160000000000002</v>
      </c>
      <c r="BO126" s="4">
        <v>2.1589999999999998</v>
      </c>
      <c r="BP126" s="4">
        <v>0</v>
      </c>
      <c r="BQ126" s="4">
        <v>2.1589999999999998</v>
      </c>
      <c r="BR126" s="4">
        <v>1.7353000000000001</v>
      </c>
      <c r="BU126" s="4">
        <v>3.8090000000000002</v>
      </c>
      <c r="BW126" s="4">
        <v>0</v>
      </c>
      <c r="BX126" s="4">
        <v>0.61450700000000003</v>
      </c>
      <c r="BY126" s="4">
        <v>-5</v>
      </c>
      <c r="BZ126" s="4">
        <v>0.68110899999999996</v>
      </c>
      <c r="CA126" s="4">
        <v>15.017015000000001</v>
      </c>
      <c r="CB126" s="4">
        <v>13.758402</v>
      </c>
    </row>
    <row r="127" spans="1:80">
      <c r="A127" s="2">
        <v>42439</v>
      </c>
      <c r="B127" s="29">
        <v>0.5861352314814815</v>
      </c>
      <c r="C127" s="4">
        <v>14.288</v>
      </c>
      <c r="D127" s="4">
        <v>0.33800000000000002</v>
      </c>
      <c r="E127" s="4" t="s">
        <v>155</v>
      </c>
      <c r="F127" s="4">
        <v>3379.7231830000001</v>
      </c>
      <c r="G127" s="4">
        <v>115.1</v>
      </c>
      <c r="H127" s="4">
        <v>-1.7</v>
      </c>
      <c r="I127" s="4">
        <v>196.9</v>
      </c>
      <c r="K127" s="4">
        <v>0</v>
      </c>
      <c r="L127" s="4">
        <v>93</v>
      </c>
      <c r="M127" s="4">
        <v>0.87429999999999997</v>
      </c>
      <c r="N127" s="4">
        <v>12.493</v>
      </c>
      <c r="O127" s="4">
        <v>0.29549999999999998</v>
      </c>
      <c r="P127" s="4">
        <v>100.65479999999999</v>
      </c>
      <c r="Q127" s="4">
        <v>0</v>
      </c>
      <c r="R127" s="4">
        <v>100.7</v>
      </c>
      <c r="S127" s="4">
        <v>80.022499999999994</v>
      </c>
      <c r="T127" s="4">
        <v>0</v>
      </c>
      <c r="U127" s="4">
        <v>80</v>
      </c>
      <c r="V127" s="4">
        <v>196.85659999999999</v>
      </c>
      <c r="Y127" s="4">
        <v>80.900999999999996</v>
      </c>
      <c r="Z127" s="4">
        <v>0</v>
      </c>
      <c r="AA127" s="4">
        <v>0</v>
      </c>
      <c r="AB127" s="4" t="s">
        <v>207</v>
      </c>
      <c r="AC127" s="4">
        <v>0</v>
      </c>
      <c r="AD127" s="4">
        <v>11.7</v>
      </c>
      <c r="AE127" s="4">
        <v>872</v>
      </c>
      <c r="AF127" s="4">
        <v>894</v>
      </c>
      <c r="AG127" s="4">
        <v>854</v>
      </c>
      <c r="AH127" s="4">
        <v>69</v>
      </c>
      <c r="AI127" s="4">
        <v>20.14</v>
      </c>
      <c r="AJ127" s="4">
        <v>0.46</v>
      </c>
      <c r="AK127" s="4">
        <v>983</v>
      </c>
      <c r="AL127" s="4">
        <v>1</v>
      </c>
      <c r="AM127" s="4">
        <v>0</v>
      </c>
      <c r="AN127" s="4">
        <v>23</v>
      </c>
      <c r="AO127" s="4">
        <v>190</v>
      </c>
      <c r="AP127" s="4">
        <v>190</v>
      </c>
      <c r="AQ127" s="4">
        <v>2.8</v>
      </c>
      <c r="AR127" s="4">
        <v>195</v>
      </c>
      <c r="AS127" s="4" t="s">
        <v>155</v>
      </c>
      <c r="AT127" s="4">
        <v>2</v>
      </c>
      <c r="AU127" s="5">
        <v>0.79403935185185182</v>
      </c>
      <c r="AV127" s="4">
        <v>47.159413999999998</v>
      </c>
      <c r="AW127" s="4">
        <v>-88.484122999999997</v>
      </c>
      <c r="AX127" s="4">
        <v>312.2</v>
      </c>
      <c r="AY127" s="4">
        <v>31.3</v>
      </c>
      <c r="AZ127" s="4">
        <v>12</v>
      </c>
      <c r="BA127" s="4">
        <v>10</v>
      </c>
      <c r="BB127" s="4" t="s">
        <v>218</v>
      </c>
      <c r="BC127" s="4">
        <v>1.2</v>
      </c>
      <c r="BD127" s="4">
        <v>1.5</v>
      </c>
      <c r="BE127" s="4">
        <v>2.2999999999999998</v>
      </c>
      <c r="BF127" s="4">
        <v>14.063000000000001</v>
      </c>
      <c r="BG127" s="4">
        <v>14.51</v>
      </c>
      <c r="BH127" s="4">
        <v>1.03</v>
      </c>
      <c r="BI127" s="4">
        <v>14.371</v>
      </c>
      <c r="BJ127" s="4">
        <v>2958.386</v>
      </c>
      <c r="BK127" s="4">
        <v>44.537999999999997</v>
      </c>
      <c r="BL127" s="4">
        <v>2.496</v>
      </c>
      <c r="BM127" s="4">
        <v>0</v>
      </c>
      <c r="BN127" s="4">
        <v>2.496</v>
      </c>
      <c r="BO127" s="4">
        <v>1.984</v>
      </c>
      <c r="BP127" s="4">
        <v>0</v>
      </c>
      <c r="BQ127" s="4">
        <v>1.984</v>
      </c>
      <c r="BR127" s="4">
        <v>1.5415000000000001</v>
      </c>
      <c r="BU127" s="4">
        <v>3.8010000000000002</v>
      </c>
      <c r="BW127" s="4">
        <v>0</v>
      </c>
      <c r="BX127" s="4">
        <v>0.62126599999999998</v>
      </c>
      <c r="BY127" s="4">
        <v>-5</v>
      </c>
      <c r="BZ127" s="4">
        <v>0.68167299999999997</v>
      </c>
      <c r="CA127" s="4">
        <v>15.182188</v>
      </c>
      <c r="CB127" s="4">
        <v>13.769795</v>
      </c>
    </row>
    <row r="128" spans="1:80">
      <c r="A128" s="2">
        <v>42439</v>
      </c>
      <c r="B128" s="29">
        <v>0.58614680555555554</v>
      </c>
      <c r="C128" s="4">
        <v>14.435</v>
      </c>
      <c r="D128" s="4">
        <v>0.14799999999999999</v>
      </c>
      <c r="E128" s="4" t="s">
        <v>155</v>
      </c>
      <c r="F128" s="4">
        <v>1480.1930809999999</v>
      </c>
      <c r="G128" s="4">
        <v>168.5</v>
      </c>
      <c r="H128" s="4">
        <v>-2.8</v>
      </c>
      <c r="I128" s="4">
        <v>138.19999999999999</v>
      </c>
      <c r="K128" s="4">
        <v>0</v>
      </c>
      <c r="L128" s="4">
        <v>90</v>
      </c>
      <c r="M128" s="4">
        <v>0.875</v>
      </c>
      <c r="N128" s="4">
        <v>12.63</v>
      </c>
      <c r="O128" s="4">
        <v>0.1295</v>
      </c>
      <c r="P128" s="4">
        <v>147.404</v>
      </c>
      <c r="Q128" s="4">
        <v>0</v>
      </c>
      <c r="R128" s="4">
        <v>147.4</v>
      </c>
      <c r="S128" s="4">
        <v>117.18899999999999</v>
      </c>
      <c r="T128" s="4">
        <v>0</v>
      </c>
      <c r="U128" s="4">
        <v>117.2</v>
      </c>
      <c r="V128" s="4">
        <v>138.22130000000001</v>
      </c>
      <c r="Y128" s="4">
        <v>78.573999999999998</v>
      </c>
      <c r="Z128" s="4">
        <v>0</v>
      </c>
      <c r="AA128" s="4">
        <v>0</v>
      </c>
      <c r="AB128" s="4" t="s">
        <v>207</v>
      </c>
      <c r="AC128" s="4">
        <v>0</v>
      </c>
      <c r="AD128" s="4">
        <v>11.6</v>
      </c>
      <c r="AE128" s="4">
        <v>868</v>
      </c>
      <c r="AF128" s="4">
        <v>890</v>
      </c>
      <c r="AG128" s="4">
        <v>850</v>
      </c>
      <c r="AH128" s="4">
        <v>69</v>
      </c>
      <c r="AI128" s="4">
        <v>20.14</v>
      </c>
      <c r="AJ128" s="4">
        <v>0.46</v>
      </c>
      <c r="AK128" s="4">
        <v>983</v>
      </c>
      <c r="AL128" s="4">
        <v>1</v>
      </c>
      <c r="AM128" s="4">
        <v>0</v>
      </c>
      <c r="AN128" s="4">
        <v>23</v>
      </c>
      <c r="AO128" s="4">
        <v>190</v>
      </c>
      <c r="AP128" s="4">
        <v>190</v>
      </c>
      <c r="AQ128" s="4">
        <v>2.9</v>
      </c>
      <c r="AR128" s="4">
        <v>195</v>
      </c>
      <c r="AS128" s="4" t="s">
        <v>155</v>
      </c>
      <c r="AT128" s="4">
        <v>2</v>
      </c>
      <c r="AU128" s="5">
        <v>0.79405092592592597</v>
      </c>
      <c r="AV128" s="4">
        <v>47.159545000000001</v>
      </c>
      <c r="AW128" s="4">
        <v>-88.484132000000002</v>
      </c>
      <c r="AX128" s="4">
        <v>312.60000000000002</v>
      </c>
      <c r="AY128" s="4">
        <v>31.8</v>
      </c>
      <c r="AZ128" s="4">
        <v>12</v>
      </c>
      <c r="BA128" s="4">
        <v>10</v>
      </c>
      <c r="BB128" s="4" t="s">
        <v>218</v>
      </c>
      <c r="BC128" s="4">
        <v>1.2</v>
      </c>
      <c r="BD128" s="4">
        <v>1.5</v>
      </c>
      <c r="BE128" s="4">
        <v>2.2999999999999998</v>
      </c>
      <c r="BF128" s="4">
        <v>14.063000000000001</v>
      </c>
      <c r="BG128" s="4">
        <v>14.58</v>
      </c>
      <c r="BH128" s="4">
        <v>1.04</v>
      </c>
      <c r="BI128" s="4">
        <v>14.292</v>
      </c>
      <c r="BJ128" s="4">
        <v>2999.0230000000001</v>
      </c>
      <c r="BK128" s="4">
        <v>19.573</v>
      </c>
      <c r="BL128" s="4">
        <v>3.665</v>
      </c>
      <c r="BM128" s="4">
        <v>0</v>
      </c>
      <c r="BN128" s="4">
        <v>3.665</v>
      </c>
      <c r="BO128" s="4">
        <v>2.9140000000000001</v>
      </c>
      <c r="BP128" s="4">
        <v>0</v>
      </c>
      <c r="BQ128" s="4">
        <v>2.9140000000000001</v>
      </c>
      <c r="BR128" s="4">
        <v>1.0852999999999999</v>
      </c>
      <c r="BU128" s="4">
        <v>3.702</v>
      </c>
      <c r="BW128" s="4">
        <v>0</v>
      </c>
      <c r="BX128" s="4">
        <v>0.50169699999999995</v>
      </c>
      <c r="BY128" s="4">
        <v>-5</v>
      </c>
      <c r="BZ128" s="4">
        <v>0.67889100000000002</v>
      </c>
      <c r="CA128" s="4">
        <v>12.260221</v>
      </c>
      <c r="CB128" s="4">
        <v>13.713597999999999</v>
      </c>
    </row>
    <row r="129" spans="1:80">
      <c r="A129" s="2">
        <v>42439</v>
      </c>
      <c r="B129" s="29">
        <v>0.58615837962962958</v>
      </c>
      <c r="C129" s="4">
        <v>14.606999999999999</v>
      </c>
      <c r="D129" s="4">
        <v>9.0200000000000002E-2</v>
      </c>
      <c r="E129" s="4" t="s">
        <v>155</v>
      </c>
      <c r="F129" s="4">
        <v>902.46326699999997</v>
      </c>
      <c r="G129" s="4">
        <v>421.2</v>
      </c>
      <c r="H129" s="4">
        <v>-3</v>
      </c>
      <c r="I129" s="4">
        <v>125.3</v>
      </c>
      <c r="K129" s="4">
        <v>0</v>
      </c>
      <c r="L129" s="4">
        <v>89</v>
      </c>
      <c r="M129" s="4">
        <v>0.87409999999999999</v>
      </c>
      <c r="N129" s="4">
        <v>12.767899999999999</v>
      </c>
      <c r="O129" s="4">
        <v>7.8899999999999998E-2</v>
      </c>
      <c r="P129" s="4">
        <v>368.149</v>
      </c>
      <c r="Q129" s="4">
        <v>0</v>
      </c>
      <c r="R129" s="4">
        <v>368.1</v>
      </c>
      <c r="S129" s="4">
        <v>292.68540000000002</v>
      </c>
      <c r="T129" s="4">
        <v>0</v>
      </c>
      <c r="U129" s="4">
        <v>292.7</v>
      </c>
      <c r="V129" s="4">
        <v>125.29089999999999</v>
      </c>
      <c r="Y129" s="4">
        <v>77.7</v>
      </c>
      <c r="Z129" s="4">
        <v>0</v>
      </c>
      <c r="AA129" s="4">
        <v>0</v>
      </c>
      <c r="AB129" s="4" t="s">
        <v>207</v>
      </c>
      <c r="AC129" s="4">
        <v>0</v>
      </c>
      <c r="AD129" s="4">
        <v>11.6</v>
      </c>
      <c r="AE129" s="4">
        <v>867</v>
      </c>
      <c r="AF129" s="4">
        <v>889</v>
      </c>
      <c r="AG129" s="4">
        <v>848</v>
      </c>
      <c r="AH129" s="4">
        <v>69</v>
      </c>
      <c r="AI129" s="4">
        <v>20.14</v>
      </c>
      <c r="AJ129" s="4">
        <v>0.46</v>
      </c>
      <c r="AK129" s="4">
        <v>983</v>
      </c>
      <c r="AL129" s="4">
        <v>1</v>
      </c>
      <c r="AM129" s="4">
        <v>0</v>
      </c>
      <c r="AN129" s="4">
        <v>23</v>
      </c>
      <c r="AO129" s="4">
        <v>189.9</v>
      </c>
      <c r="AP129" s="4">
        <v>190</v>
      </c>
      <c r="AQ129" s="4">
        <v>2.6</v>
      </c>
      <c r="AR129" s="4">
        <v>195</v>
      </c>
      <c r="AS129" s="4" t="s">
        <v>155</v>
      </c>
      <c r="AT129" s="4">
        <v>2</v>
      </c>
      <c r="AU129" s="5">
        <v>0.7940625</v>
      </c>
      <c r="AV129" s="4">
        <v>47.159672</v>
      </c>
      <c r="AW129" s="4">
        <v>-88.484138999999999</v>
      </c>
      <c r="AX129" s="4">
        <v>313</v>
      </c>
      <c r="AY129" s="4">
        <v>31.8</v>
      </c>
      <c r="AZ129" s="4">
        <v>12</v>
      </c>
      <c r="BA129" s="4">
        <v>9</v>
      </c>
      <c r="BB129" s="4" t="s">
        <v>217</v>
      </c>
      <c r="BC129" s="4">
        <v>1.2</v>
      </c>
      <c r="BD129" s="4">
        <v>1.5</v>
      </c>
      <c r="BE129" s="4">
        <v>2.2999999999999998</v>
      </c>
      <c r="BF129" s="4">
        <v>14.063000000000001</v>
      </c>
      <c r="BG129" s="4">
        <v>14.48</v>
      </c>
      <c r="BH129" s="4">
        <v>1.03</v>
      </c>
      <c r="BI129" s="4">
        <v>14.407999999999999</v>
      </c>
      <c r="BJ129" s="4">
        <v>3011.4360000000001</v>
      </c>
      <c r="BK129" s="4">
        <v>11.840999999999999</v>
      </c>
      <c r="BL129" s="4">
        <v>9.093</v>
      </c>
      <c r="BM129" s="4">
        <v>0</v>
      </c>
      <c r="BN129" s="4">
        <v>9.093</v>
      </c>
      <c r="BO129" s="4">
        <v>7.2290000000000001</v>
      </c>
      <c r="BP129" s="4">
        <v>0</v>
      </c>
      <c r="BQ129" s="4">
        <v>7.2290000000000001</v>
      </c>
      <c r="BR129" s="4">
        <v>0.97719999999999996</v>
      </c>
      <c r="BU129" s="4">
        <v>3.6360000000000001</v>
      </c>
      <c r="BW129" s="4">
        <v>0</v>
      </c>
      <c r="BX129" s="4">
        <v>0.43763999999999997</v>
      </c>
      <c r="BY129" s="4">
        <v>-5</v>
      </c>
      <c r="BZ129" s="4">
        <v>0.67832700000000001</v>
      </c>
      <c r="CA129" s="4">
        <v>10.694827999999999</v>
      </c>
      <c r="CB129" s="4">
        <v>13.702204999999999</v>
      </c>
    </row>
    <row r="130" spans="1:80">
      <c r="A130" s="2">
        <v>42439</v>
      </c>
      <c r="B130" s="29">
        <v>0.58616995370370373</v>
      </c>
      <c r="C130" s="4">
        <v>14.6</v>
      </c>
      <c r="D130" s="4">
        <v>0.1139</v>
      </c>
      <c r="E130" s="4" t="s">
        <v>155</v>
      </c>
      <c r="F130" s="4">
        <v>1138.603531</v>
      </c>
      <c r="G130" s="4">
        <v>439.2</v>
      </c>
      <c r="H130" s="4">
        <v>-3</v>
      </c>
      <c r="I130" s="4">
        <v>118.4</v>
      </c>
      <c r="K130" s="4">
        <v>0</v>
      </c>
      <c r="L130" s="4">
        <v>87</v>
      </c>
      <c r="M130" s="4">
        <v>0.874</v>
      </c>
      <c r="N130" s="4">
        <v>12.7599</v>
      </c>
      <c r="O130" s="4">
        <v>9.9500000000000005E-2</v>
      </c>
      <c r="P130" s="4">
        <v>383.81479999999999</v>
      </c>
      <c r="Q130" s="4">
        <v>0</v>
      </c>
      <c r="R130" s="4">
        <v>383.8</v>
      </c>
      <c r="S130" s="4">
        <v>305.14010000000002</v>
      </c>
      <c r="T130" s="4">
        <v>0</v>
      </c>
      <c r="U130" s="4">
        <v>305.10000000000002</v>
      </c>
      <c r="V130" s="4">
        <v>118.35850000000001</v>
      </c>
      <c r="Y130" s="4">
        <v>76.022999999999996</v>
      </c>
      <c r="Z130" s="4">
        <v>0</v>
      </c>
      <c r="AA130" s="4">
        <v>0</v>
      </c>
      <c r="AB130" s="4" t="s">
        <v>207</v>
      </c>
      <c r="AC130" s="4">
        <v>0</v>
      </c>
      <c r="AD130" s="4">
        <v>11.7</v>
      </c>
      <c r="AE130" s="4">
        <v>864</v>
      </c>
      <c r="AF130" s="4">
        <v>887</v>
      </c>
      <c r="AG130" s="4">
        <v>846</v>
      </c>
      <c r="AH130" s="4">
        <v>69</v>
      </c>
      <c r="AI130" s="4">
        <v>20.14</v>
      </c>
      <c r="AJ130" s="4">
        <v>0.46</v>
      </c>
      <c r="AK130" s="4">
        <v>983</v>
      </c>
      <c r="AL130" s="4">
        <v>1</v>
      </c>
      <c r="AM130" s="4">
        <v>0</v>
      </c>
      <c r="AN130" s="4">
        <v>23</v>
      </c>
      <c r="AO130" s="4">
        <v>189</v>
      </c>
      <c r="AP130" s="4">
        <v>189.9</v>
      </c>
      <c r="AQ130" s="4">
        <v>2.7</v>
      </c>
      <c r="AR130" s="4">
        <v>195</v>
      </c>
      <c r="AS130" s="4" t="s">
        <v>155</v>
      </c>
      <c r="AT130" s="4">
        <v>2</v>
      </c>
      <c r="AU130" s="5">
        <v>0.79407407407407404</v>
      </c>
      <c r="AV130" s="4">
        <v>47.159821000000001</v>
      </c>
      <c r="AW130" s="4">
        <v>-88.484144999999998</v>
      </c>
      <c r="AX130" s="4">
        <v>313.3</v>
      </c>
      <c r="AY130" s="4">
        <v>33.9</v>
      </c>
      <c r="AZ130" s="4">
        <v>12</v>
      </c>
      <c r="BA130" s="4">
        <v>9</v>
      </c>
      <c r="BB130" s="4" t="s">
        <v>217</v>
      </c>
      <c r="BC130" s="4">
        <v>1.2</v>
      </c>
      <c r="BD130" s="4">
        <v>1.246</v>
      </c>
      <c r="BE130" s="4">
        <v>2.0968</v>
      </c>
      <c r="BF130" s="4">
        <v>14.063000000000001</v>
      </c>
      <c r="BG130" s="4">
        <v>14.46</v>
      </c>
      <c r="BH130" s="4">
        <v>1.03</v>
      </c>
      <c r="BI130" s="4">
        <v>14.420999999999999</v>
      </c>
      <c r="BJ130" s="4">
        <v>3006.7489999999998</v>
      </c>
      <c r="BK130" s="4">
        <v>14.923999999999999</v>
      </c>
      <c r="BL130" s="4">
        <v>9.4710000000000001</v>
      </c>
      <c r="BM130" s="4">
        <v>0</v>
      </c>
      <c r="BN130" s="4">
        <v>9.4710000000000001</v>
      </c>
      <c r="BO130" s="4">
        <v>7.53</v>
      </c>
      <c r="BP130" s="4">
        <v>0</v>
      </c>
      <c r="BQ130" s="4">
        <v>7.53</v>
      </c>
      <c r="BR130" s="4">
        <v>0.92220000000000002</v>
      </c>
      <c r="BU130" s="4">
        <v>3.5539999999999998</v>
      </c>
      <c r="BW130" s="4">
        <v>0</v>
      </c>
      <c r="BX130" s="4">
        <v>0.40636</v>
      </c>
      <c r="BY130" s="4">
        <v>-5</v>
      </c>
      <c r="BZ130" s="4">
        <v>0.68056399999999995</v>
      </c>
      <c r="CA130" s="4">
        <v>9.9304229999999993</v>
      </c>
      <c r="CB130" s="4">
        <v>13.747393000000001</v>
      </c>
    </row>
    <row r="131" spans="1:80">
      <c r="A131" s="2">
        <v>42439</v>
      </c>
      <c r="B131" s="29">
        <v>0.58618152777777777</v>
      </c>
      <c r="C131" s="4">
        <v>14.6</v>
      </c>
      <c r="D131" s="4">
        <v>0.1583</v>
      </c>
      <c r="E131" s="4" t="s">
        <v>155</v>
      </c>
      <c r="F131" s="4">
        <v>1582.5951560000001</v>
      </c>
      <c r="G131" s="4">
        <v>218.5</v>
      </c>
      <c r="H131" s="4">
        <v>7.9</v>
      </c>
      <c r="I131" s="4">
        <v>122.4</v>
      </c>
      <c r="K131" s="4">
        <v>0</v>
      </c>
      <c r="L131" s="4">
        <v>86</v>
      </c>
      <c r="M131" s="4">
        <v>0.87339999999999995</v>
      </c>
      <c r="N131" s="4">
        <v>12.752000000000001</v>
      </c>
      <c r="O131" s="4">
        <v>0.13819999999999999</v>
      </c>
      <c r="P131" s="4">
        <v>190.8836</v>
      </c>
      <c r="Q131" s="4">
        <v>6.9203000000000001</v>
      </c>
      <c r="R131" s="4">
        <v>197.8</v>
      </c>
      <c r="S131" s="4">
        <v>151.77420000000001</v>
      </c>
      <c r="T131" s="4">
        <v>5.5023999999999997</v>
      </c>
      <c r="U131" s="4">
        <v>157.30000000000001</v>
      </c>
      <c r="V131" s="4">
        <v>122.4128</v>
      </c>
      <c r="Y131" s="4">
        <v>75.326999999999998</v>
      </c>
      <c r="Z131" s="4">
        <v>0</v>
      </c>
      <c r="AA131" s="4">
        <v>0</v>
      </c>
      <c r="AB131" s="4" t="s">
        <v>207</v>
      </c>
      <c r="AC131" s="4">
        <v>0</v>
      </c>
      <c r="AD131" s="4">
        <v>11.6</v>
      </c>
      <c r="AE131" s="4">
        <v>864</v>
      </c>
      <c r="AF131" s="4">
        <v>887</v>
      </c>
      <c r="AG131" s="4">
        <v>846</v>
      </c>
      <c r="AH131" s="4">
        <v>69.099999999999994</v>
      </c>
      <c r="AI131" s="4">
        <v>20.170000000000002</v>
      </c>
      <c r="AJ131" s="4">
        <v>0.46</v>
      </c>
      <c r="AK131" s="4">
        <v>983</v>
      </c>
      <c r="AL131" s="4">
        <v>1</v>
      </c>
      <c r="AM131" s="4">
        <v>0</v>
      </c>
      <c r="AN131" s="4">
        <v>23</v>
      </c>
      <c r="AO131" s="4">
        <v>189</v>
      </c>
      <c r="AP131" s="4">
        <v>189</v>
      </c>
      <c r="AQ131" s="4">
        <v>2.2999999999999998</v>
      </c>
      <c r="AR131" s="4">
        <v>195</v>
      </c>
      <c r="AS131" s="4" t="s">
        <v>155</v>
      </c>
      <c r="AT131" s="4">
        <v>2</v>
      </c>
      <c r="AU131" s="5">
        <v>0.79408564814814808</v>
      </c>
      <c r="AV131" s="4">
        <v>47.159986000000004</v>
      </c>
      <c r="AW131" s="4">
        <v>-88.484144999999998</v>
      </c>
      <c r="AX131" s="4">
        <v>313.39999999999998</v>
      </c>
      <c r="AY131" s="4">
        <v>35.9</v>
      </c>
      <c r="AZ131" s="4">
        <v>12</v>
      </c>
      <c r="BA131" s="4">
        <v>9</v>
      </c>
      <c r="BB131" s="4" t="s">
        <v>217</v>
      </c>
      <c r="BC131" s="4">
        <v>1.2507999999999999</v>
      </c>
      <c r="BD131" s="4">
        <v>1</v>
      </c>
      <c r="BE131" s="4">
        <v>1.9</v>
      </c>
      <c r="BF131" s="4">
        <v>14.063000000000001</v>
      </c>
      <c r="BG131" s="4">
        <v>14.42</v>
      </c>
      <c r="BH131" s="4">
        <v>1.03</v>
      </c>
      <c r="BI131" s="4">
        <v>14.492000000000001</v>
      </c>
      <c r="BJ131" s="4">
        <v>2997.5920000000001</v>
      </c>
      <c r="BK131" s="4">
        <v>20.681000000000001</v>
      </c>
      <c r="BL131" s="4">
        <v>4.6989999999999998</v>
      </c>
      <c r="BM131" s="4">
        <v>0.17</v>
      </c>
      <c r="BN131" s="4">
        <v>4.8689999999999998</v>
      </c>
      <c r="BO131" s="4">
        <v>3.7360000000000002</v>
      </c>
      <c r="BP131" s="4">
        <v>0.13500000000000001</v>
      </c>
      <c r="BQ131" s="4">
        <v>3.8719999999999999</v>
      </c>
      <c r="BR131" s="4">
        <v>0.95150000000000001</v>
      </c>
      <c r="BU131" s="4">
        <v>3.5129999999999999</v>
      </c>
      <c r="BW131" s="4">
        <v>0</v>
      </c>
      <c r="BX131" s="4">
        <v>0.43709500000000001</v>
      </c>
      <c r="BY131" s="4">
        <v>-5</v>
      </c>
      <c r="BZ131" s="4">
        <v>0.67721799999999999</v>
      </c>
      <c r="CA131" s="4">
        <v>10.681509</v>
      </c>
      <c r="CB131" s="4">
        <v>13.679804000000001</v>
      </c>
    </row>
    <row r="132" spans="1:80">
      <c r="A132" s="2">
        <v>42439</v>
      </c>
      <c r="B132" s="29">
        <v>0.58619310185185192</v>
      </c>
      <c r="C132" s="4">
        <v>14.542</v>
      </c>
      <c r="D132" s="4">
        <v>0.2069</v>
      </c>
      <c r="E132" s="4" t="s">
        <v>155</v>
      </c>
      <c r="F132" s="4">
        <v>2068.685524</v>
      </c>
      <c r="G132" s="4">
        <v>158</v>
      </c>
      <c r="H132" s="4">
        <v>12.2</v>
      </c>
      <c r="I132" s="4">
        <v>123.7</v>
      </c>
      <c r="K132" s="4">
        <v>0</v>
      </c>
      <c r="L132" s="4">
        <v>86</v>
      </c>
      <c r="M132" s="4">
        <v>0.87339999999999995</v>
      </c>
      <c r="N132" s="4">
        <v>12.702</v>
      </c>
      <c r="O132" s="4">
        <v>0.1807</v>
      </c>
      <c r="P132" s="4">
        <v>138.0043</v>
      </c>
      <c r="Q132" s="4">
        <v>10.656000000000001</v>
      </c>
      <c r="R132" s="4">
        <v>148.69999999999999</v>
      </c>
      <c r="S132" s="4">
        <v>109.8364</v>
      </c>
      <c r="T132" s="4">
        <v>8.4809999999999999</v>
      </c>
      <c r="U132" s="4">
        <v>118.3</v>
      </c>
      <c r="V132" s="4">
        <v>123.7244</v>
      </c>
      <c r="Y132" s="4">
        <v>74.69</v>
      </c>
      <c r="Z132" s="4">
        <v>0</v>
      </c>
      <c r="AA132" s="4">
        <v>0</v>
      </c>
      <c r="AB132" s="4" t="s">
        <v>207</v>
      </c>
      <c r="AC132" s="4">
        <v>0</v>
      </c>
      <c r="AD132" s="4">
        <v>11.7</v>
      </c>
      <c r="AE132" s="4">
        <v>862</v>
      </c>
      <c r="AF132" s="4">
        <v>886</v>
      </c>
      <c r="AG132" s="4">
        <v>845</v>
      </c>
      <c r="AH132" s="4">
        <v>70</v>
      </c>
      <c r="AI132" s="4">
        <v>20.440000000000001</v>
      </c>
      <c r="AJ132" s="4">
        <v>0.47</v>
      </c>
      <c r="AK132" s="4">
        <v>983</v>
      </c>
      <c r="AL132" s="4">
        <v>1</v>
      </c>
      <c r="AM132" s="4">
        <v>0</v>
      </c>
      <c r="AN132" s="4">
        <v>23</v>
      </c>
      <c r="AO132" s="4">
        <v>189</v>
      </c>
      <c r="AP132" s="4">
        <v>189</v>
      </c>
      <c r="AQ132" s="4">
        <v>2.5</v>
      </c>
      <c r="AR132" s="4">
        <v>195</v>
      </c>
      <c r="AS132" s="4" t="s">
        <v>155</v>
      </c>
      <c r="AT132" s="4">
        <v>2</v>
      </c>
      <c r="AU132" s="5">
        <v>0.79409722222222223</v>
      </c>
      <c r="AV132" s="4">
        <v>47.160139000000001</v>
      </c>
      <c r="AW132" s="4">
        <v>-88.484144999999998</v>
      </c>
      <c r="AX132" s="4">
        <v>313.7</v>
      </c>
      <c r="AY132" s="4">
        <v>35.799999999999997</v>
      </c>
      <c r="AZ132" s="4">
        <v>12</v>
      </c>
      <c r="BA132" s="4">
        <v>9</v>
      </c>
      <c r="BB132" s="4" t="s">
        <v>217</v>
      </c>
      <c r="BC132" s="4">
        <v>1.3</v>
      </c>
      <c r="BD132" s="4">
        <v>1</v>
      </c>
      <c r="BE132" s="4">
        <v>1.7984</v>
      </c>
      <c r="BF132" s="4">
        <v>14.063000000000001</v>
      </c>
      <c r="BG132" s="4">
        <v>14.42</v>
      </c>
      <c r="BH132" s="4">
        <v>1.03</v>
      </c>
      <c r="BI132" s="4">
        <v>14.489000000000001</v>
      </c>
      <c r="BJ132" s="4">
        <v>2987.556</v>
      </c>
      <c r="BK132" s="4">
        <v>27.048999999999999</v>
      </c>
      <c r="BL132" s="4">
        <v>3.399</v>
      </c>
      <c r="BM132" s="4">
        <v>0.26200000000000001</v>
      </c>
      <c r="BN132" s="4">
        <v>3.6619999999999999</v>
      </c>
      <c r="BO132" s="4">
        <v>2.7050000000000001</v>
      </c>
      <c r="BP132" s="4">
        <v>0.20899999999999999</v>
      </c>
      <c r="BQ132" s="4">
        <v>2.9140000000000001</v>
      </c>
      <c r="BR132" s="4">
        <v>0.96230000000000004</v>
      </c>
      <c r="BU132" s="4">
        <v>3.4849999999999999</v>
      </c>
      <c r="BW132" s="4">
        <v>0</v>
      </c>
      <c r="BX132" s="4">
        <v>0.39896199999999998</v>
      </c>
      <c r="BY132" s="4">
        <v>-5</v>
      </c>
      <c r="BZ132" s="4">
        <v>0.678782</v>
      </c>
      <c r="CA132" s="4">
        <v>9.7496340000000004</v>
      </c>
      <c r="CB132" s="4">
        <v>13.711396000000001</v>
      </c>
    </row>
    <row r="133" spans="1:80">
      <c r="A133" s="2">
        <v>42439</v>
      </c>
      <c r="B133" s="29">
        <v>0.58620467592592596</v>
      </c>
      <c r="C133" s="4">
        <v>14.537000000000001</v>
      </c>
      <c r="D133" s="4">
        <v>0.1137</v>
      </c>
      <c r="E133" s="4" t="s">
        <v>155</v>
      </c>
      <c r="F133" s="4">
        <v>1136.905158</v>
      </c>
      <c r="G133" s="4">
        <v>93.4</v>
      </c>
      <c r="H133" s="4">
        <v>12</v>
      </c>
      <c r="I133" s="4">
        <v>106.4</v>
      </c>
      <c r="K133" s="4">
        <v>0</v>
      </c>
      <c r="L133" s="4">
        <v>84</v>
      </c>
      <c r="M133" s="4">
        <v>0.87419999999999998</v>
      </c>
      <c r="N133" s="4">
        <v>12.7088</v>
      </c>
      <c r="O133" s="4">
        <v>9.9400000000000002E-2</v>
      </c>
      <c r="P133" s="4">
        <v>81.619100000000003</v>
      </c>
      <c r="Q133" s="4">
        <v>10.5146</v>
      </c>
      <c r="R133" s="4">
        <v>92.1</v>
      </c>
      <c r="S133" s="4">
        <v>64.959900000000005</v>
      </c>
      <c r="T133" s="4">
        <v>8.3684999999999992</v>
      </c>
      <c r="U133" s="4">
        <v>73.3</v>
      </c>
      <c r="V133" s="4">
        <v>106.4301</v>
      </c>
      <c r="Y133" s="4">
        <v>73.777000000000001</v>
      </c>
      <c r="Z133" s="4">
        <v>0</v>
      </c>
      <c r="AA133" s="4">
        <v>0</v>
      </c>
      <c r="AB133" s="4" t="s">
        <v>207</v>
      </c>
      <c r="AC133" s="4">
        <v>0</v>
      </c>
      <c r="AD133" s="4">
        <v>11.7</v>
      </c>
      <c r="AE133" s="4">
        <v>863</v>
      </c>
      <c r="AF133" s="4">
        <v>888</v>
      </c>
      <c r="AG133" s="4">
        <v>845</v>
      </c>
      <c r="AH133" s="4">
        <v>70</v>
      </c>
      <c r="AI133" s="4">
        <v>20.440000000000001</v>
      </c>
      <c r="AJ133" s="4">
        <v>0.47</v>
      </c>
      <c r="AK133" s="4">
        <v>983</v>
      </c>
      <c r="AL133" s="4">
        <v>1</v>
      </c>
      <c r="AM133" s="4">
        <v>0</v>
      </c>
      <c r="AN133" s="4">
        <v>23</v>
      </c>
      <c r="AO133" s="4">
        <v>189.1</v>
      </c>
      <c r="AP133" s="4">
        <v>189</v>
      </c>
      <c r="AQ133" s="4">
        <v>2.2000000000000002</v>
      </c>
      <c r="AR133" s="4">
        <v>195</v>
      </c>
      <c r="AS133" s="4" t="s">
        <v>155</v>
      </c>
      <c r="AT133" s="4">
        <v>2</v>
      </c>
      <c r="AU133" s="5">
        <v>0.79410879629629638</v>
      </c>
      <c r="AV133" s="4">
        <v>47.160282000000002</v>
      </c>
      <c r="AW133" s="4">
        <v>-88.484137000000004</v>
      </c>
      <c r="AX133" s="4">
        <v>314.10000000000002</v>
      </c>
      <c r="AY133" s="4">
        <v>35.4</v>
      </c>
      <c r="AZ133" s="4">
        <v>12</v>
      </c>
      <c r="BA133" s="4">
        <v>9</v>
      </c>
      <c r="BB133" s="4" t="s">
        <v>217</v>
      </c>
      <c r="BC133" s="4">
        <v>1.5032000000000001</v>
      </c>
      <c r="BD133" s="4">
        <v>1.2032</v>
      </c>
      <c r="BE133" s="4">
        <v>2.0047999999999999</v>
      </c>
      <c r="BF133" s="4">
        <v>14.063000000000001</v>
      </c>
      <c r="BG133" s="4">
        <v>14.52</v>
      </c>
      <c r="BH133" s="4">
        <v>1.03</v>
      </c>
      <c r="BI133" s="4">
        <v>14.385999999999999</v>
      </c>
      <c r="BJ133" s="4">
        <v>3006.99</v>
      </c>
      <c r="BK133" s="4">
        <v>14.968</v>
      </c>
      <c r="BL133" s="4">
        <v>2.0219999999999998</v>
      </c>
      <c r="BM133" s="4">
        <v>0.26100000000000001</v>
      </c>
      <c r="BN133" s="4">
        <v>2.2829999999999999</v>
      </c>
      <c r="BO133" s="4">
        <v>1.61</v>
      </c>
      <c r="BP133" s="4">
        <v>0.20699999999999999</v>
      </c>
      <c r="BQ133" s="4">
        <v>1.8169999999999999</v>
      </c>
      <c r="BR133" s="4">
        <v>0.8327</v>
      </c>
      <c r="BU133" s="4">
        <v>3.4630000000000001</v>
      </c>
      <c r="BW133" s="4">
        <v>0</v>
      </c>
      <c r="BX133" s="4">
        <v>0.41391</v>
      </c>
      <c r="BY133" s="4">
        <v>-5</v>
      </c>
      <c r="BZ133" s="4">
        <v>0.67689100000000002</v>
      </c>
      <c r="CA133" s="4">
        <v>10.114924999999999</v>
      </c>
      <c r="CB133" s="4">
        <v>13.673197999999999</v>
      </c>
    </row>
    <row r="134" spans="1:80">
      <c r="A134" s="2">
        <v>42439</v>
      </c>
      <c r="B134" s="29">
        <v>0.58621624999999999</v>
      </c>
      <c r="C134" s="4">
        <v>14.55</v>
      </c>
      <c r="D134" s="4">
        <v>0.1152</v>
      </c>
      <c r="E134" s="4" t="s">
        <v>155</v>
      </c>
      <c r="F134" s="4">
        <v>1152.468619</v>
      </c>
      <c r="G134" s="4">
        <v>98.3</v>
      </c>
      <c r="H134" s="4">
        <v>-0.1</v>
      </c>
      <c r="I134" s="4">
        <v>111.2</v>
      </c>
      <c r="K134" s="4">
        <v>0</v>
      </c>
      <c r="L134" s="4">
        <v>84</v>
      </c>
      <c r="M134" s="4">
        <v>0.874</v>
      </c>
      <c r="N134" s="4">
        <v>12.7163</v>
      </c>
      <c r="O134" s="4">
        <v>0.1007</v>
      </c>
      <c r="P134" s="4">
        <v>85.907799999999995</v>
      </c>
      <c r="Q134" s="4">
        <v>0</v>
      </c>
      <c r="R134" s="4">
        <v>85.9</v>
      </c>
      <c r="S134" s="4">
        <v>68.3733</v>
      </c>
      <c r="T134" s="4">
        <v>0</v>
      </c>
      <c r="U134" s="4">
        <v>68.400000000000006</v>
      </c>
      <c r="V134" s="4">
        <v>111.23090000000001</v>
      </c>
      <c r="Y134" s="4">
        <v>73.409000000000006</v>
      </c>
      <c r="Z134" s="4">
        <v>0</v>
      </c>
      <c r="AA134" s="4">
        <v>0</v>
      </c>
      <c r="AB134" s="4" t="s">
        <v>207</v>
      </c>
      <c r="AC134" s="4">
        <v>0</v>
      </c>
      <c r="AD134" s="4">
        <v>11.6</v>
      </c>
      <c r="AE134" s="4">
        <v>866</v>
      </c>
      <c r="AF134" s="4">
        <v>890</v>
      </c>
      <c r="AG134" s="4">
        <v>848</v>
      </c>
      <c r="AH134" s="4">
        <v>70</v>
      </c>
      <c r="AI134" s="4">
        <v>20.440000000000001</v>
      </c>
      <c r="AJ134" s="4">
        <v>0.47</v>
      </c>
      <c r="AK134" s="4">
        <v>983</v>
      </c>
      <c r="AL134" s="4">
        <v>1</v>
      </c>
      <c r="AM134" s="4">
        <v>0</v>
      </c>
      <c r="AN134" s="4">
        <v>23</v>
      </c>
      <c r="AO134" s="4">
        <v>190</v>
      </c>
      <c r="AP134" s="4">
        <v>189</v>
      </c>
      <c r="AQ134" s="4">
        <v>1.8</v>
      </c>
      <c r="AR134" s="4">
        <v>195</v>
      </c>
      <c r="AS134" s="4" t="s">
        <v>155</v>
      </c>
      <c r="AT134" s="4">
        <v>2</v>
      </c>
      <c r="AU134" s="5">
        <v>0.79412037037037031</v>
      </c>
      <c r="AV134" s="4">
        <v>47.160423000000002</v>
      </c>
      <c r="AW134" s="4">
        <v>-88.484121999999999</v>
      </c>
      <c r="AX134" s="4">
        <v>314.5</v>
      </c>
      <c r="AY134" s="4">
        <v>35.1</v>
      </c>
      <c r="AZ134" s="4">
        <v>12</v>
      </c>
      <c r="BA134" s="4">
        <v>9</v>
      </c>
      <c r="BB134" s="4" t="s">
        <v>217</v>
      </c>
      <c r="BC134" s="4">
        <v>1.7</v>
      </c>
      <c r="BD134" s="4">
        <v>1.4</v>
      </c>
      <c r="BE134" s="4">
        <v>2.2999999999999998</v>
      </c>
      <c r="BF134" s="4">
        <v>14.063000000000001</v>
      </c>
      <c r="BG134" s="4">
        <v>14.51</v>
      </c>
      <c r="BH134" s="4">
        <v>1.03</v>
      </c>
      <c r="BI134" s="4">
        <v>14.42</v>
      </c>
      <c r="BJ134" s="4">
        <v>3006.5740000000001</v>
      </c>
      <c r="BK134" s="4">
        <v>15.157</v>
      </c>
      <c r="BL134" s="4">
        <v>2.1269999999999998</v>
      </c>
      <c r="BM134" s="4">
        <v>0</v>
      </c>
      <c r="BN134" s="4">
        <v>2.1269999999999998</v>
      </c>
      <c r="BO134" s="4">
        <v>1.6930000000000001</v>
      </c>
      <c r="BP134" s="4">
        <v>0</v>
      </c>
      <c r="BQ134" s="4">
        <v>1.6930000000000001</v>
      </c>
      <c r="BR134" s="4">
        <v>0.86960000000000004</v>
      </c>
      <c r="BU134" s="4">
        <v>3.444</v>
      </c>
      <c r="BW134" s="4">
        <v>0</v>
      </c>
      <c r="BX134" s="4">
        <v>0.40728900000000001</v>
      </c>
      <c r="BY134" s="4">
        <v>-5</v>
      </c>
      <c r="BZ134" s="4">
        <v>0.67621799999999999</v>
      </c>
      <c r="CA134" s="4">
        <v>9.953125</v>
      </c>
      <c r="CB134" s="4">
        <v>13.659604</v>
      </c>
    </row>
    <row r="135" spans="1:80">
      <c r="A135" s="2">
        <v>42439</v>
      </c>
      <c r="B135" s="29">
        <v>0.58622782407407403</v>
      </c>
      <c r="C135" s="4">
        <v>14.505000000000001</v>
      </c>
      <c r="D135" s="4">
        <v>0.27079999999999999</v>
      </c>
      <c r="E135" s="4" t="s">
        <v>155</v>
      </c>
      <c r="F135" s="4">
        <v>2707.5686930000002</v>
      </c>
      <c r="G135" s="4">
        <v>97</v>
      </c>
      <c r="H135" s="4">
        <v>-1.3</v>
      </c>
      <c r="I135" s="4">
        <v>106.8</v>
      </c>
      <c r="K135" s="4">
        <v>0</v>
      </c>
      <c r="L135" s="4">
        <v>84</v>
      </c>
      <c r="M135" s="4">
        <v>0.873</v>
      </c>
      <c r="N135" s="4">
        <v>12.6631</v>
      </c>
      <c r="O135" s="4">
        <v>0.2364</v>
      </c>
      <c r="P135" s="4">
        <v>84.712000000000003</v>
      </c>
      <c r="Q135" s="4">
        <v>0</v>
      </c>
      <c r="R135" s="4">
        <v>84.7</v>
      </c>
      <c r="S135" s="4">
        <v>67.421499999999995</v>
      </c>
      <c r="T135" s="4">
        <v>0</v>
      </c>
      <c r="U135" s="4">
        <v>67.400000000000006</v>
      </c>
      <c r="V135" s="4">
        <v>106.80329999999999</v>
      </c>
      <c r="Y135" s="4">
        <v>73.251999999999995</v>
      </c>
      <c r="Z135" s="4">
        <v>0</v>
      </c>
      <c r="AA135" s="4">
        <v>0</v>
      </c>
      <c r="AB135" s="4" t="s">
        <v>207</v>
      </c>
      <c r="AC135" s="4">
        <v>0</v>
      </c>
      <c r="AD135" s="4">
        <v>11.7</v>
      </c>
      <c r="AE135" s="4">
        <v>864</v>
      </c>
      <c r="AF135" s="4">
        <v>889</v>
      </c>
      <c r="AG135" s="4">
        <v>846</v>
      </c>
      <c r="AH135" s="4">
        <v>70</v>
      </c>
      <c r="AI135" s="4">
        <v>20.440000000000001</v>
      </c>
      <c r="AJ135" s="4">
        <v>0.47</v>
      </c>
      <c r="AK135" s="4">
        <v>983</v>
      </c>
      <c r="AL135" s="4">
        <v>1</v>
      </c>
      <c r="AM135" s="4">
        <v>0</v>
      </c>
      <c r="AN135" s="4">
        <v>23</v>
      </c>
      <c r="AO135" s="4">
        <v>189.9</v>
      </c>
      <c r="AP135" s="4">
        <v>189</v>
      </c>
      <c r="AQ135" s="4">
        <v>1.9</v>
      </c>
      <c r="AR135" s="4">
        <v>195</v>
      </c>
      <c r="AS135" s="4" t="s">
        <v>155</v>
      </c>
      <c r="AT135" s="4">
        <v>2</v>
      </c>
      <c r="AU135" s="5">
        <v>0.79413194444444446</v>
      </c>
      <c r="AV135" s="4">
        <v>47.160561999999999</v>
      </c>
      <c r="AW135" s="4">
        <v>-88.484095999999994</v>
      </c>
      <c r="AX135" s="4">
        <v>314.7</v>
      </c>
      <c r="AY135" s="4">
        <v>34.700000000000003</v>
      </c>
      <c r="AZ135" s="4">
        <v>12</v>
      </c>
      <c r="BA135" s="4">
        <v>9</v>
      </c>
      <c r="BB135" s="4" t="s">
        <v>217</v>
      </c>
      <c r="BC135" s="4">
        <v>1.3444</v>
      </c>
      <c r="BD135" s="4">
        <v>1.4</v>
      </c>
      <c r="BE135" s="4">
        <v>2.1983999999999999</v>
      </c>
      <c r="BF135" s="4">
        <v>14.063000000000001</v>
      </c>
      <c r="BG135" s="4">
        <v>14.39</v>
      </c>
      <c r="BH135" s="4">
        <v>1.02</v>
      </c>
      <c r="BI135" s="4">
        <v>14.547000000000001</v>
      </c>
      <c r="BJ135" s="4">
        <v>2974.9119999999998</v>
      </c>
      <c r="BK135" s="4">
        <v>35.343000000000004</v>
      </c>
      <c r="BL135" s="4">
        <v>2.0840000000000001</v>
      </c>
      <c r="BM135" s="4">
        <v>0</v>
      </c>
      <c r="BN135" s="4">
        <v>2.0840000000000001</v>
      </c>
      <c r="BO135" s="4">
        <v>1.659</v>
      </c>
      <c r="BP135" s="4">
        <v>0</v>
      </c>
      <c r="BQ135" s="4">
        <v>1.659</v>
      </c>
      <c r="BR135" s="4">
        <v>0.82969999999999999</v>
      </c>
      <c r="BU135" s="4">
        <v>3.4140000000000001</v>
      </c>
      <c r="BW135" s="4">
        <v>0</v>
      </c>
      <c r="BX135" s="4">
        <v>0.42621799999999999</v>
      </c>
      <c r="BY135" s="4">
        <v>-5</v>
      </c>
      <c r="BZ135" s="4">
        <v>0.67767299999999997</v>
      </c>
      <c r="CA135" s="4">
        <v>10.415702</v>
      </c>
      <c r="CB135" s="4">
        <v>13.688995</v>
      </c>
    </row>
    <row r="136" spans="1:80">
      <c r="A136" s="2">
        <v>42439</v>
      </c>
      <c r="B136" s="29">
        <v>0.58623939814814818</v>
      </c>
      <c r="C136" s="4">
        <v>14.34</v>
      </c>
      <c r="D136" s="4">
        <v>0.39019999999999999</v>
      </c>
      <c r="E136" s="4" t="s">
        <v>155</v>
      </c>
      <c r="F136" s="4">
        <v>3902.2694470000001</v>
      </c>
      <c r="G136" s="4">
        <v>77.400000000000006</v>
      </c>
      <c r="H136" s="4">
        <v>5.3</v>
      </c>
      <c r="I136" s="4">
        <v>168.2</v>
      </c>
      <c r="K136" s="4">
        <v>0</v>
      </c>
      <c r="L136" s="4">
        <v>84</v>
      </c>
      <c r="M136" s="4">
        <v>0.87319999999999998</v>
      </c>
      <c r="N136" s="4">
        <v>12.522500000000001</v>
      </c>
      <c r="O136" s="4">
        <v>0.34079999999999999</v>
      </c>
      <c r="P136" s="4">
        <v>67.585899999999995</v>
      </c>
      <c r="Q136" s="4">
        <v>4.6051000000000002</v>
      </c>
      <c r="R136" s="4">
        <v>72.2</v>
      </c>
      <c r="S136" s="4">
        <v>53.790999999999997</v>
      </c>
      <c r="T136" s="4">
        <v>3.6650999999999998</v>
      </c>
      <c r="U136" s="4">
        <v>57.5</v>
      </c>
      <c r="V136" s="4">
        <v>168.18010000000001</v>
      </c>
      <c r="Y136" s="4">
        <v>73.132000000000005</v>
      </c>
      <c r="Z136" s="4">
        <v>0</v>
      </c>
      <c r="AA136" s="4">
        <v>0</v>
      </c>
      <c r="AB136" s="4" t="s">
        <v>207</v>
      </c>
      <c r="AC136" s="4">
        <v>0</v>
      </c>
      <c r="AD136" s="4">
        <v>11.6</v>
      </c>
      <c r="AE136" s="4">
        <v>863</v>
      </c>
      <c r="AF136" s="4">
        <v>890</v>
      </c>
      <c r="AG136" s="4">
        <v>845</v>
      </c>
      <c r="AH136" s="4">
        <v>70</v>
      </c>
      <c r="AI136" s="4">
        <v>20.440000000000001</v>
      </c>
      <c r="AJ136" s="4">
        <v>0.47</v>
      </c>
      <c r="AK136" s="4">
        <v>983</v>
      </c>
      <c r="AL136" s="4">
        <v>1</v>
      </c>
      <c r="AM136" s="4">
        <v>0</v>
      </c>
      <c r="AN136" s="4">
        <v>23</v>
      </c>
      <c r="AO136" s="4">
        <v>189.1</v>
      </c>
      <c r="AP136" s="4">
        <v>189.1</v>
      </c>
      <c r="AQ136" s="4">
        <v>2.1</v>
      </c>
      <c r="AR136" s="4">
        <v>195</v>
      </c>
      <c r="AS136" s="4" t="s">
        <v>155</v>
      </c>
      <c r="AT136" s="4">
        <v>2</v>
      </c>
      <c r="AU136" s="5">
        <v>0.7941435185185185</v>
      </c>
      <c r="AV136" s="4">
        <v>47.160696000000002</v>
      </c>
      <c r="AW136" s="4">
        <v>-88.484039999999993</v>
      </c>
      <c r="AX136" s="4">
        <v>315</v>
      </c>
      <c r="AY136" s="4">
        <v>34.200000000000003</v>
      </c>
      <c r="AZ136" s="4">
        <v>12</v>
      </c>
      <c r="BA136" s="4">
        <v>9</v>
      </c>
      <c r="BB136" s="4" t="s">
        <v>217</v>
      </c>
      <c r="BC136" s="4">
        <v>1.1015999999999999</v>
      </c>
      <c r="BD136" s="4">
        <v>1.6032</v>
      </c>
      <c r="BE136" s="4">
        <v>2.3031999999999999</v>
      </c>
      <c r="BF136" s="4">
        <v>14.063000000000001</v>
      </c>
      <c r="BG136" s="4">
        <v>14.41</v>
      </c>
      <c r="BH136" s="4">
        <v>1.02</v>
      </c>
      <c r="BI136" s="4">
        <v>14.516999999999999</v>
      </c>
      <c r="BJ136" s="4">
        <v>2948.7669999999998</v>
      </c>
      <c r="BK136" s="4">
        <v>51.070999999999998</v>
      </c>
      <c r="BL136" s="4">
        <v>1.667</v>
      </c>
      <c r="BM136" s="4">
        <v>0.114</v>
      </c>
      <c r="BN136" s="4">
        <v>1.78</v>
      </c>
      <c r="BO136" s="4">
        <v>1.3260000000000001</v>
      </c>
      <c r="BP136" s="4">
        <v>0.09</v>
      </c>
      <c r="BQ136" s="4">
        <v>1.417</v>
      </c>
      <c r="BR136" s="4">
        <v>1.3095000000000001</v>
      </c>
      <c r="BU136" s="4">
        <v>3.4169999999999998</v>
      </c>
      <c r="BW136" s="4">
        <v>0</v>
      </c>
      <c r="BX136" s="4">
        <v>0.42952600000000002</v>
      </c>
      <c r="BY136" s="4">
        <v>-5</v>
      </c>
      <c r="BZ136" s="4">
        <v>0.67500000000000004</v>
      </c>
      <c r="CA136" s="4">
        <v>10.496542</v>
      </c>
      <c r="CB136" s="4">
        <v>13.635</v>
      </c>
    </row>
    <row r="137" spans="1:80">
      <c r="A137" s="2">
        <v>42439</v>
      </c>
      <c r="B137" s="29">
        <v>0.58625097222222222</v>
      </c>
      <c r="C137" s="4">
        <v>14.349</v>
      </c>
      <c r="D137" s="4">
        <v>0.41589999999999999</v>
      </c>
      <c r="E137" s="4" t="s">
        <v>155</v>
      </c>
      <c r="F137" s="4">
        <v>4158.6238530000001</v>
      </c>
      <c r="G137" s="4">
        <v>70</v>
      </c>
      <c r="H137" s="4">
        <v>5.6</v>
      </c>
      <c r="I137" s="4">
        <v>161.9</v>
      </c>
      <c r="K137" s="4">
        <v>0</v>
      </c>
      <c r="L137" s="4">
        <v>84</v>
      </c>
      <c r="M137" s="4">
        <v>0.873</v>
      </c>
      <c r="N137" s="4">
        <v>12.5267</v>
      </c>
      <c r="O137" s="4">
        <v>0.36299999999999999</v>
      </c>
      <c r="P137" s="4">
        <v>61.093299999999999</v>
      </c>
      <c r="Q137" s="4">
        <v>4.8887</v>
      </c>
      <c r="R137" s="4">
        <v>66</v>
      </c>
      <c r="S137" s="4">
        <v>48.623600000000003</v>
      </c>
      <c r="T137" s="4">
        <v>3.8908999999999998</v>
      </c>
      <c r="U137" s="4">
        <v>52.5</v>
      </c>
      <c r="V137" s="4">
        <v>161.92850000000001</v>
      </c>
      <c r="Y137" s="4">
        <v>73.018000000000001</v>
      </c>
      <c r="Z137" s="4">
        <v>0</v>
      </c>
      <c r="AA137" s="4">
        <v>0</v>
      </c>
      <c r="AB137" s="4" t="s">
        <v>207</v>
      </c>
      <c r="AC137" s="4">
        <v>0</v>
      </c>
      <c r="AD137" s="4">
        <v>11.7</v>
      </c>
      <c r="AE137" s="4">
        <v>861</v>
      </c>
      <c r="AF137" s="4">
        <v>888</v>
      </c>
      <c r="AG137" s="4">
        <v>842</v>
      </c>
      <c r="AH137" s="4">
        <v>70</v>
      </c>
      <c r="AI137" s="4">
        <v>20.440000000000001</v>
      </c>
      <c r="AJ137" s="4">
        <v>0.47</v>
      </c>
      <c r="AK137" s="4">
        <v>983</v>
      </c>
      <c r="AL137" s="4">
        <v>1</v>
      </c>
      <c r="AM137" s="4">
        <v>0</v>
      </c>
      <c r="AN137" s="4">
        <v>23</v>
      </c>
      <c r="AO137" s="4">
        <v>190</v>
      </c>
      <c r="AP137" s="4">
        <v>190</v>
      </c>
      <c r="AQ137" s="4">
        <v>2.2999999999999998</v>
      </c>
      <c r="AR137" s="4">
        <v>195</v>
      </c>
      <c r="AS137" s="4" t="s">
        <v>155</v>
      </c>
      <c r="AT137" s="4">
        <v>2</v>
      </c>
      <c r="AU137" s="5">
        <v>0.79415509259259265</v>
      </c>
      <c r="AV137" s="4">
        <v>47.160899999999998</v>
      </c>
      <c r="AW137" s="4">
        <v>-88.483970999999997</v>
      </c>
      <c r="AX137" s="4">
        <v>315.5</v>
      </c>
      <c r="AY137" s="4">
        <v>34.200000000000003</v>
      </c>
      <c r="AZ137" s="4">
        <v>12</v>
      </c>
      <c r="BA137" s="4">
        <v>8</v>
      </c>
      <c r="BB137" s="4" t="s">
        <v>216</v>
      </c>
      <c r="BC137" s="4">
        <v>1.2</v>
      </c>
      <c r="BD137" s="4">
        <v>1.9014990000000001</v>
      </c>
      <c r="BE137" s="4">
        <v>2.5507490000000002</v>
      </c>
      <c r="BF137" s="4">
        <v>14.063000000000001</v>
      </c>
      <c r="BG137" s="4">
        <v>14.37</v>
      </c>
      <c r="BH137" s="4">
        <v>1.02</v>
      </c>
      <c r="BI137" s="4">
        <v>14.548999999999999</v>
      </c>
      <c r="BJ137" s="4">
        <v>2943.826</v>
      </c>
      <c r="BK137" s="4">
        <v>54.302</v>
      </c>
      <c r="BL137" s="4">
        <v>1.504</v>
      </c>
      <c r="BM137" s="4">
        <v>0.12</v>
      </c>
      <c r="BN137" s="4">
        <v>1.6240000000000001</v>
      </c>
      <c r="BO137" s="4">
        <v>1.1970000000000001</v>
      </c>
      <c r="BP137" s="4">
        <v>9.6000000000000002E-2</v>
      </c>
      <c r="BQ137" s="4">
        <v>1.292</v>
      </c>
      <c r="BR137" s="4">
        <v>1.2583</v>
      </c>
      <c r="BU137" s="4">
        <v>3.4049999999999998</v>
      </c>
      <c r="BW137" s="4">
        <v>0</v>
      </c>
      <c r="BX137" s="4">
        <v>0.44374400000000003</v>
      </c>
      <c r="BY137" s="4">
        <v>-5</v>
      </c>
      <c r="BZ137" s="4">
        <v>0.67500000000000004</v>
      </c>
      <c r="CA137" s="4">
        <v>10.843994</v>
      </c>
      <c r="CB137" s="4">
        <v>13.635</v>
      </c>
    </row>
    <row r="138" spans="1:80">
      <c r="A138" s="2">
        <v>42439</v>
      </c>
      <c r="B138" s="29">
        <v>0.58626254629629626</v>
      </c>
      <c r="C138" s="4">
        <v>14.35</v>
      </c>
      <c r="D138" s="4">
        <v>0.46029999999999999</v>
      </c>
      <c r="E138" s="4" t="s">
        <v>155</v>
      </c>
      <c r="F138" s="4">
        <v>4602.5581400000001</v>
      </c>
      <c r="G138" s="4">
        <v>69.900000000000006</v>
      </c>
      <c r="H138" s="4">
        <v>5.5</v>
      </c>
      <c r="I138" s="4">
        <v>151.69999999999999</v>
      </c>
      <c r="K138" s="4">
        <v>0</v>
      </c>
      <c r="L138" s="4">
        <v>84</v>
      </c>
      <c r="M138" s="4">
        <v>0.87250000000000005</v>
      </c>
      <c r="N138" s="4">
        <v>12.520300000000001</v>
      </c>
      <c r="O138" s="4">
        <v>0.40160000000000001</v>
      </c>
      <c r="P138" s="4">
        <v>60.9876</v>
      </c>
      <c r="Q138" s="4">
        <v>4.7987000000000002</v>
      </c>
      <c r="R138" s="4">
        <v>65.8</v>
      </c>
      <c r="S138" s="4">
        <v>48.539499999999997</v>
      </c>
      <c r="T138" s="4">
        <v>3.8193000000000001</v>
      </c>
      <c r="U138" s="4">
        <v>52.4</v>
      </c>
      <c r="V138" s="4">
        <v>151.6808</v>
      </c>
      <c r="Y138" s="4">
        <v>72.906000000000006</v>
      </c>
      <c r="Z138" s="4">
        <v>0</v>
      </c>
      <c r="AA138" s="4">
        <v>0</v>
      </c>
      <c r="AB138" s="4" t="s">
        <v>207</v>
      </c>
      <c r="AC138" s="4">
        <v>0</v>
      </c>
      <c r="AD138" s="4">
        <v>11.7</v>
      </c>
      <c r="AE138" s="4">
        <v>862</v>
      </c>
      <c r="AF138" s="4">
        <v>889</v>
      </c>
      <c r="AG138" s="4">
        <v>844</v>
      </c>
      <c r="AH138" s="4">
        <v>70</v>
      </c>
      <c r="AI138" s="4">
        <v>20.440000000000001</v>
      </c>
      <c r="AJ138" s="4">
        <v>0.47</v>
      </c>
      <c r="AK138" s="4">
        <v>983</v>
      </c>
      <c r="AL138" s="4">
        <v>1</v>
      </c>
      <c r="AM138" s="4">
        <v>0</v>
      </c>
      <c r="AN138" s="4">
        <v>23</v>
      </c>
      <c r="AO138" s="4">
        <v>190</v>
      </c>
      <c r="AP138" s="4">
        <v>190</v>
      </c>
      <c r="AQ138" s="4">
        <v>1.9</v>
      </c>
      <c r="AR138" s="4">
        <v>195</v>
      </c>
      <c r="AS138" s="4" t="s">
        <v>155</v>
      </c>
      <c r="AT138" s="4">
        <v>2</v>
      </c>
      <c r="AU138" s="5">
        <v>0.79417824074074073</v>
      </c>
      <c r="AV138" s="4">
        <v>47.161107000000001</v>
      </c>
      <c r="AW138" s="4">
        <v>-88.483931999999996</v>
      </c>
      <c r="AX138" s="4">
        <v>315.7</v>
      </c>
      <c r="AY138" s="4">
        <v>34.4</v>
      </c>
      <c r="AZ138" s="4">
        <v>12</v>
      </c>
      <c r="BA138" s="4">
        <v>8</v>
      </c>
      <c r="BB138" s="4" t="s">
        <v>216</v>
      </c>
      <c r="BC138" s="4">
        <v>1.2507509999999999</v>
      </c>
      <c r="BD138" s="4">
        <v>1.4924919999999999</v>
      </c>
      <c r="BE138" s="4">
        <v>2.5492490000000001</v>
      </c>
      <c r="BF138" s="4">
        <v>14.063000000000001</v>
      </c>
      <c r="BG138" s="4">
        <v>14.33</v>
      </c>
      <c r="BH138" s="4">
        <v>1.02</v>
      </c>
      <c r="BI138" s="4">
        <v>14.613</v>
      </c>
      <c r="BJ138" s="4">
        <v>2935.2249999999999</v>
      </c>
      <c r="BK138" s="4">
        <v>59.918999999999997</v>
      </c>
      <c r="BL138" s="4">
        <v>1.4970000000000001</v>
      </c>
      <c r="BM138" s="4">
        <v>0.11799999999999999</v>
      </c>
      <c r="BN138" s="4">
        <v>1.615</v>
      </c>
      <c r="BO138" s="4">
        <v>1.1919999999999999</v>
      </c>
      <c r="BP138" s="4">
        <v>9.4E-2</v>
      </c>
      <c r="BQ138" s="4">
        <v>1.2849999999999999</v>
      </c>
      <c r="BR138" s="4">
        <v>1.1758999999999999</v>
      </c>
      <c r="BU138" s="4">
        <v>3.391</v>
      </c>
      <c r="BW138" s="4">
        <v>0</v>
      </c>
      <c r="BX138" s="4">
        <v>0.452768</v>
      </c>
      <c r="BY138" s="4">
        <v>-5</v>
      </c>
      <c r="BZ138" s="4">
        <v>0.67489100000000002</v>
      </c>
      <c r="CA138" s="4">
        <v>11.064518</v>
      </c>
      <c r="CB138" s="4">
        <v>13.632797999999999</v>
      </c>
    </row>
    <row r="139" spans="1:80">
      <c r="A139" s="2">
        <v>42439</v>
      </c>
      <c r="B139" s="29">
        <v>0.58627412037037041</v>
      </c>
      <c r="C139" s="4">
        <v>14.305</v>
      </c>
      <c r="D139" s="4">
        <v>0.66869999999999996</v>
      </c>
      <c r="E139" s="4" t="s">
        <v>155</v>
      </c>
      <c r="F139" s="4">
        <v>6686.9681309999996</v>
      </c>
      <c r="G139" s="4">
        <v>79.599999999999994</v>
      </c>
      <c r="H139" s="4">
        <v>-13.9</v>
      </c>
      <c r="I139" s="4">
        <v>188.2</v>
      </c>
      <c r="K139" s="4">
        <v>0</v>
      </c>
      <c r="L139" s="4">
        <v>84</v>
      </c>
      <c r="M139" s="4">
        <v>0.87109999999999999</v>
      </c>
      <c r="N139" s="4">
        <v>12.460699999999999</v>
      </c>
      <c r="O139" s="4">
        <v>0.58250000000000002</v>
      </c>
      <c r="P139" s="4">
        <v>69.378100000000003</v>
      </c>
      <c r="Q139" s="4">
        <v>0</v>
      </c>
      <c r="R139" s="4">
        <v>69.400000000000006</v>
      </c>
      <c r="S139" s="4">
        <v>55.217399999999998</v>
      </c>
      <c r="T139" s="4">
        <v>0</v>
      </c>
      <c r="U139" s="4">
        <v>55.2</v>
      </c>
      <c r="V139" s="4">
        <v>188.23910000000001</v>
      </c>
      <c r="Y139" s="4">
        <v>72.756</v>
      </c>
      <c r="Z139" s="4">
        <v>0</v>
      </c>
      <c r="AA139" s="4">
        <v>0</v>
      </c>
      <c r="AB139" s="4" t="s">
        <v>207</v>
      </c>
      <c r="AC139" s="4">
        <v>0</v>
      </c>
      <c r="AD139" s="4">
        <v>11.6</v>
      </c>
      <c r="AE139" s="4">
        <v>862</v>
      </c>
      <c r="AF139" s="4">
        <v>889</v>
      </c>
      <c r="AG139" s="4">
        <v>844</v>
      </c>
      <c r="AH139" s="4">
        <v>70</v>
      </c>
      <c r="AI139" s="4">
        <v>20.440000000000001</v>
      </c>
      <c r="AJ139" s="4">
        <v>0.47</v>
      </c>
      <c r="AK139" s="4">
        <v>983</v>
      </c>
      <c r="AL139" s="4">
        <v>1</v>
      </c>
      <c r="AM139" s="4">
        <v>0</v>
      </c>
      <c r="AN139" s="4">
        <v>23</v>
      </c>
      <c r="AO139" s="4">
        <v>190</v>
      </c>
      <c r="AP139" s="4">
        <v>190.1</v>
      </c>
      <c r="AQ139" s="4">
        <v>2.2000000000000002</v>
      </c>
      <c r="AR139" s="4">
        <v>195</v>
      </c>
      <c r="AS139" s="4" t="s">
        <v>155</v>
      </c>
      <c r="AT139" s="4">
        <v>2</v>
      </c>
      <c r="AU139" s="5">
        <v>0.79418981481481488</v>
      </c>
      <c r="AV139" s="4">
        <v>47.161248999999998</v>
      </c>
      <c r="AW139" s="4">
        <v>-88.483924999999999</v>
      </c>
      <c r="AX139" s="4">
        <v>315.89999999999998</v>
      </c>
      <c r="AY139" s="4">
        <v>34.5</v>
      </c>
      <c r="AZ139" s="4">
        <v>12</v>
      </c>
      <c r="BA139" s="4">
        <v>8</v>
      </c>
      <c r="BB139" s="4" t="s">
        <v>216</v>
      </c>
      <c r="BC139" s="4">
        <v>1.3</v>
      </c>
      <c r="BD139" s="4">
        <v>1.1524000000000001</v>
      </c>
      <c r="BE139" s="4">
        <v>2.5508000000000002</v>
      </c>
      <c r="BF139" s="4">
        <v>14.063000000000001</v>
      </c>
      <c r="BG139" s="4">
        <v>14.15</v>
      </c>
      <c r="BH139" s="4">
        <v>1.01</v>
      </c>
      <c r="BI139" s="4">
        <v>14.798</v>
      </c>
      <c r="BJ139" s="4">
        <v>2893.2080000000001</v>
      </c>
      <c r="BK139" s="4">
        <v>86.081000000000003</v>
      </c>
      <c r="BL139" s="4">
        <v>1.6870000000000001</v>
      </c>
      <c r="BM139" s="4">
        <v>0</v>
      </c>
      <c r="BN139" s="4">
        <v>1.6870000000000001</v>
      </c>
      <c r="BO139" s="4">
        <v>1.343</v>
      </c>
      <c r="BP139" s="4">
        <v>0</v>
      </c>
      <c r="BQ139" s="4">
        <v>1.343</v>
      </c>
      <c r="BR139" s="4">
        <v>1.4452</v>
      </c>
      <c r="BU139" s="4">
        <v>3.3519999999999999</v>
      </c>
      <c r="BW139" s="4">
        <v>0</v>
      </c>
      <c r="BX139" s="4">
        <v>0.41719400000000001</v>
      </c>
      <c r="BY139" s="4">
        <v>-5</v>
      </c>
      <c r="BZ139" s="4">
        <v>0.67432700000000001</v>
      </c>
      <c r="CA139" s="4">
        <v>10.195178</v>
      </c>
      <c r="CB139" s="4">
        <v>13.621404999999999</v>
      </c>
    </row>
    <row r="140" spans="1:80">
      <c r="A140" s="2">
        <v>42439</v>
      </c>
      <c r="B140" s="29">
        <v>0.58628569444444445</v>
      </c>
      <c r="C140" s="4">
        <v>14.287000000000001</v>
      </c>
      <c r="D140" s="4">
        <v>0.57950000000000002</v>
      </c>
      <c r="E140" s="4" t="s">
        <v>155</v>
      </c>
      <c r="F140" s="4">
        <v>5794.6494759999996</v>
      </c>
      <c r="G140" s="4">
        <v>115.3</v>
      </c>
      <c r="H140" s="4">
        <v>-7.6</v>
      </c>
      <c r="I140" s="4">
        <v>193.8</v>
      </c>
      <c r="K140" s="4">
        <v>0</v>
      </c>
      <c r="L140" s="4">
        <v>84</v>
      </c>
      <c r="M140" s="4">
        <v>0.87209999999999999</v>
      </c>
      <c r="N140" s="4">
        <v>12.4598</v>
      </c>
      <c r="O140" s="4">
        <v>0.50539999999999996</v>
      </c>
      <c r="P140" s="4">
        <v>100.577</v>
      </c>
      <c r="Q140" s="4">
        <v>0</v>
      </c>
      <c r="R140" s="4">
        <v>100.6</v>
      </c>
      <c r="S140" s="4">
        <v>80.048400000000001</v>
      </c>
      <c r="T140" s="4">
        <v>0</v>
      </c>
      <c r="U140" s="4">
        <v>80</v>
      </c>
      <c r="V140" s="4">
        <v>193.79259999999999</v>
      </c>
      <c r="Y140" s="4">
        <v>72.897999999999996</v>
      </c>
      <c r="Z140" s="4">
        <v>0</v>
      </c>
      <c r="AA140" s="4">
        <v>0</v>
      </c>
      <c r="AB140" s="4" t="s">
        <v>207</v>
      </c>
      <c r="AC140" s="4">
        <v>0</v>
      </c>
      <c r="AD140" s="4">
        <v>11.7</v>
      </c>
      <c r="AE140" s="4">
        <v>861</v>
      </c>
      <c r="AF140" s="4">
        <v>888</v>
      </c>
      <c r="AG140" s="4">
        <v>843</v>
      </c>
      <c r="AH140" s="4">
        <v>70</v>
      </c>
      <c r="AI140" s="4">
        <v>20.440000000000001</v>
      </c>
      <c r="AJ140" s="4">
        <v>0.47</v>
      </c>
      <c r="AK140" s="4">
        <v>983</v>
      </c>
      <c r="AL140" s="4">
        <v>1</v>
      </c>
      <c r="AM140" s="4">
        <v>0</v>
      </c>
      <c r="AN140" s="4">
        <v>23</v>
      </c>
      <c r="AO140" s="4">
        <v>190</v>
      </c>
      <c r="AP140" s="4">
        <v>191</v>
      </c>
      <c r="AQ140" s="4">
        <v>2.6</v>
      </c>
      <c r="AR140" s="4">
        <v>195</v>
      </c>
      <c r="AS140" s="4" t="s">
        <v>155</v>
      </c>
      <c r="AT140" s="4">
        <v>2</v>
      </c>
      <c r="AU140" s="5">
        <v>0.79420138888888892</v>
      </c>
      <c r="AV140" s="4">
        <v>47.161318000000001</v>
      </c>
      <c r="AW140" s="4">
        <v>-88.483923000000004</v>
      </c>
      <c r="AX140" s="4">
        <v>316.10000000000002</v>
      </c>
      <c r="AY140" s="4">
        <v>34.700000000000003</v>
      </c>
      <c r="AZ140" s="4">
        <v>12</v>
      </c>
      <c r="BA140" s="4">
        <v>8</v>
      </c>
      <c r="BB140" s="4" t="s">
        <v>216</v>
      </c>
      <c r="BC140" s="4">
        <v>1.3508</v>
      </c>
      <c r="BD140" s="4">
        <v>1.3508</v>
      </c>
      <c r="BE140" s="4">
        <v>2.6507999999999998</v>
      </c>
      <c r="BF140" s="4">
        <v>14.063000000000001</v>
      </c>
      <c r="BG140" s="4">
        <v>14.26</v>
      </c>
      <c r="BH140" s="4">
        <v>1.01</v>
      </c>
      <c r="BI140" s="4">
        <v>14.661</v>
      </c>
      <c r="BJ140" s="4">
        <v>2910.3150000000001</v>
      </c>
      <c r="BK140" s="4">
        <v>75.131</v>
      </c>
      <c r="BL140" s="4">
        <v>2.46</v>
      </c>
      <c r="BM140" s="4">
        <v>0</v>
      </c>
      <c r="BN140" s="4">
        <v>2.46</v>
      </c>
      <c r="BO140" s="4">
        <v>1.958</v>
      </c>
      <c r="BP140" s="4">
        <v>0</v>
      </c>
      <c r="BQ140" s="4">
        <v>1.958</v>
      </c>
      <c r="BR140" s="4">
        <v>1.4967999999999999</v>
      </c>
      <c r="BU140" s="4">
        <v>3.3780000000000001</v>
      </c>
      <c r="BW140" s="4">
        <v>0</v>
      </c>
      <c r="BX140" s="4">
        <v>0.48090500000000003</v>
      </c>
      <c r="BY140" s="4">
        <v>-5</v>
      </c>
      <c r="BZ140" s="4">
        <v>0.67732700000000001</v>
      </c>
      <c r="CA140" s="4">
        <v>11.752115999999999</v>
      </c>
      <c r="CB140" s="4">
        <v>13.682005</v>
      </c>
    </row>
    <row r="141" spans="1:80">
      <c r="A141" s="2">
        <v>42439</v>
      </c>
      <c r="B141" s="29">
        <v>0.58629726851851849</v>
      </c>
      <c r="C141" s="4">
        <v>14.294</v>
      </c>
      <c r="D141" s="4">
        <v>0.53490000000000004</v>
      </c>
      <c r="E141" s="4" t="s">
        <v>155</v>
      </c>
      <c r="F141" s="4">
        <v>5348.6805560000003</v>
      </c>
      <c r="G141" s="4">
        <v>141.80000000000001</v>
      </c>
      <c r="H141" s="4">
        <v>-0.7</v>
      </c>
      <c r="I141" s="4">
        <v>153.9</v>
      </c>
      <c r="K141" s="4">
        <v>0</v>
      </c>
      <c r="L141" s="4">
        <v>83</v>
      </c>
      <c r="M141" s="4">
        <v>0.87260000000000004</v>
      </c>
      <c r="N141" s="4">
        <v>12.4724</v>
      </c>
      <c r="O141" s="4">
        <v>0.4667</v>
      </c>
      <c r="P141" s="4">
        <v>123.7724</v>
      </c>
      <c r="Q141" s="4">
        <v>0</v>
      </c>
      <c r="R141" s="4">
        <v>123.8</v>
      </c>
      <c r="S141" s="4">
        <v>98.509299999999996</v>
      </c>
      <c r="T141" s="4">
        <v>0</v>
      </c>
      <c r="U141" s="4">
        <v>98.5</v>
      </c>
      <c r="V141" s="4">
        <v>153.92009999999999</v>
      </c>
      <c r="Y141" s="4">
        <v>72.790000000000006</v>
      </c>
      <c r="Z141" s="4">
        <v>0</v>
      </c>
      <c r="AA141" s="4">
        <v>0</v>
      </c>
      <c r="AB141" s="4" t="s">
        <v>207</v>
      </c>
      <c r="AC141" s="4">
        <v>0</v>
      </c>
      <c r="AD141" s="4">
        <v>11.9</v>
      </c>
      <c r="AE141" s="4">
        <v>859</v>
      </c>
      <c r="AF141" s="4">
        <v>888</v>
      </c>
      <c r="AG141" s="4">
        <v>842</v>
      </c>
      <c r="AH141" s="4">
        <v>70</v>
      </c>
      <c r="AI141" s="4">
        <v>20.440000000000001</v>
      </c>
      <c r="AJ141" s="4">
        <v>0.47</v>
      </c>
      <c r="AK141" s="4">
        <v>983</v>
      </c>
      <c r="AL141" s="4">
        <v>1</v>
      </c>
      <c r="AM141" s="4">
        <v>0</v>
      </c>
      <c r="AN141" s="4">
        <v>23</v>
      </c>
      <c r="AO141" s="4">
        <v>190</v>
      </c>
      <c r="AP141" s="4">
        <v>190.9</v>
      </c>
      <c r="AQ141" s="4">
        <v>2.8</v>
      </c>
      <c r="AR141" s="4">
        <v>195</v>
      </c>
      <c r="AS141" s="4" t="s">
        <v>155</v>
      </c>
      <c r="AT141" s="4">
        <v>2</v>
      </c>
      <c r="AU141" s="5">
        <v>0.79420138888888892</v>
      </c>
      <c r="AV141" s="4">
        <v>47.161391000000002</v>
      </c>
      <c r="AW141" s="4">
        <v>-88.483932999999993</v>
      </c>
      <c r="AX141" s="4">
        <v>316.3</v>
      </c>
      <c r="AY141" s="4">
        <v>34.799999999999997</v>
      </c>
      <c r="AZ141" s="4">
        <v>12</v>
      </c>
      <c r="BA141" s="4">
        <v>8</v>
      </c>
      <c r="BB141" s="4" t="s">
        <v>216</v>
      </c>
      <c r="BC141" s="4">
        <v>1.4</v>
      </c>
      <c r="BD141" s="4">
        <v>1.1968000000000001</v>
      </c>
      <c r="BE141" s="4">
        <v>2.2936000000000001</v>
      </c>
      <c r="BF141" s="4">
        <v>14.063000000000001</v>
      </c>
      <c r="BG141" s="4">
        <v>14.3</v>
      </c>
      <c r="BH141" s="4">
        <v>1.02</v>
      </c>
      <c r="BI141" s="4">
        <v>14.602</v>
      </c>
      <c r="BJ141" s="4">
        <v>2920.0369999999998</v>
      </c>
      <c r="BK141" s="4">
        <v>69.545000000000002</v>
      </c>
      <c r="BL141" s="4">
        <v>3.0350000000000001</v>
      </c>
      <c r="BM141" s="4">
        <v>0</v>
      </c>
      <c r="BN141" s="4">
        <v>3.0350000000000001</v>
      </c>
      <c r="BO141" s="4">
        <v>2.415</v>
      </c>
      <c r="BP141" s="4">
        <v>0</v>
      </c>
      <c r="BQ141" s="4">
        <v>2.415</v>
      </c>
      <c r="BR141" s="4">
        <v>1.1916</v>
      </c>
      <c r="BU141" s="4">
        <v>3.3809999999999998</v>
      </c>
      <c r="BW141" s="4">
        <v>0</v>
      </c>
      <c r="BX141" s="4">
        <v>0.51163499999999995</v>
      </c>
      <c r="BY141" s="4">
        <v>-5</v>
      </c>
      <c r="BZ141" s="4">
        <v>0.67923800000000001</v>
      </c>
      <c r="CA141" s="4">
        <v>12.50309</v>
      </c>
      <c r="CB141" s="4">
        <v>13.720603000000001</v>
      </c>
    </row>
    <row r="142" spans="1:80">
      <c r="A142" s="2">
        <v>42439</v>
      </c>
      <c r="B142" s="29">
        <v>0.58630884259259253</v>
      </c>
      <c r="C142" s="4">
        <v>14.238</v>
      </c>
      <c r="D142" s="4">
        <v>0.71819999999999995</v>
      </c>
      <c r="E142" s="4" t="s">
        <v>155</v>
      </c>
      <c r="F142" s="4">
        <v>7181.6666670000004</v>
      </c>
      <c r="G142" s="4">
        <v>122.1</v>
      </c>
      <c r="H142" s="4">
        <v>-10.3</v>
      </c>
      <c r="I142" s="4">
        <v>199.4</v>
      </c>
      <c r="K142" s="4">
        <v>0</v>
      </c>
      <c r="L142" s="4">
        <v>83</v>
      </c>
      <c r="M142" s="4">
        <v>0.87119999999999997</v>
      </c>
      <c r="N142" s="4">
        <v>12.4048</v>
      </c>
      <c r="O142" s="4">
        <v>0.62570000000000003</v>
      </c>
      <c r="P142" s="4">
        <v>106.3539</v>
      </c>
      <c r="Q142" s="4">
        <v>0</v>
      </c>
      <c r="R142" s="4">
        <v>106.4</v>
      </c>
      <c r="S142" s="4">
        <v>84.646799999999999</v>
      </c>
      <c r="T142" s="4">
        <v>0</v>
      </c>
      <c r="U142" s="4">
        <v>84.6</v>
      </c>
      <c r="V142" s="4">
        <v>199.4478</v>
      </c>
      <c r="Y142" s="4">
        <v>72.661000000000001</v>
      </c>
      <c r="Z142" s="4">
        <v>0</v>
      </c>
      <c r="AA142" s="4">
        <v>0</v>
      </c>
      <c r="AB142" s="4" t="s">
        <v>207</v>
      </c>
      <c r="AC142" s="4">
        <v>0</v>
      </c>
      <c r="AD142" s="4">
        <v>11.7</v>
      </c>
      <c r="AE142" s="4">
        <v>863</v>
      </c>
      <c r="AF142" s="4">
        <v>888</v>
      </c>
      <c r="AG142" s="4">
        <v>845</v>
      </c>
      <c r="AH142" s="4">
        <v>70</v>
      </c>
      <c r="AI142" s="4">
        <v>20.440000000000001</v>
      </c>
      <c r="AJ142" s="4">
        <v>0.47</v>
      </c>
      <c r="AK142" s="4">
        <v>983</v>
      </c>
      <c r="AL142" s="4">
        <v>1</v>
      </c>
      <c r="AM142" s="4">
        <v>0</v>
      </c>
      <c r="AN142" s="4">
        <v>23</v>
      </c>
      <c r="AO142" s="4">
        <v>190.1</v>
      </c>
      <c r="AP142" s="4">
        <v>190</v>
      </c>
      <c r="AQ142" s="4">
        <v>2.5</v>
      </c>
      <c r="AR142" s="4">
        <v>195</v>
      </c>
      <c r="AS142" s="4" t="s">
        <v>155</v>
      </c>
      <c r="AT142" s="4">
        <v>2</v>
      </c>
      <c r="AU142" s="5">
        <v>0.79421296296296295</v>
      </c>
      <c r="AV142" s="4">
        <v>47.161535000000001</v>
      </c>
      <c r="AW142" s="4">
        <v>-88.483957000000004</v>
      </c>
      <c r="AX142" s="4">
        <v>316.39999999999998</v>
      </c>
      <c r="AY142" s="4">
        <v>35.299999999999997</v>
      </c>
      <c r="AZ142" s="4">
        <v>12</v>
      </c>
      <c r="BA142" s="4">
        <v>8</v>
      </c>
      <c r="BB142" s="4" t="s">
        <v>216</v>
      </c>
      <c r="BC142" s="4">
        <v>1.1459999999999999</v>
      </c>
      <c r="BD142" s="4">
        <v>1.0508</v>
      </c>
      <c r="BE142" s="4">
        <v>1.8492</v>
      </c>
      <c r="BF142" s="4">
        <v>14.063000000000001</v>
      </c>
      <c r="BG142" s="4">
        <v>14.16</v>
      </c>
      <c r="BH142" s="4">
        <v>1.01</v>
      </c>
      <c r="BI142" s="4">
        <v>14.78</v>
      </c>
      <c r="BJ142" s="4">
        <v>2882.7919999999999</v>
      </c>
      <c r="BK142" s="4">
        <v>92.546000000000006</v>
      </c>
      <c r="BL142" s="4">
        <v>2.5880000000000001</v>
      </c>
      <c r="BM142" s="4">
        <v>0</v>
      </c>
      <c r="BN142" s="4">
        <v>2.5880000000000001</v>
      </c>
      <c r="BO142" s="4">
        <v>2.06</v>
      </c>
      <c r="BP142" s="4">
        <v>0</v>
      </c>
      <c r="BQ142" s="4">
        <v>2.06</v>
      </c>
      <c r="BR142" s="4">
        <v>1.5327</v>
      </c>
      <c r="BU142" s="4">
        <v>3.35</v>
      </c>
      <c r="BW142" s="4">
        <v>0</v>
      </c>
      <c r="BX142" s="4">
        <v>0.43532399999999999</v>
      </c>
      <c r="BY142" s="4">
        <v>-5</v>
      </c>
      <c r="BZ142" s="4">
        <v>0.67245900000000003</v>
      </c>
      <c r="CA142" s="4">
        <v>10.638239</v>
      </c>
      <c r="CB142" s="4">
        <v>13.583681</v>
      </c>
    </row>
    <row r="143" spans="1:80">
      <c r="A143" s="2">
        <v>42439</v>
      </c>
      <c r="B143" s="29">
        <v>0.58632041666666668</v>
      </c>
      <c r="C143" s="4">
        <v>14.205</v>
      </c>
      <c r="D143" s="4">
        <v>1.0094000000000001</v>
      </c>
      <c r="E143" s="4" t="s">
        <v>155</v>
      </c>
      <c r="F143" s="4">
        <v>10093.6</v>
      </c>
      <c r="G143" s="4">
        <v>103.9</v>
      </c>
      <c r="H143" s="4">
        <v>-11.3</v>
      </c>
      <c r="I143" s="4">
        <v>267.39999999999998</v>
      </c>
      <c r="K143" s="4">
        <v>0</v>
      </c>
      <c r="L143" s="4">
        <v>83</v>
      </c>
      <c r="M143" s="4">
        <v>0.86909999999999998</v>
      </c>
      <c r="N143" s="4">
        <v>12.344799999999999</v>
      </c>
      <c r="O143" s="4">
        <v>0.87719999999999998</v>
      </c>
      <c r="P143" s="4">
        <v>90.311099999999996</v>
      </c>
      <c r="Q143" s="4">
        <v>0</v>
      </c>
      <c r="R143" s="4">
        <v>90.3</v>
      </c>
      <c r="S143" s="4">
        <v>71.891999999999996</v>
      </c>
      <c r="T143" s="4">
        <v>0</v>
      </c>
      <c r="U143" s="4">
        <v>71.900000000000006</v>
      </c>
      <c r="V143" s="4">
        <v>267.38740000000001</v>
      </c>
      <c r="Y143" s="4">
        <v>72.430000000000007</v>
      </c>
      <c r="Z143" s="4">
        <v>0</v>
      </c>
      <c r="AA143" s="4">
        <v>0</v>
      </c>
      <c r="AB143" s="4" t="s">
        <v>207</v>
      </c>
      <c r="AC143" s="4">
        <v>0</v>
      </c>
      <c r="AD143" s="4">
        <v>11.6</v>
      </c>
      <c r="AE143" s="4">
        <v>861</v>
      </c>
      <c r="AF143" s="4">
        <v>887</v>
      </c>
      <c r="AG143" s="4">
        <v>841</v>
      </c>
      <c r="AH143" s="4">
        <v>70.099999999999994</v>
      </c>
      <c r="AI143" s="4">
        <v>20.49</v>
      </c>
      <c r="AJ143" s="4">
        <v>0.47</v>
      </c>
      <c r="AK143" s="4">
        <v>982</v>
      </c>
      <c r="AL143" s="4">
        <v>1</v>
      </c>
      <c r="AM143" s="4">
        <v>0</v>
      </c>
      <c r="AN143" s="4">
        <v>23</v>
      </c>
      <c r="AO143" s="4">
        <v>190.9</v>
      </c>
      <c r="AP143" s="4">
        <v>190</v>
      </c>
      <c r="AQ143" s="4">
        <v>3</v>
      </c>
      <c r="AR143" s="4">
        <v>195</v>
      </c>
      <c r="AS143" s="4" t="s">
        <v>155</v>
      </c>
      <c r="AT143" s="4">
        <v>2</v>
      </c>
      <c r="AU143" s="5">
        <v>0.79422453703703699</v>
      </c>
      <c r="AV143" s="4">
        <v>47.161676999999997</v>
      </c>
      <c r="AW143" s="4">
        <v>-88.483986000000002</v>
      </c>
      <c r="AX143" s="4">
        <v>316.5</v>
      </c>
      <c r="AY143" s="4">
        <v>35.700000000000003</v>
      </c>
      <c r="AZ143" s="4">
        <v>12</v>
      </c>
      <c r="BA143" s="4">
        <v>10</v>
      </c>
      <c r="BB143" s="4" t="s">
        <v>218</v>
      </c>
      <c r="BC143" s="4">
        <v>0.9</v>
      </c>
      <c r="BD143" s="4">
        <v>1.1000000000000001</v>
      </c>
      <c r="BE143" s="4">
        <v>1.8</v>
      </c>
      <c r="BF143" s="4">
        <v>14.063000000000001</v>
      </c>
      <c r="BG143" s="4">
        <v>13.89</v>
      </c>
      <c r="BH143" s="4">
        <v>0.99</v>
      </c>
      <c r="BI143" s="4">
        <v>15.068</v>
      </c>
      <c r="BJ143" s="4">
        <v>2825.7710000000002</v>
      </c>
      <c r="BK143" s="4">
        <v>127.797</v>
      </c>
      <c r="BL143" s="4">
        <v>2.165</v>
      </c>
      <c r="BM143" s="4">
        <v>0</v>
      </c>
      <c r="BN143" s="4">
        <v>2.165</v>
      </c>
      <c r="BO143" s="4">
        <v>1.7230000000000001</v>
      </c>
      <c r="BP143" s="4">
        <v>0</v>
      </c>
      <c r="BQ143" s="4">
        <v>1.7230000000000001</v>
      </c>
      <c r="BR143" s="4">
        <v>2.0238999999999998</v>
      </c>
      <c r="BU143" s="4">
        <v>3.2890000000000001</v>
      </c>
      <c r="BW143" s="4">
        <v>0</v>
      </c>
      <c r="BX143" s="4">
        <v>0.43560199999999999</v>
      </c>
      <c r="BY143" s="4">
        <v>-5</v>
      </c>
      <c r="BZ143" s="4">
        <v>0.66745500000000002</v>
      </c>
      <c r="CA143" s="4">
        <v>10.645023999999999</v>
      </c>
      <c r="CB143" s="4">
        <v>13.482590999999999</v>
      </c>
    </row>
    <row r="144" spans="1:80">
      <c r="A144" s="2">
        <v>42439</v>
      </c>
      <c r="B144" s="29">
        <v>0.58633199074074072</v>
      </c>
      <c r="C144" s="4">
        <v>14.108000000000001</v>
      </c>
      <c r="D144" s="4">
        <v>1.1348</v>
      </c>
      <c r="E144" s="4" t="s">
        <v>155</v>
      </c>
      <c r="F144" s="4">
        <v>11347.573657000001</v>
      </c>
      <c r="G144" s="4">
        <v>115.7</v>
      </c>
      <c r="H144" s="4">
        <v>-7.7</v>
      </c>
      <c r="I144" s="4">
        <v>258.89999999999998</v>
      </c>
      <c r="K144" s="4">
        <v>0</v>
      </c>
      <c r="L144" s="4">
        <v>83</v>
      </c>
      <c r="M144" s="4">
        <v>0.86870000000000003</v>
      </c>
      <c r="N144" s="4">
        <v>12.254799999999999</v>
      </c>
      <c r="O144" s="4">
        <v>0.98570000000000002</v>
      </c>
      <c r="P144" s="4">
        <v>100.5033</v>
      </c>
      <c r="Q144" s="4">
        <v>0</v>
      </c>
      <c r="R144" s="4">
        <v>100.5</v>
      </c>
      <c r="S144" s="4">
        <v>80.0839</v>
      </c>
      <c r="T144" s="4">
        <v>0</v>
      </c>
      <c r="U144" s="4">
        <v>80.099999999999994</v>
      </c>
      <c r="V144" s="4">
        <v>258.87439999999998</v>
      </c>
      <c r="Y144" s="4">
        <v>72.322999999999993</v>
      </c>
      <c r="Z144" s="4">
        <v>0</v>
      </c>
      <c r="AA144" s="4">
        <v>0</v>
      </c>
      <c r="AB144" s="4" t="s">
        <v>207</v>
      </c>
      <c r="AC144" s="4">
        <v>0</v>
      </c>
      <c r="AD144" s="4">
        <v>11.5</v>
      </c>
      <c r="AE144" s="4">
        <v>864</v>
      </c>
      <c r="AF144" s="4">
        <v>887</v>
      </c>
      <c r="AG144" s="4">
        <v>844</v>
      </c>
      <c r="AH144" s="4">
        <v>71</v>
      </c>
      <c r="AI144" s="4">
        <v>20.75</v>
      </c>
      <c r="AJ144" s="4">
        <v>0.48</v>
      </c>
      <c r="AK144" s="4">
        <v>982</v>
      </c>
      <c r="AL144" s="4">
        <v>1</v>
      </c>
      <c r="AM144" s="4">
        <v>0</v>
      </c>
      <c r="AN144" s="4">
        <v>23</v>
      </c>
      <c r="AO144" s="4">
        <v>190</v>
      </c>
      <c r="AP144" s="4">
        <v>190</v>
      </c>
      <c r="AQ144" s="4">
        <v>3</v>
      </c>
      <c r="AR144" s="4">
        <v>195</v>
      </c>
      <c r="AS144" s="4" t="s">
        <v>155</v>
      </c>
      <c r="AT144" s="4">
        <v>2</v>
      </c>
      <c r="AU144" s="5">
        <v>0.79423611111111114</v>
      </c>
      <c r="AV144" s="4">
        <v>47.161819000000001</v>
      </c>
      <c r="AW144" s="4">
        <v>-88.484014999999999</v>
      </c>
      <c r="AX144" s="4">
        <v>316.7</v>
      </c>
      <c r="AY144" s="4">
        <v>35.700000000000003</v>
      </c>
      <c r="AZ144" s="4">
        <v>12</v>
      </c>
      <c r="BA144" s="4">
        <v>10</v>
      </c>
      <c r="BB144" s="4" t="s">
        <v>218</v>
      </c>
      <c r="BC144" s="4">
        <v>0.9</v>
      </c>
      <c r="BD144" s="4">
        <v>1.1000000000000001</v>
      </c>
      <c r="BE144" s="4">
        <v>1.8</v>
      </c>
      <c r="BF144" s="4">
        <v>14.063000000000001</v>
      </c>
      <c r="BG144" s="4">
        <v>13.85</v>
      </c>
      <c r="BH144" s="4">
        <v>0.99</v>
      </c>
      <c r="BI144" s="4">
        <v>15.121</v>
      </c>
      <c r="BJ144" s="4">
        <v>2801.4160000000002</v>
      </c>
      <c r="BK144" s="4">
        <v>143.416</v>
      </c>
      <c r="BL144" s="4">
        <v>2.4060000000000001</v>
      </c>
      <c r="BM144" s="4">
        <v>0</v>
      </c>
      <c r="BN144" s="4">
        <v>2.4060000000000001</v>
      </c>
      <c r="BO144" s="4">
        <v>1.917</v>
      </c>
      <c r="BP144" s="4">
        <v>0</v>
      </c>
      <c r="BQ144" s="4">
        <v>1.917</v>
      </c>
      <c r="BR144" s="4">
        <v>1.9568000000000001</v>
      </c>
      <c r="BU144" s="4">
        <v>3.28</v>
      </c>
      <c r="BW144" s="4">
        <v>0</v>
      </c>
      <c r="BX144" s="4">
        <v>0.42428399999999999</v>
      </c>
      <c r="BY144" s="4">
        <v>-5</v>
      </c>
      <c r="BZ144" s="4">
        <v>0.66365399999999997</v>
      </c>
      <c r="CA144" s="4">
        <v>10.36844</v>
      </c>
      <c r="CB144" s="4">
        <v>13.405811</v>
      </c>
    </row>
    <row r="145" spans="1:80">
      <c r="A145" s="2">
        <v>42439</v>
      </c>
      <c r="B145" s="29">
        <v>0.58634356481481487</v>
      </c>
      <c r="C145" s="4">
        <v>13.583</v>
      </c>
      <c r="D145" s="4">
        <v>1.5299</v>
      </c>
      <c r="E145" s="4" t="s">
        <v>155</v>
      </c>
      <c r="F145" s="4">
        <v>15299.046794</v>
      </c>
      <c r="G145" s="4">
        <v>157.19999999999999</v>
      </c>
      <c r="H145" s="4">
        <v>-1.1000000000000001</v>
      </c>
      <c r="I145" s="4">
        <v>305.39999999999998</v>
      </c>
      <c r="K145" s="4">
        <v>0</v>
      </c>
      <c r="L145" s="4">
        <v>84</v>
      </c>
      <c r="M145" s="4">
        <v>0.86909999999999998</v>
      </c>
      <c r="N145" s="4">
        <v>11.805999999999999</v>
      </c>
      <c r="O145" s="4">
        <v>1.3297000000000001</v>
      </c>
      <c r="P145" s="4">
        <v>136.648</v>
      </c>
      <c r="Q145" s="4">
        <v>0</v>
      </c>
      <c r="R145" s="4">
        <v>136.6</v>
      </c>
      <c r="S145" s="4">
        <v>108.88509999999999</v>
      </c>
      <c r="T145" s="4">
        <v>0</v>
      </c>
      <c r="U145" s="4">
        <v>108.9</v>
      </c>
      <c r="V145" s="4">
        <v>305.38260000000002</v>
      </c>
      <c r="Y145" s="4">
        <v>72.632999999999996</v>
      </c>
      <c r="Z145" s="4">
        <v>0</v>
      </c>
      <c r="AA145" s="4">
        <v>0</v>
      </c>
      <c r="AB145" s="4" t="s">
        <v>207</v>
      </c>
      <c r="AC145" s="4">
        <v>0</v>
      </c>
      <c r="AD145" s="4">
        <v>11.6</v>
      </c>
      <c r="AE145" s="4">
        <v>873</v>
      </c>
      <c r="AF145" s="4">
        <v>895</v>
      </c>
      <c r="AG145" s="4">
        <v>852</v>
      </c>
      <c r="AH145" s="4">
        <v>71</v>
      </c>
      <c r="AI145" s="4">
        <v>20.75</v>
      </c>
      <c r="AJ145" s="4">
        <v>0.48</v>
      </c>
      <c r="AK145" s="4">
        <v>982</v>
      </c>
      <c r="AL145" s="4">
        <v>1</v>
      </c>
      <c r="AM145" s="4">
        <v>0</v>
      </c>
      <c r="AN145" s="4">
        <v>23</v>
      </c>
      <c r="AO145" s="4">
        <v>190</v>
      </c>
      <c r="AP145" s="4">
        <v>190</v>
      </c>
      <c r="AQ145" s="4">
        <v>3</v>
      </c>
      <c r="AR145" s="4">
        <v>195</v>
      </c>
      <c r="AS145" s="4" t="s">
        <v>155</v>
      </c>
      <c r="AT145" s="4">
        <v>2</v>
      </c>
      <c r="AU145" s="5">
        <v>0.79424768518518529</v>
      </c>
      <c r="AV145" s="4">
        <v>47.161954000000001</v>
      </c>
      <c r="AW145" s="4">
        <v>-88.484059000000002</v>
      </c>
      <c r="AX145" s="4">
        <v>316.7</v>
      </c>
      <c r="AY145" s="4">
        <v>34.5</v>
      </c>
      <c r="AZ145" s="4">
        <v>12</v>
      </c>
      <c r="BA145" s="4">
        <v>10</v>
      </c>
      <c r="BB145" s="4" t="s">
        <v>218</v>
      </c>
      <c r="BC145" s="4">
        <v>0.95079999999999998</v>
      </c>
      <c r="BD145" s="4">
        <v>1.2016</v>
      </c>
      <c r="BE145" s="4">
        <v>1.9016</v>
      </c>
      <c r="BF145" s="4">
        <v>14.063000000000001</v>
      </c>
      <c r="BG145" s="4">
        <v>13.91</v>
      </c>
      <c r="BH145" s="4">
        <v>0.99</v>
      </c>
      <c r="BI145" s="4">
        <v>15.055999999999999</v>
      </c>
      <c r="BJ145" s="4">
        <v>2719.3980000000001</v>
      </c>
      <c r="BK145" s="4">
        <v>194.941</v>
      </c>
      <c r="BL145" s="4">
        <v>3.2959999999999998</v>
      </c>
      <c r="BM145" s="4">
        <v>0</v>
      </c>
      <c r="BN145" s="4">
        <v>3.2959999999999998</v>
      </c>
      <c r="BO145" s="4">
        <v>2.6259999999999999</v>
      </c>
      <c r="BP145" s="4">
        <v>0</v>
      </c>
      <c r="BQ145" s="4">
        <v>2.6259999999999999</v>
      </c>
      <c r="BR145" s="4">
        <v>2.3260000000000001</v>
      </c>
      <c r="BU145" s="4">
        <v>3.319</v>
      </c>
      <c r="BW145" s="4">
        <v>0</v>
      </c>
      <c r="BX145" s="4">
        <v>0.50693299999999997</v>
      </c>
      <c r="BY145" s="4">
        <v>-5</v>
      </c>
      <c r="BZ145" s="4">
        <v>0.66910899999999995</v>
      </c>
      <c r="CA145" s="4">
        <v>12.388175</v>
      </c>
      <c r="CB145" s="4">
        <v>13.516002</v>
      </c>
    </row>
    <row r="146" spans="1:80">
      <c r="A146" s="2">
        <v>42439</v>
      </c>
      <c r="B146" s="29">
        <v>0.5863551388888889</v>
      </c>
      <c r="C146" s="4">
        <v>12.613</v>
      </c>
      <c r="D146" s="4">
        <v>3.3679999999999999</v>
      </c>
      <c r="E146" s="4" t="s">
        <v>155</v>
      </c>
      <c r="F146" s="4">
        <v>33680.337078999997</v>
      </c>
      <c r="G146" s="4">
        <v>212.2</v>
      </c>
      <c r="H146" s="4">
        <v>-0.1</v>
      </c>
      <c r="I146" s="4">
        <v>583.6</v>
      </c>
      <c r="K146" s="4">
        <v>0</v>
      </c>
      <c r="L146" s="4">
        <v>85</v>
      </c>
      <c r="M146" s="4">
        <v>0.8599</v>
      </c>
      <c r="N146" s="4">
        <v>10.8459</v>
      </c>
      <c r="O146" s="4">
        <v>2.8961000000000001</v>
      </c>
      <c r="P146" s="4">
        <v>182.45599999999999</v>
      </c>
      <c r="Q146" s="4">
        <v>0</v>
      </c>
      <c r="R146" s="4">
        <v>182.5</v>
      </c>
      <c r="S146" s="4">
        <v>145.3862</v>
      </c>
      <c r="T146" s="4">
        <v>0</v>
      </c>
      <c r="U146" s="4">
        <v>145.4</v>
      </c>
      <c r="V146" s="4">
        <v>583.58299999999997</v>
      </c>
      <c r="Y146" s="4">
        <v>73.411000000000001</v>
      </c>
      <c r="Z146" s="4">
        <v>0</v>
      </c>
      <c r="AA146" s="4">
        <v>0</v>
      </c>
      <c r="AB146" s="4" t="s">
        <v>207</v>
      </c>
      <c r="AC146" s="4">
        <v>0</v>
      </c>
      <c r="AD146" s="4">
        <v>11.6</v>
      </c>
      <c r="AE146" s="4">
        <v>879</v>
      </c>
      <c r="AF146" s="4">
        <v>900</v>
      </c>
      <c r="AG146" s="4">
        <v>859</v>
      </c>
      <c r="AH146" s="4">
        <v>71</v>
      </c>
      <c r="AI146" s="4">
        <v>20.75</v>
      </c>
      <c r="AJ146" s="4">
        <v>0.48</v>
      </c>
      <c r="AK146" s="4">
        <v>982</v>
      </c>
      <c r="AL146" s="4">
        <v>1</v>
      </c>
      <c r="AM146" s="4">
        <v>0</v>
      </c>
      <c r="AN146" s="4">
        <v>23</v>
      </c>
      <c r="AO146" s="4">
        <v>190</v>
      </c>
      <c r="AP146" s="4">
        <v>190</v>
      </c>
      <c r="AQ146" s="4">
        <v>3</v>
      </c>
      <c r="AR146" s="4">
        <v>195</v>
      </c>
      <c r="AS146" s="4" t="s">
        <v>155</v>
      </c>
      <c r="AT146" s="4">
        <v>2</v>
      </c>
      <c r="AU146" s="5">
        <v>0.79425925925925922</v>
      </c>
      <c r="AV146" s="4">
        <v>47.162084999999998</v>
      </c>
      <c r="AW146" s="4">
        <v>-88.484110000000001</v>
      </c>
      <c r="AX146" s="4">
        <v>316.8</v>
      </c>
      <c r="AY146" s="4">
        <v>34</v>
      </c>
      <c r="AZ146" s="4">
        <v>12</v>
      </c>
      <c r="BA146" s="4">
        <v>10</v>
      </c>
      <c r="BB146" s="4" t="s">
        <v>218</v>
      </c>
      <c r="BC146" s="4">
        <v>1</v>
      </c>
      <c r="BD146" s="4">
        <v>1.4016</v>
      </c>
      <c r="BE146" s="4">
        <v>2.1015999999999999</v>
      </c>
      <c r="BF146" s="4">
        <v>14.063000000000001</v>
      </c>
      <c r="BG146" s="4">
        <v>12.94</v>
      </c>
      <c r="BH146" s="4">
        <v>0.92</v>
      </c>
      <c r="BI146" s="4">
        <v>16.295000000000002</v>
      </c>
      <c r="BJ146" s="4">
        <v>2383.0720000000001</v>
      </c>
      <c r="BK146" s="4">
        <v>405.00799999999998</v>
      </c>
      <c r="BL146" s="4">
        <v>4.1980000000000004</v>
      </c>
      <c r="BM146" s="4">
        <v>0</v>
      </c>
      <c r="BN146" s="4">
        <v>4.1980000000000004</v>
      </c>
      <c r="BO146" s="4">
        <v>3.3450000000000002</v>
      </c>
      <c r="BP146" s="4">
        <v>0</v>
      </c>
      <c r="BQ146" s="4">
        <v>3.3450000000000002</v>
      </c>
      <c r="BR146" s="4">
        <v>4.24</v>
      </c>
      <c r="BU146" s="4">
        <v>3.2</v>
      </c>
      <c r="BW146" s="4">
        <v>0</v>
      </c>
      <c r="BX146" s="4">
        <v>0.63499499999999998</v>
      </c>
      <c r="BY146" s="4">
        <v>-5</v>
      </c>
      <c r="BZ146" s="4">
        <v>0.67032700000000001</v>
      </c>
      <c r="CA146" s="4">
        <v>15.517690999999999</v>
      </c>
      <c r="CB146" s="4">
        <v>13.540604999999999</v>
      </c>
    </row>
    <row r="147" spans="1:80">
      <c r="A147" s="2">
        <v>42439</v>
      </c>
      <c r="B147" s="29">
        <v>0.58636671296296294</v>
      </c>
      <c r="C147" s="4">
        <v>11.638</v>
      </c>
      <c r="D147" s="4">
        <v>4.6509</v>
      </c>
      <c r="E147" s="4" t="s">
        <v>155</v>
      </c>
      <c r="F147" s="4">
        <v>46508.510638</v>
      </c>
      <c r="G147" s="4">
        <v>241.5</v>
      </c>
      <c r="H147" s="4">
        <v>0</v>
      </c>
      <c r="I147" s="4">
        <v>934</v>
      </c>
      <c r="K147" s="4">
        <v>0</v>
      </c>
      <c r="L147" s="4">
        <v>96</v>
      </c>
      <c r="M147" s="4">
        <v>0.85509999999999997</v>
      </c>
      <c r="N147" s="4">
        <v>9.9512999999999998</v>
      </c>
      <c r="O147" s="4">
        <v>3.9767999999999999</v>
      </c>
      <c r="P147" s="4">
        <v>206.4853</v>
      </c>
      <c r="Q147" s="4">
        <v>0</v>
      </c>
      <c r="R147" s="4">
        <v>206.5</v>
      </c>
      <c r="S147" s="4">
        <v>164.5334</v>
      </c>
      <c r="T147" s="4">
        <v>0</v>
      </c>
      <c r="U147" s="4">
        <v>164.5</v>
      </c>
      <c r="V147" s="4">
        <v>933.97569999999996</v>
      </c>
      <c r="Y147" s="4">
        <v>81.748999999999995</v>
      </c>
      <c r="Z147" s="4">
        <v>0</v>
      </c>
      <c r="AA147" s="4">
        <v>0</v>
      </c>
      <c r="AB147" s="4" t="s">
        <v>207</v>
      </c>
      <c r="AC147" s="4">
        <v>0</v>
      </c>
      <c r="AD147" s="4">
        <v>11.6</v>
      </c>
      <c r="AE147" s="4">
        <v>885</v>
      </c>
      <c r="AF147" s="4">
        <v>907</v>
      </c>
      <c r="AG147" s="4">
        <v>863</v>
      </c>
      <c r="AH147" s="4">
        <v>71</v>
      </c>
      <c r="AI147" s="4">
        <v>20.75</v>
      </c>
      <c r="AJ147" s="4">
        <v>0.48</v>
      </c>
      <c r="AK147" s="4">
        <v>982</v>
      </c>
      <c r="AL147" s="4">
        <v>1</v>
      </c>
      <c r="AM147" s="4">
        <v>0</v>
      </c>
      <c r="AN147" s="4">
        <v>23</v>
      </c>
      <c r="AO147" s="4">
        <v>190</v>
      </c>
      <c r="AP147" s="4">
        <v>190</v>
      </c>
      <c r="AQ147" s="4">
        <v>2.2999999999999998</v>
      </c>
      <c r="AR147" s="4">
        <v>195</v>
      </c>
      <c r="AS147" s="4" t="s">
        <v>155</v>
      </c>
      <c r="AT147" s="4">
        <v>2</v>
      </c>
      <c r="AU147" s="5">
        <v>0.79427083333333337</v>
      </c>
      <c r="AV147" s="4">
        <v>47.162221000000002</v>
      </c>
      <c r="AW147" s="4">
        <v>-88.484134999999995</v>
      </c>
      <c r="AX147" s="4">
        <v>317.10000000000002</v>
      </c>
      <c r="AY147" s="4">
        <v>35.299999999999997</v>
      </c>
      <c r="AZ147" s="4">
        <v>12</v>
      </c>
      <c r="BA147" s="4">
        <v>10</v>
      </c>
      <c r="BB147" s="4" t="s">
        <v>218</v>
      </c>
      <c r="BC147" s="4">
        <v>1.0508</v>
      </c>
      <c r="BD147" s="4">
        <v>1.6524000000000001</v>
      </c>
      <c r="BE147" s="4">
        <v>2.3523999999999998</v>
      </c>
      <c r="BF147" s="4">
        <v>14.063000000000001</v>
      </c>
      <c r="BG147" s="4">
        <v>12.51</v>
      </c>
      <c r="BH147" s="4">
        <v>0.89</v>
      </c>
      <c r="BI147" s="4">
        <v>16.951000000000001</v>
      </c>
      <c r="BJ147" s="4">
        <v>2151.9050000000002</v>
      </c>
      <c r="BK147" s="4">
        <v>547.32899999999995</v>
      </c>
      <c r="BL147" s="4">
        <v>4.6760000000000002</v>
      </c>
      <c r="BM147" s="4">
        <v>0</v>
      </c>
      <c r="BN147" s="4">
        <v>4.6760000000000002</v>
      </c>
      <c r="BO147" s="4">
        <v>3.726</v>
      </c>
      <c r="BP147" s="4">
        <v>0</v>
      </c>
      <c r="BQ147" s="4">
        <v>3.726</v>
      </c>
      <c r="BR147" s="4">
        <v>6.6783999999999999</v>
      </c>
      <c r="BU147" s="4">
        <v>3.5070000000000001</v>
      </c>
      <c r="BW147" s="4">
        <v>0</v>
      </c>
      <c r="BX147" s="4">
        <v>0.69925999999999999</v>
      </c>
      <c r="BY147" s="4">
        <v>-5</v>
      </c>
      <c r="BZ147" s="4">
        <v>0.67267299999999997</v>
      </c>
      <c r="CA147" s="4">
        <v>17.088166000000001</v>
      </c>
      <c r="CB147" s="4">
        <v>13.587994999999999</v>
      </c>
    </row>
    <row r="148" spans="1:80">
      <c r="A148" s="2">
        <v>42439</v>
      </c>
      <c r="B148" s="29">
        <v>0.58637828703703698</v>
      </c>
      <c r="C148" s="4">
        <v>11.426</v>
      </c>
      <c r="D148" s="4">
        <v>5.1940999999999997</v>
      </c>
      <c r="E148" s="4" t="s">
        <v>155</v>
      </c>
      <c r="F148" s="4">
        <v>51940.569991999997</v>
      </c>
      <c r="G148" s="4">
        <v>184.8</v>
      </c>
      <c r="H148" s="4">
        <v>1.9</v>
      </c>
      <c r="I148" s="4">
        <v>1070.5999999999999</v>
      </c>
      <c r="K148" s="4">
        <v>0</v>
      </c>
      <c r="L148" s="4">
        <v>99</v>
      </c>
      <c r="M148" s="4">
        <v>0.85150000000000003</v>
      </c>
      <c r="N148" s="4">
        <v>9.7293000000000003</v>
      </c>
      <c r="O148" s="4">
        <v>4.4227999999999996</v>
      </c>
      <c r="P148" s="4">
        <v>157.3929</v>
      </c>
      <c r="Q148" s="4">
        <v>1.627</v>
      </c>
      <c r="R148" s="4">
        <v>159</v>
      </c>
      <c r="S148" s="4">
        <v>125.4152</v>
      </c>
      <c r="T148" s="4">
        <v>1.2965</v>
      </c>
      <c r="U148" s="4">
        <v>126.7</v>
      </c>
      <c r="V148" s="4">
        <v>1070.5607</v>
      </c>
      <c r="Y148" s="4">
        <v>84.349000000000004</v>
      </c>
      <c r="Z148" s="4">
        <v>0</v>
      </c>
      <c r="AA148" s="4">
        <v>0</v>
      </c>
      <c r="AB148" s="4" t="s">
        <v>207</v>
      </c>
      <c r="AC148" s="4">
        <v>0</v>
      </c>
      <c r="AD148" s="4">
        <v>11.6</v>
      </c>
      <c r="AE148" s="4">
        <v>889</v>
      </c>
      <c r="AF148" s="4">
        <v>911</v>
      </c>
      <c r="AG148" s="4">
        <v>866</v>
      </c>
      <c r="AH148" s="4">
        <v>71</v>
      </c>
      <c r="AI148" s="4">
        <v>20.75</v>
      </c>
      <c r="AJ148" s="4">
        <v>0.48</v>
      </c>
      <c r="AK148" s="4">
        <v>982</v>
      </c>
      <c r="AL148" s="4">
        <v>1</v>
      </c>
      <c r="AM148" s="4">
        <v>0</v>
      </c>
      <c r="AN148" s="4">
        <v>23</v>
      </c>
      <c r="AO148" s="4">
        <v>189.9</v>
      </c>
      <c r="AP148" s="4">
        <v>190</v>
      </c>
      <c r="AQ148" s="4">
        <v>2.2000000000000002</v>
      </c>
      <c r="AR148" s="4">
        <v>195</v>
      </c>
      <c r="AS148" s="4" t="s">
        <v>155</v>
      </c>
      <c r="AT148" s="4">
        <v>2</v>
      </c>
      <c r="AU148" s="5">
        <v>0.79428240740740741</v>
      </c>
      <c r="AV148" s="4">
        <v>47.162365999999999</v>
      </c>
      <c r="AW148" s="4">
        <v>-88.484127000000001</v>
      </c>
      <c r="AX148" s="4">
        <v>317.39999999999998</v>
      </c>
      <c r="AY148" s="4">
        <v>36.700000000000003</v>
      </c>
      <c r="AZ148" s="4">
        <v>12</v>
      </c>
      <c r="BA148" s="4">
        <v>10</v>
      </c>
      <c r="BB148" s="4" t="s">
        <v>218</v>
      </c>
      <c r="BC148" s="4">
        <v>1.1000000000000001</v>
      </c>
      <c r="BD148" s="4">
        <v>1.3935999999999999</v>
      </c>
      <c r="BE148" s="4">
        <v>2.0935999999999999</v>
      </c>
      <c r="BF148" s="4">
        <v>14.063000000000001</v>
      </c>
      <c r="BG148" s="4">
        <v>12.19</v>
      </c>
      <c r="BH148" s="4">
        <v>0.87</v>
      </c>
      <c r="BI148" s="4">
        <v>17.439</v>
      </c>
      <c r="BJ148" s="4">
        <v>2068.7220000000002</v>
      </c>
      <c r="BK148" s="4">
        <v>598.53700000000003</v>
      </c>
      <c r="BL148" s="4">
        <v>3.5049999999999999</v>
      </c>
      <c r="BM148" s="4">
        <v>3.5999999999999997E-2</v>
      </c>
      <c r="BN148" s="4">
        <v>3.5409999999999999</v>
      </c>
      <c r="BO148" s="4">
        <v>2.7930000000000001</v>
      </c>
      <c r="BP148" s="4">
        <v>2.9000000000000001E-2</v>
      </c>
      <c r="BQ148" s="4">
        <v>2.8210000000000002</v>
      </c>
      <c r="BR148" s="4">
        <v>7.5270999999999999</v>
      </c>
      <c r="BU148" s="4">
        <v>3.5579999999999998</v>
      </c>
      <c r="BW148" s="4">
        <v>0</v>
      </c>
      <c r="BX148" s="4">
        <v>0.82421800000000001</v>
      </c>
      <c r="BY148" s="4">
        <v>-5</v>
      </c>
      <c r="BZ148" s="4">
        <v>0.66989100000000001</v>
      </c>
      <c r="CA148" s="4">
        <v>20.141826999999999</v>
      </c>
      <c r="CB148" s="4">
        <v>13.531798</v>
      </c>
    </row>
    <row r="149" spans="1:80">
      <c r="A149" s="2">
        <v>42439</v>
      </c>
      <c r="B149" s="29">
        <v>0.58638986111111113</v>
      </c>
      <c r="C149" s="4">
        <v>11.135</v>
      </c>
      <c r="D149" s="4">
        <v>5.5495999999999999</v>
      </c>
      <c r="E149" s="4" t="s">
        <v>155</v>
      </c>
      <c r="F149" s="4">
        <v>55495.766423000001</v>
      </c>
      <c r="G149" s="4">
        <v>158.5</v>
      </c>
      <c r="H149" s="4">
        <v>9.4</v>
      </c>
      <c r="I149" s="4">
        <v>1139.5</v>
      </c>
      <c r="K149" s="4">
        <v>0</v>
      </c>
      <c r="L149" s="4">
        <v>103</v>
      </c>
      <c r="M149" s="4">
        <v>0.85040000000000004</v>
      </c>
      <c r="N149" s="4">
        <v>9.4687999999999999</v>
      </c>
      <c r="O149" s="4">
        <v>4.7191999999999998</v>
      </c>
      <c r="P149" s="4">
        <v>134.77260000000001</v>
      </c>
      <c r="Q149" s="4">
        <v>7.9816000000000003</v>
      </c>
      <c r="R149" s="4">
        <v>142.80000000000001</v>
      </c>
      <c r="S149" s="4">
        <v>107.3907</v>
      </c>
      <c r="T149" s="4">
        <v>6.36</v>
      </c>
      <c r="U149" s="4">
        <v>113.8</v>
      </c>
      <c r="V149" s="4">
        <v>1139.489</v>
      </c>
      <c r="Y149" s="4">
        <v>87.212999999999994</v>
      </c>
      <c r="Z149" s="4">
        <v>0</v>
      </c>
      <c r="AA149" s="4">
        <v>0</v>
      </c>
      <c r="AB149" s="4" t="s">
        <v>207</v>
      </c>
      <c r="AC149" s="4">
        <v>0</v>
      </c>
      <c r="AD149" s="4">
        <v>11.5</v>
      </c>
      <c r="AE149" s="4">
        <v>891</v>
      </c>
      <c r="AF149" s="4">
        <v>914</v>
      </c>
      <c r="AG149" s="4">
        <v>868</v>
      </c>
      <c r="AH149" s="4">
        <v>71</v>
      </c>
      <c r="AI149" s="4">
        <v>20.75</v>
      </c>
      <c r="AJ149" s="4">
        <v>0.48</v>
      </c>
      <c r="AK149" s="4">
        <v>982</v>
      </c>
      <c r="AL149" s="4">
        <v>1</v>
      </c>
      <c r="AM149" s="4">
        <v>0</v>
      </c>
      <c r="AN149" s="4">
        <v>23</v>
      </c>
      <c r="AO149" s="4">
        <v>189</v>
      </c>
      <c r="AP149" s="4">
        <v>190</v>
      </c>
      <c r="AQ149" s="4">
        <v>2.2999999999999998</v>
      </c>
      <c r="AR149" s="4">
        <v>195</v>
      </c>
      <c r="AS149" s="4" t="s">
        <v>155</v>
      </c>
      <c r="AT149" s="4">
        <v>2</v>
      </c>
      <c r="AU149" s="5">
        <v>0.79429398148148145</v>
      </c>
      <c r="AV149" s="4">
        <v>47.162602</v>
      </c>
      <c r="AW149" s="4">
        <v>-88.484092000000004</v>
      </c>
      <c r="AX149" s="4">
        <v>318.2</v>
      </c>
      <c r="AY149" s="4">
        <v>38.1</v>
      </c>
      <c r="AZ149" s="4">
        <v>12</v>
      </c>
      <c r="BA149" s="4">
        <v>10</v>
      </c>
      <c r="BB149" s="4" t="s">
        <v>218</v>
      </c>
      <c r="BC149" s="4">
        <v>1.1000000000000001</v>
      </c>
      <c r="BD149" s="4">
        <v>1</v>
      </c>
      <c r="BE149" s="4">
        <v>1.7</v>
      </c>
      <c r="BF149" s="4">
        <v>14.063000000000001</v>
      </c>
      <c r="BG149" s="4">
        <v>12.09</v>
      </c>
      <c r="BH149" s="4">
        <v>0.86</v>
      </c>
      <c r="BI149" s="4">
        <v>17.596</v>
      </c>
      <c r="BJ149" s="4">
        <v>2007.279</v>
      </c>
      <c r="BK149" s="4">
        <v>636.73299999999995</v>
      </c>
      <c r="BL149" s="4">
        <v>2.992</v>
      </c>
      <c r="BM149" s="4">
        <v>0.17699999999999999</v>
      </c>
      <c r="BN149" s="4">
        <v>3.169</v>
      </c>
      <c r="BO149" s="4">
        <v>2.3839999999999999</v>
      </c>
      <c r="BP149" s="4">
        <v>0.14099999999999999</v>
      </c>
      <c r="BQ149" s="4">
        <v>2.5249999999999999</v>
      </c>
      <c r="BR149" s="4">
        <v>7.9875999999999996</v>
      </c>
      <c r="BU149" s="4">
        <v>3.6680000000000001</v>
      </c>
      <c r="BW149" s="4">
        <v>0</v>
      </c>
      <c r="BX149" s="4">
        <v>0.81989599999999996</v>
      </c>
      <c r="BY149" s="4">
        <v>-5</v>
      </c>
      <c r="BZ149" s="4">
        <v>0.66910899999999995</v>
      </c>
      <c r="CA149" s="4">
        <v>20.036208999999999</v>
      </c>
      <c r="CB149" s="4">
        <v>13.516002</v>
      </c>
    </row>
    <row r="150" spans="1:80">
      <c r="A150" s="2">
        <v>42439</v>
      </c>
      <c r="B150" s="29">
        <v>0.58640143518518517</v>
      </c>
      <c r="C150" s="4">
        <v>10.592000000000001</v>
      </c>
      <c r="D150" s="4">
        <v>6.4084000000000003</v>
      </c>
      <c r="E150" s="4" t="s">
        <v>155</v>
      </c>
      <c r="F150" s="4">
        <v>64083.991453000002</v>
      </c>
      <c r="G150" s="4">
        <v>152.6</v>
      </c>
      <c r="H150" s="4">
        <v>9.4</v>
      </c>
      <c r="I150" s="4">
        <v>1251.5999999999999</v>
      </c>
      <c r="K150" s="4">
        <v>0</v>
      </c>
      <c r="L150" s="4">
        <v>108</v>
      </c>
      <c r="M150" s="4">
        <v>0.84630000000000005</v>
      </c>
      <c r="N150" s="4">
        <v>8.9639000000000006</v>
      </c>
      <c r="O150" s="4">
        <v>5.4230999999999998</v>
      </c>
      <c r="P150" s="4">
        <v>129.1386</v>
      </c>
      <c r="Q150" s="4">
        <v>7.9547999999999996</v>
      </c>
      <c r="R150" s="4">
        <v>137.1</v>
      </c>
      <c r="S150" s="4">
        <v>102.90130000000001</v>
      </c>
      <c r="T150" s="4">
        <v>6.3385999999999996</v>
      </c>
      <c r="U150" s="4">
        <v>109.2</v>
      </c>
      <c r="V150" s="4">
        <v>1251.5762</v>
      </c>
      <c r="Y150" s="4">
        <v>91.745000000000005</v>
      </c>
      <c r="Z150" s="4">
        <v>0</v>
      </c>
      <c r="AA150" s="4">
        <v>0</v>
      </c>
      <c r="AB150" s="4" t="s">
        <v>207</v>
      </c>
      <c r="AC150" s="4">
        <v>0</v>
      </c>
      <c r="AD150" s="4">
        <v>11.6</v>
      </c>
      <c r="AE150" s="4">
        <v>891</v>
      </c>
      <c r="AF150" s="4">
        <v>914</v>
      </c>
      <c r="AG150" s="4">
        <v>867</v>
      </c>
      <c r="AH150" s="4">
        <v>71</v>
      </c>
      <c r="AI150" s="4">
        <v>20.75</v>
      </c>
      <c r="AJ150" s="4">
        <v>0.48</v>
      </c>
      <c r="AK150" s="4">
        <v>982</v>
      </c>
      <c r="AL150" s="4">
        <v>1</v>
      </c>
      <c r="AM150" s="4">
        <v>0</v>
      </c>
      <c r="AN150" s="4">
        <v>23</v>
      </c>
      <c r="AO150" s="4">
        <v>189</v>
      </c>
      <c r="AP150" s="4">
        <v>190.1</v>
      </c>
      <c r="AQ150" s="4">
        <v>2.1</v>
      </c>
      <c r="AR150" s="4">
        <v>195</v>
      </c>
      <c r="AS150" s="4" t="s">
        <v>155</v>
      </c>
      <c r="AT150" s="4">
        <v>2</v>
      </c>
      <c r="AU150" s="5">
        <v>0.79431712962962964</v>
      </c>
      <c r="AV150" s="4">
        <v>47.162757999999997</v>
      </c>
      <c r="AW150" s="4">
        <v>-88.484067999999994</v>
      </c>
      <c r="AX150" s="4">
        <v>318.8</v>
      </c>
      <c r="AY150" s="4">
        <v>39.6</v>
      </c>
      <c r="AZ150" s="4">
        <v>12</v>
      </c>
      <c r="BA150" s="4">
        <v>10</v>
      </c>
      <c r="BB150" s="4" t="s">
        <v>218</v>
      </c>
      <c r="BC150" s="4">
        <v>1.1508</v>
      </c>
      <c r="BD150" s="4">
        <v>1.2032</v>
      </c>
      <c r="BE150" s="4">
        <v>1.8524</v>
      </c>
      <c r="BF150" s="4">
        <v>14.063000000000001</v>
      </c>
      <c r="BG150" s="4">
        <v>11.75</v>
      </c>
      <c r="BH150" s="4">
        <v>0.84</v>
      </c>
      <c r="BI150" s="4">
        <v>18.167999999999999</v>
      </c>
      <c r="BJ150" s="4">
        <v>1872.623</v>
      </c>
      <c r="BK150" s="4">
        <v>721.07600000000002</v>
      </c>
      <c r="BL150" s="4">
        <v>2.8250000000000002</v>
      </c>
      <c r="BM150" s="4">
        <v>0.17399999999999999</v>
      </c>
      <c r="BN150" s="4">
        <v>2.9990000000000001</v>
      </c>
      <c r="BO150" s="4">
        <v>2.2509999999999999</v>
      </c>
      <c r="BP150" s="4">
        <v>0.13900000000000001</v>
      </c>
      <c r="BQ150" s="4">
        <v>2.39</v>
      </c>
      <c r="BR150" s="4">
        <v>8.6457999999999995</v>
      </c>
      <c r="BU150" s="4">
        <v>3.8029999999999999</v>
      </c>
      <c r="BW150" s="4">
        <v>0</v>
      </c>
      <c r="BX150" s="4">
        <v>0.78896599999999995</v>
      </c>
      <c r="BY150" s="4">
        <v>-5</v>
      </c>
      <c r="BZ150" s="4">
        <v>0.669346</v>
      </c>
      <c r="CA150" s="4">
        <v>19.280356999999999</v>
      </c>
      <c r="CB150" s="4">
        <v>13.520789000000001</v>
      </c>
    </row>
    <row r="151" spans="1:80">
      <c r="A151" s="2">
        <v>42439</v>
      </c>
      <c r="B151" s="29">
        <v>0.58641300925925932</v>
      </c>
      <c r="C151" s="4">
        <v>10.185</v>
      </c>
      <c r="D151" s="4">
        <v>7.1715999999999998</v>
      </c>
      <c r="E151" s="4" t="s">
        <v>155</v>
      </c>
      <c r="F151" s="4">
        <v>71716.470084999994</v>
      </c>
      <c r="G151" s="4">
        <v>119.3</v>
      </c>
      <c r="H151" s="4">
        <v>-1.9</v>
      </c>
      <c r="I151" s="4">
        <v>1356.6</v>
      </c>
      <c r="K151" s="4">
        <v>0</v>
      </c>
      <c r="L151" s="4">
        <v>114</v>
      </c>
      <c r="M151" s="4">
        <v>0.84189999999999998</v>
      </c>
      <c r="N151" s="4">
        <v>8.5746000000000002</v>
      </c>
      <c r="O151" s="4">
        <v>6.0377999999999998</v>
      </c>
      <c r="P151" s="4">
        <v>100.4556</v>
      </c>
      <c r="Q151" s="4">
        <v>0</v>
      </c>
      <c r="R151" s="4">
        <v>100.5</v>
      </c>
      <c r="S151" s="4">
        <v>80.045900000000003</v>
      </c>
      <c r="T151" s="4">
        <v>0</v>
      </c>
      <c r="U151" s="4">
        <v>80</v>
      </c>
      <c r="V151" s="4">
        <v>1356.6125</v>
      </c>
      <c r="Y151" s="4">
        <v>95.869</v>
      </c>
      <c r="Z151" s="4">
        <v>0</v>
      </c>
      <c r="AA151" s="4">
        <v>0</v>
      </c>
      <c r="AB151" s="4" t="s">
        <v>207</v>
      </c>
      <c r="AC151" s="4">
        <v>0</v>
      </c>
      <c r="AD151" s="4">
        <v>11.5</v>
      </c>
      <c r="AE151" s="4">
        <v>895</v>
      </c>
      <c r="AF151" s="4">
        <v>917</v>
      </c>
      <c r="AG151" s="4">
        <v>870</v>
      </c>
      <c r="AH151" s="4">
        <v>71</v>
      </c>
      <c r="AI151" s="4">
        <v>20.75</v>
      </c>
      <c r="AJ151" s="4">
        <v>0.48</v>
      </c>
      <c r="AK151" s="4">
        <v>982</v>
      </c>
      <c r="AL151" s="4">
        <v>1</v>
      </c>
      <c r="AM151" s="4">
        <v>0</v>
      </c>
      <c r="AN151" s="4">
        <v>23</v>
      </c>
      <c r="AO151" s="4">
        <v>189.1</v>
      </c>
      <c r="AP151" s="4">
        <v>191</v>
      </c>
      <c r="AQ151" s="4">
        <v>1.8</v>
      </c>
      <c r="AR151" s="4">
        <v>195</v>
      </c>
      <c r="AS151" s="4" t="s">
        <v>155</v>
      </c>
      <c r="AT151" s="4">
        <v>2</v>
      </c>
      <c r="AU151" s="5">
        <v>0.79431712962962964</v>
      </c>
      <c r="AV151" s="4">
        <v>47.162844</v>
      </c>
      <c r="AW151" s="4">
        <v>-88.484091000000006</v>
      </c>
      <c r="AX151" s="4">
        <v>319.10000000000002</v>
      </c>
      <c r="AY151" s="4">
        <v>40.299999999999997</v>
      </c>
      <c r="AZ151" s="4">
        <v>12</v>
      </c>
      <c r="BA151" s="4">
        <v>10</v>
      </c>
      <c r="BB151" s="4" t="s">
        <v>218</v>
      </c>
      <c r="BC151" s="4">
        <v>1.2</v>
      </c>
      <c r="BD151" s="4">
        <v>1.5524</v>
      </c>
      <c r="BE151" s="4">
        <v>2.1524000000000001</v>
      </c>
      <c r="BF151" s="4">
        <v>14.063000000000001</v>
      </c>
      <c r="BG151" s="4">
        <v>11.41</v>
      </c>
      <c r="BH151" s="4">
        <v>0.81</v>
      </c>
      <c r="BI151" s="4">
        <v>18.779</v>
      </c>
      <c r="BJ151" s="4">
        <v>1762.556</v>
      </c>
      <c r="BK151" s="4">
        <v>789.92399999999998</v>
      </c>
      <c r="BL151" s="4">
        <v>2.1619999999999999</v>
      </c>
      <c r="BM151" s="4">
        <v>0</v>
      </c>
      <c r="BN151" s="4">
        <v>2.1619999999999999</v>
      </c>
      <c r="BO151" s="4">
        <v>1.7230000000000001</v>
      </c>
      <c r="BP151" s="4">
        <v>0</v>
      </c>
      <c r="BQ151" s="4">
        <v>1.7230000000000001</v>
      </c>
      <c r="BR151" s="4">
        <v>9.2210999999999999</v>
      </c>
      <c r="BU151" s="4">
        <v>3.91</v>
      </c>
      <c r="BW151" s="4">
        <v>0</v>
      </c>
      <c r="BX151" s="4">
        <v>0.94454499999999997</v>
      </c>
      <c r="BY151" s="4">
        <v>-5</v>
      </c>
      <c r="BZ151" s="4">
        <v>0.66378199999999998</v>
      </c>
      <c r="CA151" s="4">
        <v>23.082318000000001</v>
      </c>
      <c r="CB151" s="4">
        <v>13.408396</v>
      </c>
    </row>
    <row r="152" spans="1:80">
      <c r="A152" s="2">
        <v>42439</v>
      </c>
      <c r="B152" s="29">
        <v>0.58642458333333336</v>
      </c>
      <c r="C152" s="4">
        <v>10.01</v>
      </c>
      <c r="D152" s="4">
        <v>7.3617999999999997</v>
      </c>
      <c r="E152" s="4" t="s">
        <v>155</v>
      </c>
      <c r="F152" s="4">
        <v>73618.253452000004</v>
      </c>
      <c r="G152" s="4">
        <v>89.2</v>
      </c>
      <c r="H152" s="4">
        <v>-4</v>
      </c>
      <c r="I152" s="4">
        <v>1396.3</v>
      </c>
      <c r="K152" s="4">
        <v>0</v>
      </c>
      <c r="L152" s="4">
        <v>114</v>
      </c>
      <c r="M152" s="4">
        <v>0.84140000000000004</v>
      </c>
      <c r="N152" s="4">
        <v>8.4227000000000007</v>
      </c>
      <c r="O152" s="4">
        <v>6.1944999999999997</v>
      </c>
      <c r="P152" s="4">
        <v>75.028800000000004</v>
      </c>
      <c r="Q152" s="4">
        <v>0</v>
      </c>
      <c r="R152" s="4">
        <v>75</v>
      </c>
      <c r="S152" s="4">
        <v>59.7851</v>
      </c>
      <c r="T152" s="4">
        <v>0</v>
      </c>
      <c r="U152" s="4">
        <v>59.8</v>
      </c>
      <c r="V152" s="4">
        <v>1396.3158000000001</v>
      </c>
      <c r="Y152" s="4">
        <v>96.034000000000006</v>
      </c>
      <c r="Z152" s="4">
        <v>0</v>
      </c>
      <c r="AA152" s="4">
        <v>0</v>
      </c>
      <c r="AB152" s="4" t="s">
        <v>207</v>
      </c>
      <c r="AC152" s="4">
        <v>0</v>
      </c>
      <c r="AD152" s="4">
        <v>11.6</v>
      </c>
      <c r="AE152" s="4">
        <v>897</v>
      </c>
      <c r="AF152" s="4">
        <v>920</v>
      </c>
      <c r="AG152" s="4">
        <v>873</v>
      </c>
      <c r="AH152" s="4">
        <v>71</v>
      </c>
      <c r="AI152" s="4">
        <v>20.75</v>
      </c>
      <c r="AJ152" s="4">
        <v>0.48</v>
      </c>
      <c r="AK152" s="4">
        <v>982</v>
      </c>
      <c r="AL152" s="4">
        <v>1</v>
      </c>
      <c r="AM152" s="4">
        <v>0</v>
      </c>
      <c r="AN152" s="4">
        <v>23</v>
      </c>
      <c r="AO152" s="4">
        <v>190</v>
      </c>
      <c r="AP152" s="4">
        <v>190.9</v>
      </c>
      <c r="AQ152" s="4">
        <v>2</v>
      </c>
      <c r="AR152" s="4">
        <v>195</v>
      </c>
      <c r="AS152" s="4" t="s">
        <v>155</v>
      </c>
      <c r="AT152" s="4">
        <v>2</v>
      </c>
      <c r="AU152" s="5">
        <v>0.79432870370370379</v>
      </c>
      <c r="AV152" s="4">
        <v>47.163089999999997</v>
      </c>
      <c r="AW152" s="4">
        <v>-88.484178</v>
      </c>
      <c r="AX152" s="4">
        <v>319.7</v>
      </c>
      <c r="AY152" s="4">
        <v>40.5</v>
      </c>
      <c r="AZ152" s="4">
        <v>12</v>
      </c>
      <c r="BA152" s="4">
        <v>9</v>
      </c>
      <c r="BB152" s="4" t="s">
        <v>217</v>
      </c>
      <c r="BC152" s="4">
        <v>1.2507999999999999</v>
      </c>
      <c r="BD152" s="4">
        <v>1.8524</v>
      </c>
      <c r="BE152" s="4">
        <v>2.4523999999999999</v>
      </c>
      <c r="BF152" s="4">
        <v>14.063000000000001</v>
      </c>
      <c r="BG152" s="4">
        <v>11.37</v>
      </c>
      <c r="BH152" s="4">
        <v>0.81</v>
      </c>
      <c r="BI152" s="4">
        <v>18.844999999999999</v>
      </c>
      <c r="BJ152" s="4">
        <v>1730.3030000000001</v>
      </c>
      <c r="BK152" s="4">
        <v>809.93600000000004</v>
      </c>
      <c r="BL152" s="4">
        <v>1.6140000000000001</v>
      </c>
      <c r="BM152" s="4">
        <v>0</v>
      </c>
      <c r="BN152" s="4">
        <v>1.6140000000000001</v>
      </c>
      <c r="BO152" s="4">
        <v>1.286</v>
      </c>
      <c r="BP152" s="4">
        <v>0</v>
      </c>
      <c r="BQ152" s="4">
        <v>1.286</v>
      </c>
      <c r="BR152" s="4">
        <v>9.4853000000000005</v>
      </c>
      <c r="BU152" s="4">
        <v>3.9140000000000001</v>
      </c>
      <c r="BW152" s="4">
        <v>0</v>
      </c>
      <c r="BX152" s="4">
        <v>0.95194299999999998</v>
      </c>
      <c r="BY152" s="4">
        <v>-5</v>
      </c>
      <c r="BZ152" s="4">
        <v>0.66189100000000001</v>
      </c>
      <c r="CA152" s="4">
        <v>23.263107000000002</v>
      </c>
      <c r="CB152" s="4">
        <v>13.370198</v>
      </c>
    </row>
    <row r="153" spans="1:80">
      <c r="A153" s="2">
        <v>42439</v>
      </c>
      <c r="B153" s="29">
        <v>0.5864361574074074</v>
      </c>
      <c r="C153" s="4">
        <v>10.01</v>
      </c>
      <c r="D153" s="4">
        <v>7.3982999999999999</v>
      </c>
      <c r="E153" s="4" t="s">
        <v>155</v>
      </c>
      <c r="F153" s="4">
        <v>73982.977480999994</v>
      </c>
      <c r="G153" s="4">
        <v>80.599999999999994</v>
      </c>
      <c r="H153" s="4">
        <v>-4</v>
      </c>
      <c r="I153" s="4">
        <v>1383.9</v>
      </c>
      <c r="K153" s="4">
        <v>0</v>
      </c>
      <c r="L153" s="4">
        <v>115</v>
      </c>
      <c r="M153" s="4">
        <v>0.84119999999999995</v>
      </c>
      <c r="N153" s="4">
        <v>8.4205000000000005</v>
      </c>
      <c r="O153" s="4">
        <v>6.2234999999999996</v>
      </c>
      <c r="P153" s="4">
        <v>67.812600000000003</v>
      </c>
      <c r="Q153" s="4">
        <v>0</v>
      </c>
      <c r="R153" s="4">
        <v>67.8</v>
      </c>
      <c r="S153" s="4">
        <v>54.034999999999997</v>
      </c>
      <c r="T153" s="4">
        <v>0</v>
      </c>
      <c r="U153" s="4">
        <v>54</v>
      </c>
      <c r="V153" s="4">
        <v>1383.8726999999999</v>
      </c>
      <c r="Y153" s="4">
        <v>96.441999999999993</v>
      </c>
      <c r="Z153" s="4">
        <v>0</v>
      </c>
      <c r="AA153" s="4">
        <v>0</v>
      </c>
      <c r="AB153" s="4" t="s">
        <v>207</v>
      </c>
      <c r="AC153" s="4">
        <v>0</v>
      </c>
      <c r="AD153" s="4">
        <v>11.6</v>
      </c>
      <c r="AE153" s="4">
        <v>898</v>
      </c>
      <c r="AF153" s="4">
        <v>921</v>
      </c>
      <c r="AG153" s="4">
        <v>872</v>
      </c>
      <c r="AH153" s="4">
        <v>71</v>
      </c>
      <c r="AI153" s="4">
        <v>20.75</v>
      </c>
      <c r="AJ153" s="4">
        <v>0.48</v>
      </c>
      <c r="AK153" s="4">
        <v>982</v>
      </c>
      <c r="AL153" s="4">
        <v>1</v>
      </c>
      <c r="AM153" s="4">
        <v>0</v>
      </c>
      <c r="AN153" s="4">
        <v>23</v>
      </c>
      <c r="AO153" s="4">
        <v>189.9</v>
      </c>
      <c r="AP153" s="4">
        <v>189.9</v>
      </c>
      <c r="AQ153" s="4">
        <v>2.4</v>
      </c>
      <c r="AR153" s="4">
        <v>195</v>
      </c>
      <c r="AS153" s="4" t="s">
        <v>155</v>
      </c>
      <c r="AT153" s="4">
        <v>2</v>
      </c>
      <c r="AU153" s="5">
        <v>0.79435185185185186</v>
      </c>
      <c r="AV153" s="4">
        <v>47.163248000000003</v>
      </c>
      <c r="AW153" s="4">
        <v>-88.48424</v>
      </c>
      <c r="AX153" s="4">
        <v>320</v>
      </c>
      <c r="AY153" s="4">
        <v>41</v>
      </c>
      <c r="AZ153" s="4">
        <v>12</v>
      </c>
      <c r="BA153" s="4">
        <v>9</v>
      </c>
      <c r="BB153" s="4" t="s">
        <v>217</v>
      </c>
      <c r="BC153" s="4">
        <v>1.3</v>
      </c>
      <c r="BD153" s="4">
        <v>2.0507490000000002</v>
      </c>
      <c r="BE153" s="4">
        <v>2.6507489999999998</v>
      </c>
      <c r="BF153" s="4">
        <v>14.063000000000001</v>
      </c>
      <c r="BG153" s="4">
        <v>11.35</v>
      </c>
      <c r="BH153" s="4">
        <v>0.81</v>
      </c>
      <c r="BI153" s="4">
        <v>18.876999999999999</v>
      </c>
      <c r="BJ153" s="4">
        <v>1726.845</v>
      </c>
      <c r="BK153" s="4">
        <v>812.322</v>
      </c>
      <c r="BL153" s="4">
        <v>1.456</v>
      </c>
      <c r="BM153" s="4">
        <v>0</v>
      </c>
      <c r="BN153" s="4">
        <v>1.456</v>
      </c>
      <c r="BO153" s="4">
        <v>1.1599999999999999</v>
      </c>
      <c r="BP153" s="4">
        <v>0</v>
      </c>
      <c r="BQ153" s="4">
        <v>1.1599999999999999</v>
      </c>
      <c r="BR153" s="4">
        <v>9.3844999999999992</v>
      </c>
      <c r="BU153" s="4">
        <v>3.9239999999999999</v>
      </c>
      <c r="BW153" s="4">
        <v>0</v>
      </c>
      <c r="BX153" s="4">
        <v>0.97480100000000003</v>
      </c>
      <c r="BY153" s="4">
        <v>-5</v>
      </c>
      <c r="BZ153" s="4">
        <v>0.66078199999999998</v>
      </c>
      <c r="CA153" s="4">
        <v>23.821698999999999</v>
      </c>
      <c r="CB153" s="4">
        <v>13.347796000000001</v>
      </c>
    </row>
    <row r="154" spans="1:80">
      <c r="A154" s="2">
        <v>42439</v>
      </c>
      <c r="B154" s="29">
        <v>0.58644773148148144</v>
      </c>
      <c r="C154" s="4">
        <v>10.037000000000001</v>
      </c>
      <c r="D154" s="4">
        <v>7.3474000000000004</v>
      </c>
      <c r="E154" s="4" t="s">
        <v>155</v>
      </c>
      <c r="F154" s="4">
        <v>73473.988343000005</v>
      </c>
      <c r="G154" s="4">
        <v>80.599999999999994</v>
      </c>
      <c r="H154" s="4">
        <v>-4.0999999999999996</v>
      </c>
      <c r="I154" s="4">
        <v>1389.8</v>
      </c>
      <c r="K154" s="4">
        <v>0</v>
      </c>
      <c r="L154" s="4">
        <v>115</v>
      </c>
      <c r="M154" s="4">
        <v>0.84150000000000003</v>
      </c>
      <c r="N154" s="4">
        <v>8.4459</v>
      </c>
      <c r="O154" s="4">
        <v>6.1825999999999999</v>
      </c>
      <c r="P154" s="4">
        <v>67.822100000000006</v>
      </c>
      <c r="Q154" s="4">
        <v>0</v>
      </c>
      <c r="R154" s="4">
        <v>67.8</v>
      </c>
      <c r="S154" s="4">
        <v>54.0426</v>
      </c>
      <c r="T154" s="4">
        <v>0</v>
      </c>
      <c r="U154" s="4">
        <v>54</v>
      </c>
      <c r="V154" s="4">
        <v>1389.7503999999999</v>
      </c>
      <c r="Y154" s="4">
        <v>97.004000000000005</v>
      </c>
      <c r="Z154" s="4">
        <v>0</v>
      </c>
      <c r="AA154" s="4">
        <v>0</v>
      </c>
      <c r="AB154" s="4" t="s">
        <v>207</v>
      </c>
      <c r="AC154" s="4">
        <v>0</v>
      </c>
      <c r="AD154" s="4">
        <v>11.5</v>
      </c>
      <c r="AE154" s="4">
        <v>899</v>
      </c>
      <c r="AF154" s="4">
        <v>922</v>
      </c>
      <c r="AG154" s="4">
        <v>873</v>
      </c>
      <c r="AH154" s="4">
        <v>71</v>
      </c>
      <c r="AI154" s="4">
        <v>20.75</v>
      </c>
      <c r="AJ154" s="4">
        <v>0.48</v>
      </c>
      <c r="AK154" s="4">
        <v>982</v>
      </c>
      <c r="AL154" s="4">
        <v>1</v>
      </c>
      <c r="AM154" s="4">
        <v>0</v>
      </c>
      <c r="AN154" s="4">
        <v>23</v>
      </c>
      <c r="AO154" s="4">
        <v>189.1</v>
      </c>
      <c r="AP154" s="4">
        <v>189.1</v>
      </c>
      <c r="AQ154" s="4">
        <v>2.2999999999999998</v>
      </c>
      <c r="AR154" s="4">
        <v>195</v>
      </c>
      <c r="AS154" s="4" t="s">
        <v>155</v>
      </c>
      <c r="AT154" s="4">
        <v>2</v>
      </c>
      <c r="AU154" s="5">
        <v>0.79435185185185186</v>
      </c>
      <c r="AV154" s="4">
        <v>47.163398999999998</v>
      </c>
      <c r="AW154" s="4">
        <v>-88.484359999999995</v>
      </c>
      <c r="AX154" s="4">
        <v>320.3</v>
      </c>
      <c r="AY154" s="4">
        <v>41.6</v>
      </c>
      <c r="AZ154" s="4">
        <v>12</v>
      </c>
      <c r="BA154" s="4">
        <v>9</v>
      </c>
      <c r="BB154" s="4" t="s">
        <v>217</v>
      </c>
      <c r="BC154" s="4">
        <v>1.3</v>
      </c>
      <c r="BD154" s="4">
        <v>2.2015020000000001</v>
      </c>
      <c r="BE154" s="4">
        <v>2.7507510000000002</v>
      </c>
      <c r="BF154" s="4">
        <v>14.063000000000001</v>
      </c>
      <c r="BG154" s="4">
        <v>11.37</v>
      </c>
      <c r="BH154" s="4">
        <v>0.81</v>
      </c>
      <c r="BI154" s="4">
        <v>18.84</v>
      </c>
      <c r="BJ154" s="4">
        <v>1733.8130000000001</v>
      </c>
      <c r="BK154" s="4">
        <v>807.798</v>
      </c>
      <c r="BL154" s="4">
        <v>1.458</v>
      </c>
      <c r="BM154" s="4">
        <v>0</v>
      </c>
      <c r="BN154" s="4">
        <v>1.458</v>
      </c>
      <c r="BO154" s="4">
        <v>1.1619999999999999</v>
      </c>
      <c r="BP154" s="4">
        <v>0</v>
      </c>
      <c r="BQ154" s="4">
        <v>1.1619999999999999</v>
      </c>
      <c r="BR154" s="4">
        <v>9.4338999999999995</v>
      </c>
      <c r="BU154" s="4">
        <v>3.9510000000000001</v>
      </c>
      <c r="BW154" s="4">
        <v>0</v>
      </c>
      <c r="BX154" s="4">
        <v>0.96903300000000003</v>
      </c>
      <c r="BY154" s="4">
        <v>-5</v>
      </c>
      <c r="BZ154" s="4">
        <v>0.659327</v>
      </c>
      <c r="CA154" s="4">
        <v>23.680744000000001</v>
      </c>
      <c r="CB154" s="4">
        <v>13.318405</v>
      </c>
    </row>
    <row r="155" spans="1:80">
      <c r="A155" s="2">
        <v>42439</v>
      </c>
      <c r="B155" s="29">
        <v>0.58645930555555559</v>
      </c>
      <c r="C155" s="4">
        <v>10.356</v>
      </c>
      <c r="D155" s="4">
        <v>6.9664999999999999</v>
      </c>
      <c r="E155" s="4" t="s">
        <v>155</v>
      </c>
      <c r="F155" s="4">
        <v>69664.970809000006</v>
      </c>
      <c r="G155" s="4">
        <v>80.5</v>
      </c>
      <c r="H155" s="4">
        <v>-4.0999999999999996</v>
      </c>
      <c r="I155" s="4">
        <v>1366.7</v>
      </c>
      <c r="K155" s="4">
        <v>0</v>
      </c>
      <c r="L155" s="4">
        <v>116</v>
      </c>
      <c r="M155" s="4">
        <v>0.84279999999999999</v>
      </c>
      <c r="N155" s="4">
        <v>8.7285000000000004</v>
      </c>
      <c r="O155" s="4">
        <v>5.8714000000000004</v>
      </c>
      <c r="P155" s="4">
        <v>67.857600000000005</v>
      </c>
      <c r="Q155" s="4">
        <v>0</v>
      </c>
      <c r="R155" s="4">
        <v>67.900000000000006</v>
      </c>
      <c r="S155" s="4">
        <v>54.070900000000002</v>
      </c>
      <c r="T155" s="4">
        <v>0</v>
      </c>
      <c r="U155" s="4">
        <v>54.1</v>
      </c>
      <c r="V155" s="4">
        <v>1366.7286999999999</v>
      </c>
      <c r="Y155" s="4">
        <v>97.488</v>
      </c>
      <c r="Z155" s="4">
        <v>0</v>
      </c>
      <c r="AA155" s="4">
        <v>0</v>
      </c>
      <c r="AB155" s="4" t="s">
        <v>207</v>
      </c>
      <c r="AC155" s="4">
        <v>0</v>
      </c>
      <c r="AD155" s="4">
        <v>11.6</v>
      </c>
      <c r="AE155" s="4">
        <v>899</v>
      </c>
      <c r="AF155" s="4">
        <v>923</v>
      </c>
      <c r="AG155" s="4">
        <v>872</v>
      </c>
      <c r="AH155" s="4">
        <v>71</v>
      </c>
      <c r="AI155" s="4">
        <v>20.75</v>
      </c>
      <c r="AJ155" s="4">
        <v>0.48</v>
      </c>
      <c r="AK155" s="4">
        <v>982</v>
      </c>
      <c r="AL155" s="4">
        <v>1</v>
      </c>
      <c r="AM155" s="4">
        <v>0</v>
      </c>
      <c r="AN155" s="4">
        <v>23</v>
      </c>
      <c r="AO155" s="4">
        <v>190</v>
      </c>
      <c r="AP155" s="4">
        <v>190</v>
      </c>
      <c r="AQ155" s="4">
        <v>2.6</v>
      </c>
      <c r="AR155" s="4">
        <v>195</v>
      </c>
      <c r="AS155" s="4" t="s">
        <v>155</v>
      </c>
      <c r="AT155" s="4">
        <v>2</v>
      </c>
      <c r="AU155" s="5">
        <v>0.79437500000000005</v>
      </c>
      <c r="AV155" s="4">
        <v>47.163544999999999</v>
      </c>
      <c r="AW155" s="4">
        <v>-88.484476999999998</v>
      </c>
      <c r="AX155" s="4">
        <v>320.5</v>
      </c>
      <c r="AY155" s="4">
        <v>41.8</v>
      </c>
      <c r="AZ155" s="4">
        <v>12</v>
      </c>
      <c r="BA155" s="4">
        <v>9</v>
      </c>
      <c r="BB155" s="4" t="s">
        <v>217</v>
      </c>
      <c r="BC155" s="4">
        <v>1.3</v>
      </c>
      <c r="BD155" s="4">
        <v>1.6395999999999999</v>
      </c>
      <c r="BE155" s="4">
        <v>2.3936000000000002</v>
      </c>
      <c r="BF155" s="4">
        <v>14.063000000000001</v>
      </c>
      <c r="BG155" s="4">
        <v>11.46</v>
      </c>
      <c r="BH155" s="4">
        <v>0.82</v>
      </c>
      <c r="BI155" s="4">
        <v>18.651</v>
      </c>
      <c r="BJ155" s="4">
        <v>1795.597</v>
      </c>
      <c r="BK155" s="4">
        <v>768.75599999999997</v>
      </c>
      <c r="BL155" s="4">
        <v>1.462</v>
      </c>
      <c r="BM155" s="4">
        <v>0</v>
      </c>
      <c r="BN155" s="4">
        <v>1.462</v>
      </c>
      <c r="BO155" s="4">
        <v>1.165</v>
      </c>
      <c r="BP155" s="4">
        <v>0</v>
      </c>
      <c r="BQ155" s="4">
        <v>1.165</v>
      </c>
      <c r="BR155" s="4">
        <v>9.2971000000000004</v>
      </c>
      <c r="BU155" s="4">
        <v>3.9790000000000001</v>
      </c>
      <c r="BW155" s="4">
        <v>0</v>
      </c>
      <c r="BX155" s="4">
        <v>0.98772099999999996</v>
      </c>
      <c r="BY155" s="4">
        <v>-5</v>
      </c>
      <c r="BZ155" s="4">
        <v>0.66156400000000004</v>
      </c>
      <c r="CA155" s="4">
        <v>24.137432</v>
      </c>
      <c r="CB155" s="4">
        <v>13.363593</v>
      </c>
    </row>
    <row r="156" spans="1:80">
      <c r="A156" s="2">
        <v>42439</v>
      </c>
      <c r="B156" s="29">
        <v>0.58647087962962963</v>
      </c>
      <c r="C156" s="4">
        <v>11.147</v>
      </c>
      <c r="D156" s="4">
        <v>5.7149000000000001</v>
      </c>
      <c r="E156" s="4" t="s">
        <v>155</v>
      </c>
      <c r="F156" s="4">
        <v>57149.354005000001</v>
      </c>
      <c r="G156" s="4">
        <v>80.599999999999994</v>
      </c>
      <c r="H156" s="4">
        <v>-4.0999999999999996</v>
      </c>
      <c r="I156" s="4">
        <v>1259.0999999999999</v>
      </c>
      <c r="K156" s="4">
        <v>0</v>
      </c>
      <c r="L156" s="4">
        <v>116</v>
      </c>
      <c r="M156" s="4">
        <v>0.84870000000000001</v>
      </c>
      <c r="N156" s="4">
        <v>9.4612999999999996</v>
      </c>
      <c r="O156" s="4">
        <v>4.8505000000000003</v>
      </c>
      <c r="P156" s="4">
        <v>68.4084</v>
      </c>
      <c r="Q156" s="4">
        <v>0</v>
      </c>
      <c r="R156" s="4">
        <v>68.400000000000006</v>
      </c>
      <c r="S156" s="4">
        <v>54.509799999999998</v>
      </c>
      <c r="T156" s="4">
        <v>0</v>
      </c>
      <c r="U156" s="4">
        <v>54.5</v>
      </c>
      <c r="V156" s="4">
        <v>1259.1433999999999</v>
      </c>
      <c r="Y156" s="4">
        <v>98.18</v>
      </c>
      <c r="Z156" s="4">
        <v>0</v>
      </c>
      <c r="AA156" s="4">
        <v>0</v>
      </c>
      <c r="AB156" s="4" t="s">
        <v>207</v>
      </c>
      <c r="AC156" s="4">
        <v>0</v>
      </c>
      <c r="AD156" s="4">
        <v>11.5</v>
      </c>
      <c r="AE156" s="4">
        <v>899</v>
      </c>
      <c r="AF156" s="4">
        <v>923</v>
      </c>
      <c r="AG156" s="4">
        <v>872</v>
      </c>
      <c r="AH156" s="4">
        <v>71</v>
      </c>
      <c r="AI156" s="4">
        <v>20.75</v>
      </c>
      <c r="AJ156" s="4">
        <v>0.48</v>
      </c>
      <c r="AK156" s="4">
        <v>982</v>
      </c>
      <c r="AL156" s="4">
        <v>1</v>
      </c>
      <c r="AM156" s="4">
        <v>0</v>
      </c>
      <c r="AN156" s="4">
        <v>23</v>
      </c>
      <c r="AO156" s="4">
        <v>190.1</v>
      </c>
      <c r="AP156" s="4">
        <v>190</v>
      </c>
      <c r="AQ156" s="4">
        <v>2.7</v>
      </c>
      <c r="AR156" s="4">
        <v>195</v>
      </c>
      <c r="AS156" s="4" t="s">
        <v>155</v>
      </c>
      <c r="AT156" s="4">
        <v>2</v>
      </c>
      <c r="AU156" s="5">
        <v>0.79437500000000005</v>
      </c>
      <c r="AV156" s="4">
        <v>47.163618999999997</v>
      </c>
      <c r="AW156" s="4">
        <v>-88.484555999999998</v>
      </c>
      <c r="AX156" s="4">
        <v>320.60000000000002</v>
      </c>
      <c r="AY156" s="4">
        <v>42.9</v>
      </c>
      <c r="AZ156" s="4">
        <v>12</v>
      </c>
      <c r="BA156" s="4">
        <v>9</v>
      </c>
      <c r="BB156" s="4" t="s">
        <v>217</v>
      </c>
      <c r="BC156" s="4">
        <v>1.3508</v>
      </c>
      <c r="BD156" s="4">
        <v>1.2032</v>
      </c>
      <c r="BE156" s="4">
        <v>2.2031999999999998</v>
      </c>
      <c r="BF156" s="4">
        <v>14.063000000000001</v>
      </c>
      <c r="BG156" s="4">
        <v>11.94</v>
      </c>
      <c r="BH156" s="4">
        <v>0.85</v>
      </c>
      <c r="BI156" s="4">
        <v>17.821999999999999</v>
      </c>
      <c r="BJ156" s="4">
        <v>1986.7739999999999</v>
      </c>
      <c r="BK156" s="4">
        <v>648.27700000000004</v>
      </c>
      <c r="BL156" s="4">
        <v>1.504</v>
      </c>
      <c r="BM156" s="4">
        <v>0</v>
      </c>
      <c r="BN156" s="4">
        <v>1.504</v>
      </c>
      <c r="BO156" s="4">
        <v>1.1990000000000001</v>
      </c>
      <c r="BP156" s="4">
        <v>0</v>
      </c>
      <c r="BQ156" s="4">
        <v>1.1990000000000001</v>
      </c>
      <c r="BR156" s="4">
        <v>8.7431999999999999</v>
      </c>
      <c r="BU156" s="4">
        <v>4.09</v>
      </c>
      <c r="BW156" s="4">
        <v>0</v>
      </c>
      <c r="BX156" s="4">
        <v>0.87012800000000001</v>
      </c>
      <c r="BY156" s="4">
        <v>-5</v>
      </c>
      <c r="BZ156" s="4">
        <v>0.65800000000000003</v>
      </c>
      <c r="CA156" s="4">
        <v>21.263753000000001</v>
      </c>
      <c r="CB156" s="4">
        <v>13.291600000000001</v>
      </c>
    </row>
    <row r="157" spans="1:80">
      <c r="A157" s="2">
        <v>42439</v>
      </c>
      <c r="B157" s="29">
        <v>0.58648245370370378</v>
      </c>
      <c r="C157" s="4">
        <v>12.472</v>
      </c>
      <c r="D157" s="4">
        <v>3.6116000000000001</v>
      </c>
      <c r="E157" s="4" t="s">
        <v>155</v>
      </c>
      <c r="F157" s="4">
        <v>36115.762274000001</v>
      </c>
      <c r="G157" s="4">
        <v>101.1</v>
      </c>
      <c r="H157" s="4">
        <v>-4</v>
      </c>
      <c r="I157" s="4">
        <v>1070.8</v>
      </c>
      <c r="K157" s="4">
        <v>0</v>
      </c>
      <c r="L157" s="4">
        <v>111</v>
      </c>
      <c r="M157" s="4">
        <v>0.85809999999999997</v>
      </c>
      <c r="N157" s="4">
        <v>10.702</v>
      </c>
      <c r="O157" s="4">
        <v>3.0989</v>
      </c>
      <c r="P157" s="4">
        <v>86.746799999999993</v>
      </c>
      <c r="Q157" s="4">
        <v>0</v>
      </c>
      <c r="R157" s="4">
        <v>86.7</v>
      </c>
      <c r="S157" s="4">
        <v>69.130600000000001</v>
      </c>
      <c r="T157" s="4">
        <v>0</v>
      </c>
      <c r="U157" s="4">
        <v>69.099999999999994</v>
      </c>
      <c r="V157" s="4">
        <v>1070.8030000000001</v>
      </c>
      <c r="Y157" s="4">
        <v>95.47</v>
      </c>
      <c r="Z157" s="4">
        <v>0</v>
      </c>
      <c r="AA157" s="4">
        <v>0</v>
      </c>
      <c r="AB157" s="4" t="s">
        <v>207</v>
      </c>
      <c r="AC157" s="4">
        <v>0</v>
      </c>
      <c r="AD157" s="4">
        <v>11.5</v>
      </c>
      <c r="AE157" s="4">
        <v>895</v>
      </c>
      <c r="AF157" s="4">
        <v>919</v>
      </c>
      <c r="AG157" s="4">
        <v>868</v>
      </c>
      <c r="AH157" s="4">
        <v>71.099999999999994</v>
      </c>
      <c r="AI157" s="4">
        <v>20.78</v>
      </c>
      <c r="AJ157" s="4">
        <v>0.48</v>
      </c>
      <c r="AK157" s="4">
        <v>982</v>
      </c>
      <c r="AL157" s="4">
        <v>1</v>
      </c>
      <c r="AM157" s="4">
        <v>0</v>
      </c>
      <c r="AN157" s="4">
        <v>23</v>
      </c>
      <c r="AO157" s="4">
        <v>191</v>
      </c>
      <c r="AP157" s="4">
        <v>190.1</v>
      </c>
      <c r="AQ157" s="4">
        <v>2.2999999999999998</v>
      </c>
      <c r="AR157" s="4">
        <v>195</v>
      </c>
      <c r="AS157" s="4" t="s">
        <v>155</v>
      </c>
      <c r="AT157" s="4">
        <v>2</v>
      </c>
      <c r="AU157" s="5">
        <v>0.79438657407407398</v>
      </c>
      <c r="AV157" s="4">
        <v>47.163760000000003</v>
      </c>
      <c r="AW157" s="4">
        <v>-88.484724</v>
      </c>
      <c r="AX157" s="4">
        <v>320.60000000000002</v>
      </c>
      <c r="AY157" s="4">
        <v>44</v>
      </c>
      <c r="AZ157" s="4">
        <v>12</v>
      </c>
      <c r="BA157" s="4">
        <v>9</v>
      </c>
      <c r="BB157" s="4" t="s">
        <v>217</v>
      </c>
      <c r="BC157" s="4">
        <v>1.4508000000000001</v>
      </c>
      <c r="BD157" s="4">
        <v>1.1968000000000001</v>
      </c>
      <c r="BE157" s="4">
        <v>2.4</v>
      </c>
      <c r="BF157" s="4">
        <v>14.063000000000001</v>
      </c>
      <c r="BG157" s="4">
        <v>12.79</v>
      </c>
      <c r="BH157" s="4">
        <v>0.91</v>
      </c>
      <c r="BI157" s="4">
        <v>16.542999999999999</v>
      </c>
      <c r="BJ157" s="4">
        <v>2333.1979999999999</v>
      </c>
      <c r="BK157" s="4">
        <v>430.005</v>
      </c>
      <c r="BL157" s="4">
        <v>1.9810000000000001</v>
      </c>
      <c r="BM157" s="4">
        <v>0</v>
      </c>
      <c r="BN157" s="4">
        <v>1.9810000000000001</v>
      </c>
      <c r="BO157" s="4">
        <v>1.5780000000000001</v>
      </c>
      <c r="BP157" s="4">
        <v>0</v>
      </c>
      <c r="BQ157" s="4">
        <v>1.5780000000000001</v>
      </c>
      <c r="BR157" s="4">
        <v>7.7195</v>
      </c>
      <c r="BU157" s="4">
        <v>4.13</v>
      </c>
      <c r="BW157" s="4">
        <v>0</v>
      </c>
      <c r="BX157" s="4">
        <v>0.84405300000000005</v>
      </c>
      <c r="BY157" s="4">
        <v>-5</v>
      </c>
      <c r="BZ157" s="4">
        <v>0.65810900000000006</v>
      </c>
      <c r="CA157" s="4">
        <v>20.626543999999999</v>
      </c>
      <c r="CB157" s="4">
        <v>13.293799999999999</v>
      </c>
    </row>
    <row r="158" spans="1:80">
      <c r="A158" s="2">
        <v>42439</v>
      </c>
      <c r="B158" s="29">
        <v>0.58649402777777782</v>
      </c>
      <c r="C158" s="4">
        <v>13.598000000000001</v>
      </c>
      <c r="D158" s="4">
        <v>1.7887999999999999</v>
      </c>
      <c r="E158" s="4" t="s">
        <v>155</v>
      </c>
      <c r="F158" s="4">
        <v>17887.536231999999</v>
      </c>
      <c r="G158" s="4">
        <v>151</v>
      </c>
      <c r="H158" s="4">
        <v>-4</v>
      </c>
      <c r="I158" s="4">
        <v>541.1</v>
      </c>
      <c r="K158" s="4">
        <v>0</v>
      </c>
      <c r="L158" s="4">
        <v>97</v>
      </c>
      <c r="M158" s="4">
        <v>0.86629999999999996</v>
      </c>
      <c r="N158" s="4">
        <v>11.7805</v>
      </c>
      <c r="O158" s="4">
        <v>1.5496000000000001</v>
      </c>
      <c r="P158" s="4">
        <v>130.7792</v>
      </c>
      <c r="Q158" s="4">
        <v>0</v>
      </c>
      <c r="R158" s="4">
        <v>130.80000000000001</v>
      </c>
      <c r="S158" s="4">
        <v>104.32340000000001</v>
      </c>
      <c r="T158" s="4">
        <v>0</v>
      </c>
      <c r="U158" s="4">
        <v>104.3</v>
      </c>
      <c r="V158" s="4">
        <v>541.11410000000001</v>
      </c>
      <c r="Y158" s="4">
        <v>84.244</v>
      </c>
      <c r="Z158" s="4">
        <v>0</v>
      </c>
      <c r="AA158" s="4">
        <v>0</v>
      </c>
      <c r="AB158" s="4" t="s">
        <v>207</v>
      </c>
      <c r="AC158" s="4">
        <v>0</v>
      </c>
      <c r="AD158" s="4">
        <v>11.6</v>
      </c>
      <c r="AE158" s="4">
        <v>883</v>
      </c>
      <c r="AF158" s="4">
        <v>911</v>
      </c>
      <c r="AG158" s="4">
        <v>856</v>
      </c>
      <c r="AH158" s="4">
        <v>72</v>
      </c>
      <c r="AI158" s="4">
        <v>21.04</v>
      </c>
      <c r="AJ158" s="4">
        <v>0.48</v>
      </c>
      <c r="AK158" s="4">
        <v>982</v>
      </c>
      <c r="AL158" s="4">
        <v>1</v>
      </c>
      <c r="AM158" s="4">
        <v>0</v>
      </c>
      <c r="AN158" s="4">
        <v>23</v>
      </c>
      <c r="AO158" s="4">
        <v>191</v>
      </c>
      <c r="AP158" s="4">
        <v>190.9</v>
      </c>
      <c r="AQ158" s="4">
        <v>2.6</v>
      </c>
      <c r="AR158" s="4">
        <v>195</v>
      </c>
      <c r="AS158" s="4" t="s">
        <v>155</v>
      </c>
      <c r="AT158" s="4">
        <v>2</v>
      </c>
      <c r="AU158" s="5">
        <v>0.79439814814814813</v>
      </c>
      <c r="AV158" s="4">
        <v>47.163950999999997</v>
      </c>
      <c r="AW158" s="4">
        <v>-88.485032000000004</v>
      </c>
      <c r="AX158" s="4">
        <v>320.8</v>
      </c>
      <c r="AY158" s="4">
        <v>45.1</v>
      </c>
      <c r="AZ158" s="4">
        <v>12</v>
      </c>
      <c r="BA158" s="4">
        <v>9</v>
      </c>
      <c r="BB158" s="4" t="s">
        <v>217</v>
      </c>
      <c r="BC158" s="4">
        <v>1.5508</v>
      </c>
      <c r="BD158" s="4">
        <v>1</v>
      </c>
      <c r="BE158" s="4">
        <v>2.4</v>
      </c>
      <c r="BF158" s="4">
        <v>14.063000000000001</v>
      </c>
      <c r="BG158" s="4">
        <v>13.62</v>
      </c>
      <c r="BH158" s="4">
        <v>0.97</v>
      </c>
      <c r="BI158" s="4">
        <v>15.430999999999999</v>
      </c>
      <c r="BJ158" s="4">
        <v>2669.1880000000001</v>
      </c>
      <c r="BK158" s="4">
        <v>223.471</v>
      </c>
      <c r="BL158" s="4">
        <v>3.1030000000000002</v>
      </c>
      <c r="BM158" s="4">
        <v>0</v>
      </c>
      <c r="BN158" s="4">
        <v>3.1030000000000002</v>
      </c>
      <c r="BO158" s="4">
        <v>2.4750000000000001</v>
      </c>
      <c r="BP158" s="4">
        <v>0</v>
      </c>
      <c r="BQ158" s="4">
        <v>2.4750000000000001</v>
      </c>
      <c r="BR158" s="4">
        <v>4.0541999999999998</v>
      </c>
      <c r="BU158" s="4">
        <v>3.7869999999999999</v>
      </c>
      <c r="BW158" s="4">
        <v>0</v>
      </c>
      <c r="BX158" s="4">
        <v>0.68240500000000004</v>
      </c>
      <c r="BY158" s="4">
        <v>-5</v>
      </c>
      <c r="BZ158" s="4">
        <v>0.65889200000000003</v>
      </c>
      <c r="CA158" s="4">
        <v>16.676283000000002</v>
      </c>
      <c r="CB158" s="4">
        <v>13.309616</v>
      </c>
    </row>
    <row r="159" spans="1:80">
      <c r="A159" s="2">
        <v>42439</v>
      </c>
      <c r="B159" s="29">
        <v>0.58650560185185185</v>
      </c>
      <c r="C159" s="4">
        <v>14.12</v>
      </c>
      <c r="D159" s="4">
        <v>0.78420000000000001</v>
      </c>
      <c r="E159" s="4" t="s">
        <v>155</v>
      </c>
      <c r="F159" s="4">
        <v>7842.4020019999998</v>
      </c>
      <c r="G159" s="4">
        <v>184.4</v>
      </c>
      <c r="H159" s="4">
        <v>-4.0999999999999996</v>
      </c>
      <c r="I159" s="4">
        <v>290.7</v>
      </c>
      <c r="K159" s="4">
        <v>0</v>
      </c>
      <c r="L159" s="4">
        <v>97</v>
      </c>
      <c r="M159" s="4">
        <v>0.87139999999999995</v>
      </c>
      <c r="N159" s="4">
        <v>12.3035</v>
      </c>
      <c r="O159" s="4">
        <v>0.68340000000000001</v>
      </c>
      <c r="P159" s="4">
        <v>160.6653</v>
      </c>
      <c r="Q159" s="4">
        <v>0</v>
      </c>
      <c r="R159" s="4">
        <v>160.69999999999999</v>
      </c>
      <c r="S159" s="4">
        <v>128.16370000000001</v>
      </c>
      <c r="T159" s="4">
        <v>0</v>
      </c>
      <c r="U159" s="4">
        <v>128.19999999999999</v>
      </c>
      <c r="V159" s="4">
        <v>290.74340000000001</v>
      </c>
      <c r="Y159" s="4">
        <v>84.231999999999999</v>
      </c>
      <c r="Z159" s="4">
        <v>0</v>
      </c>
      <c r="AA159" s="4">
        <v>0</v>
      </c>
      <c r="AB159" s="4" t="s">
        <v>207</v>
      </c>
      <c r="AC159" s="4">
        <v>0</v>
      </c>
      <c r="AD159" s="4">
        <v>11.6</v>
      </c>
      <c r="AE159" s="4">
        <v>875</v>
      </c>
      <c r="AF159" s="4">
        <v>904</v>
      </c>
      <c r="AG159" s="4">
        <v>848</v>
      </c>
      <c r="AH159" s="4">
        <v>72</v>
      </c>
      <c r="AI159" s="4">
        <v>21.04</v>
      </c>
      <c r="AJ159" s="4">
        <v>0.48</v>
      </c>
      <c r="AK159" s="4">
        <v>982</v>
      </c>
      <c r="AL159" s="4">
        <v>1</v>
      </c>
      <c r="AM159" s="4">
        <v>0</v>
      </c>
      <c r="AN159" s="4">
        <v>23</v>
      </c>
      <c r="AO159" s="4">
        <v>191</v>
      </c>
      <c r="AP159" s="4">
        <v>189.9</v>
      </c>
      <c r="AQ159" s="4">
        <v>2.5</v>
      </c>
      <c r="AR159" s="4">
        <v>195</v>
      </c>
      <c r="AS159" s="4" t="s">
        <v>155</v>
      </c>
      <c r="AT159" s="4">
        <v>2</v>
      </c>
      <c r="AU159" s="5">
        <v>0.79442129629629632</v>
      </c>
      <c r="AV159" s="4">
        <v>47.164071999999997</v>
      </c>
      <c r="AW159" s="4">
        <v>-88.485245000000006</v>
      </c>
      <c r="AX159" s="4">
        <v>321</v>
      </c>
      <c r="AY159" s="4">
        <v>46.1</v>
      </c>
      <c r="AZ159" s="4">
        <v>12</v>
      </c>
      <c r="BA159" s="4">
        <v>8</v>
      </c>
      <c r="BB159" s="4" t="s">
        <v>217</v>
      </c>
      <c r="BC159" s="4">
        <v>1.6508</v>
      </c>
      <c r="BD159" s="4">
        <v>1.254</v>
      </c>
      <c r="BE159" s="4">
        <v>2.6032000000000002</v>
      </c>
      <c r="BF159" s="4">
        <v>14.063000000000001</v>
      </c>
      <c r="BG159" s="4">
        <v>14.19</v>
      </c>
      <c r="BH159" s="4">
        <v>1.01</v>
      </c>
      <c r="BI159" s="4">
        <v>14.760999999999999</v>
      </c>
      <c r="BJ159" s="4">
        <v>2866.8470000000002</v>
      </c>
      <c r="BK159" s="4">
        <v>101.346</v>
      </c>
      <c r="BL159" s="4">
        <v>3.92</v>
      </c>
      <c r="BM159" s="4">
        <v>0</v>
      </c>
      <c r="BN159" s="4">
        <v>3.92</v>
      </c>
      <c r="BO159" s="4">
        <v>3.1269999999999998</v>
      </c>
      <c r="BP159" s="4">
        <v>0</v>
      </c>
      <c r="BQ159" s="4">
        <v>3.1269999999999998</v>
      </c>
      <c r="BR159" s="4">
        <v>2.2402000000000002</v>
      </c>
      <c r="BU159" s="4">
        <v>3.8940000000000001</v>
      </c>
      <c r="BW159" s="4">
        <v>0</v>
      </c>
      <c r="BX159" s="4">
        <v>0.61372099999999996</v>
      </c>
      <c r="BY159" s="4">
        <v>-5</v>
      </c>
      <c r="BZ159" s="4">
        <v>0.65810900000000006</v>
      </c>
      <c r="CA159" s="4">
        <v>14.997807</v>
      </c>
      <c r="CB159" s="4">
        <v>13.293801999999999</v>
      </c>
    </row>
    <row r="160" spans="1:80">
      <c r="A160" s="2">
        <v>42439</v>
      </c>
      <c r="B160" s="29">
        <v>0.58651717592592589</v>
      </c>
      <c r="C160" s="4">
        <v>14.34</v>
      </c>
      <c r="D160" s="4">
        <v>0.47499999999999998</v>
      </c>
      <c r="E160" s="4" t="s">
        <v>155</v>
      </c>
      <c r="F160" s="4">
        <v>4749.5492489999997</v>
      </c>
      <c r="G160" s="4">
        <v>159.9</v>
      </c>
      <c r="H160" s="4">
        <v>-4</v>
      </c>
      <c r="I160" s="4">
        <v>182.6</v>
      </c>
      <c r="K160" s="4">
        <v>0</v>
      </c>
      <c r="L160" s="4">
        <v>95</v>
      </c>
      <c r="M160" s="4">
        <v>0.87250000000000005</v>
      </c>
      <c r="N160" s="4">
        <v>12.511200000000001</v>
      </c>
      <c r="O160" s="4">
        <v>0.41439999999999999</v>
      </c>
      <c r="P160" s="4">
        <v>139.49610000000001</v>
      </c>
      <c r="Q160" s="4">
        <v>0</v>
      </c>
      <c r="R160" s="4">
        <v>139.5</v>
      </c>
      <c r="S160" s="4">
        <v>111.2769</v>
      </c>
      <c r="T160" s="4">
        <v>0</v>
      </c>
      <c r="U160" s="4">
        <v>111.3</v>
      </c>
      <c r="V160" s="4">
        <v>182.58</v>
      </c>
      <c r="Y160" s="4">
        <v>83.152000000000001</v>
      </c>
      <c r="Z160" s="4">
        <v>0</v>
      </c>
      <c r="AA160" s="4">
        <v>0</v>
      </c>
      <c r="AB160" s="4" t="s">
        <v>207</v>
      </c>
      <c r="AC160" s="4">
        <v>0</v>
      </c>
      <c r="AD160" s="4">
        <v>11.6</v>
      </c>
      <c r="AE160" s="4">
        <v>870</v>
      </c>
      <c r="AF160" s="4">
        <v>900</v>
      </c>
      <c r="AG160" s="4">
        <v>843</v>
      </c>
      <c r="AH160" s="4">
        <v>72</v>
      </c>
      <c r="AI160" s="4">
        <v>21.04</v>
      </c>
      <c r="AJ160" s="4">
        <v>0.48</v>
      </c>
      <c r="AK160" s="4">
        <v>982</v>
      </c>
      <c r="AL160" s="4">
        <v>1</v>
      </c>
      <c r="AM160" s="4">
        <v>0</v>
      </c>
      <c r="AN160" s="4">
        <v>23</v>
      </c>
      <c r="AO160" s="4">
        <v>191</v>
      </c>
      <c r="AP160" s="4">
        <v>189</v>
      </c>
      <c r="AQ160" s="4">
        <v>2.4</v>
      </c>
      <c r="AR160" s="4">
        <v>195</v>
      </c>
      <c r="AS160" s="4" t="s">
        <v>155</v>
      </c>
      <c r="AT160" s="4">
        <v>2</v>
      </c>
      <c r="AU160" s="5">
        <v>0.79442129629629632</v>
      </c>
      <c r="AV160" s="4">
        <v>47.164121000000002</v>
      </c>
      <c r="AW160" s="4">
        <v>-88.485365999999999</v>
      </c>
      <c r="AX160" s="4">
        <v>321.3</v>
      </c>
      <c r="AY160" s="4">
        <v>46.1</v>
      </c>
      <c r="AZ160" s="4">
        <v>12</v>
      </c>
      <c r="BA160" s="4">
        <v>8</v>
      </c>
      <c r="BB160" s="4" t="s">
        <v>221</v>
      </c>
      <c r="BC160" s="4">
        <v>1.7</v>
      </c>
      <c r="BD160" s="4">
        <v>1.246</v>
      </c>
      <c r="BE160" s="4">
        <v>2.3936000000000002</v>
      </c>
      <c r="BF160" s="4">
        <v>14.063000000000001</v>
      </c>
      <c r="BG160" s="4">
        <v>14.32</v>
      </c>
      <c r="BH160" s="4">
        <v>1.02</v>
      </c>
      <c r="BI160" s="4">
        <v>14.618</v>
      </c>
      <c r="BJ160" s="4">
        <v>2931.5439999999999</v>
      </c>
      <c r="BK160" s="4">
        <v>61.798000000000002</v>
      </c>
      <c r="BL160" s="4">
        <v>3.423</v>
      </c>
      <c r="BM160" s="4">
        <v>0</v>
      </c>
      <c r="BN160" s="4">
        <v>3.423</v>
      </c>
      <c r="BO160" s="4">
        <v>2.73</v>
      </c>
      <c r="BP160" s="4">
        <v>0</v>
      </c>
      <c r="BQ160" s="4">
        <v>2.73</v>
      </c>
      <c r="BR160" s="4">
        <v>1.4146000000000001</v>
      </c>
      <c r="BU160" s="4">
        <v>3.8660000000000001</v>
      </c>
      <c r="BW160" s="4">
        <v>0</v>
      </c>
      <c r="BX160" s="4">
        <v>0.49547400000000003</v>
      </c>
      <c r="BY160" s="4">
        <v>-5</v>
      </c>
      <c r="BZ160" s="4">
        <v>0.65856400000000004</v>
      </c>
      <c r="CA160" s="4">
        <v>12.108146</v>
      </c>
      <c r="CB160" s="4">
        <v>13.302993000000001</v>
      </c>
    </row>
    <row r="161" spans="1:80">
      <c r="A161" s="2">
        <v>42439</v>
      </c>
      <c r="B161" s="29">
        <v>0.58652874999999993</v>
      </c>
      <c r="C161" s="4">
        <v>14.122999999999999</v>
      </c>
      <c r="D161" s="4">
        <v>0.7016</v>
      </c>
      <c r="E161" s="4" t="s">
        <v>155</v>
      </c>
      <c r="F161" s="4">
        <v>7015.9746839999998</v>
      </c>
      <c r="G161" s="4">
        <v>136.4</v>
      </c>
      <c r="H161" s="4">
        <v>-3.8</v>
      </c>
      <c r="I161" s="4">
        <v>206.9</v>
      </c>
      <c r="K161" s="4">
        <v>0</v>
      </c>
      <c r="L161" s="4">
        <v>95</v>
      </c>
      <c r="M161" s="4">
        <v>0.87209999999999999</v>
      </c>
      <c r="N161" s="4">
        <v>12.3169</v>
      </c>
      <c r="O161" s="4">
        <v>0.6119</v>
      </c>
      <c r="P161" s="4">
        <v>118.9969</v>
      </c>
      <c r="Q161" s="4">
        <v>0</v>
      </c>
      <c r="R161" s="4">
        <v>119</v>
      </c>
      <c r="S161" s="4">
        <v>94.924499999999995</v>
      </c>
      <c r="T161" s="4">
        <v>0</v>
      </c>
      <c r="U161" s="4">
        <v>94.9</v>
      </c>
      <c r="V161" s="4">
        <v>206.9254</v>
      </c>
      <c r="Y161" s="4">
        <v>83.216999999999999</v>
      </c>
      <c r="Z161" s="4">
        <v>0</v>
      </c>
      <c r="AA161" s="4">
        <v>0</v>
      </c>
      <c r="AB161" s="4" t="s">
        <v>207</v>
      </c>
      <c r="AC161" s="4">
        <v>0</v>
      </c>
      <c r="AD161" s="4">
        <v>11.5</v>
      </c>
      <c r="AE161" s="4">
        <v>867</v>
      </c>
      <c r="AF161" s="4">
        <v>898</v>
      </c>
      <c r="AG161" s="4">
        <v>841</v>
      </c>
      <c r="AH161" s="4">
        <v>72</v>
      </c>
      <c r="AI161" s="4">
        <v>21.04</v>
      </c>
      <c r="AJ161" s="4">
        <v>0.48</v>
      </c>
      <c r="AK161" s="4">
        <v>982</v>
      </c>
      <c r="AL161" s="4">
        <v>1</v>
      </c>
      <c r="AM161" s="4">
        <v>0</v>
      </c>
      <c r="AN161" s="4">
        <v>23</v>
      </c>
      <c r="AO161" s="4">
        <v>191</v>
      </c>
      <c r="AP161" s="4">
        <v>189.1</v>
      </c>
      <c r="AQ161" s="4">
        <v>2.2999999999999998</v>
      </c>
      <c r="AR161" s="4">
        <v>195</v>
      </c>
      <c r="AS161" s="4" t="s">
        <v>155</v>
      </c>
      <c r="AT161" s="4">
        <v>2</v>
      </c>
      <c r="AU161" s="5">
        <v>0.79443287037037036</v>
      </c>
      <c r="AV161" s="4">
        <v>47.164208000000002</v>
      </c>
      <c r="AW161" s="4">
        <v>-88.485602</v>
      </c>
      <c r="AX161" s="4">
        <v>321.5</v>
      </c>
      <c r="AY161" s="4">
        <v>45.4</v>
      </c>
      <c r="AZ161" s="4">
        <v>12</v>
      </c>
      <c r="BA161" s="4">
        <v>9</v>
      </c>
      <c r="BB161" s="4" t="s">
        <v>220</v>
      </c>
      <c r="BC161" s="4">
        <v>2.0047999999999999</v>
      </c>
      <c r="BD161" s="4">
        <v>1.254</v>
      </c>
      <c r="BE161" s="4">
        <v>2.4064000000000001</v>
      </c>
      <c r="BF161" s="4">
        <v>14.063000000000001</v>
      </c>
      <c r="BG161" s="4">
        <v>14.28</v>
      </c>
      <c r="BH161" s="4">
        <v>1.02</v>
      </c>
      <c r="BI161" s="4">
        <v>14.667</v>
      </c>
      <c r="BJ161" s="4">
        <v>2884.7539999999999</v>
      </c>
      <c r="BK161" s="4">
        <v>91.207999999999998</v>
      </c>
      <c r="BL161" s="4">
        <v>2.919</v>
      </c>
      <c r="BM161" s="4">
        <v>0</v>
      </c>
      <c r="BN161" s="4">
        <v>2.919</v>
      </c>
      <c r="BO161" s="4">
        <v>2.3279999999999998</v>
      </c>
      <c r="BP161" s="4">
        <v>0</v>
      </c>
      <c r="BQ161" s="4">
        <v>2.3279999999999998</v>
      </c>
      <c r="BR161" s="4">
        <v>1.6026</v>
      </c>
      <c r="BU161" s="4">
        <v>3.867</v>
      </c>
      <c r="BW161" s="4">
        <v>0</v>
      </c>
      <c r="BX161" s="4">
        <v>0.47722300000000001</v>
      </c>
      <c r="BY161" s="4">
        <v>-5</v>
      </c>
      <c r="BZ161" s="4">
        <v>0.65521799999999997</v>
      </c>
      <c r="CA161" s="4">
        <v>11.662137</v>
      </c>
      <c r="CB161" s="4">
        <v>13.235404000000001</v>
      </c>
    </row>
    <row r="162" spans="1:80">
      <c r="A162" s="2">
        <v>42439</v>
      </c>
      <c r="B162" s="29">
        <v>0.58654032407407408</v>
      </c>
      <c r="C162" s="4">
        <v>13.683999999999999</v>
      </c>
      <c r="D162" s="4">
        <v>1.5436000000000001</v>
      </c>
      <c r="E162" s="4" t="s">
        <v>155</v>
      </c>
      <c r="F162" s="4">
        <v>15436.496164</v>
      </c>
      <c r="G162" s="4">
        <v>120.5</v>
      </c>
      <c r="H162" s="4">
        <v>1.3</v>
      </c>
      <c r="I162" s="4">
        <v>423.2</v>
      </c>
      <c r="K162" s="4">
        <v>0</v>
      </c>
      <c r="L162" s="4">
        <v>98</v>
      </c>
      <c r="M162" s="4">
        <v>0.8679</v>
      </c>
      <c r="N162" s="4">
        <v>11.8764</v>
      </c>
      <c r="O162" s="4">
        <v>1.3398000000000001</v>
      </c>
      <c r="P162" s="4">
        <v>104.5848</v>
      </c>
      <c r="Q162" s="4">
        <v>1.1283000000000001</v>
      </c>
      <c r="R162" s="4">
        <v>105.7</v>
      </c>
      <c r="S162" s="4">
        <v>83.427899999999994</v>
      </c>
      <c r="T162" s="4">
        <v>0.90010000000000001</v>
      </c>
      <c r="U162" s="4">
        <v>84.3</v>
      </c>
      <c r="V162" s="4">
        <v>423.23680000000002</v>
      </c>
      <c r="Y162" s="4">
        <v>85.465999999999994</v>
      </c>
      <c r="Z162" s="4">
        <v>0</v>
      </c>
      <c r="AA162" s="4">
        <v>0</v>
      </c>
      <c r="AB162" s="4" t="s">
        <v>207</v>
      </c>
      <c r="AC162" s="4">
        <v>0</v>
      </c>
      <c r="AD162" s="4">
        <v>11.6</v>
      </c>
      <c r="AE162" s="4">
        <v>865</v>
      </c>
      <c r="AF162" s="4">
        <v>897</v>
      </c>
      <c r="AG162" s="4">
        <v>838</v>
      </c>
      <c r="AH162" s="4">
        <v>72</v>
      </c>
      <c r="AI162" s="4">
        <v>21.04</v>
      </c>
      <c r="AJ162" s="4">
        <v>0.48</v>
      </c>
      <c r="AK162" s="4">
        <v>982</v>
      </c>
      <c r="AL162" s="4">
        <v>1</v>
      </c>
      <c r="AM162" s="4">
        <v>0</v>
      </c>
      <c r="AN162" s="4">
        <v>23</v>
      </c>
      <c r="AO162" s="4">
        <v>191</v>
      </c>
      <c r="AP162" s="4">
        <v>189.9</v>
      </c>
      <c r="AQ162" s="4">
        <v>2.5</v>
      </c>
      <c r="AR162" s="4">
        <v>195</v>
      </c>
      <c r="AS162" s="4" t="s">
        <v>155</v>
      </c>
      <c r="AT162" s="4">
        <v>2</v>
      </c>
      <c r="AU162" s="5">
        <v>0.7944444444444444</v>
      </c>
      <c r="AV162" s="4">
        <v>47.164313999999997</v>
      </c>
      <c r="AW162" s="4">
        <v>-88.485956999999999</v>
      </c>
      <c r="AX162" s="4">
        <v>321.3</v>
      </c>
      <c r="AY162" s="4">
        <v>44.1</v>
      </c>
      <c r="AZ162" s="4">
        <v>12</v>
      </c>
      <c r="BA162" s="4">
        <v>9</v>
      </c>
      <c r="BB162" s="4" t="s">
        <v>220</v>
      </c>
      <c r="BC162" s="4">
        <v>1.6903999999999999</v>
      </c>
      <c r="BD162" s="4">
        <v>1.5508</v>
      </c>
      <c r="BE162" s="4">
        <v>2.6476000000000002</v>
      </c>
      <c r="BF162" s="4">
        <v>14.063000000000001</v>
      </c>
      <c r="BG162" s="4">
        <v>13.8</v>
      </c>
      <c r="BH162" s="4">
        <v>0.98</v>
      </c>
      <c r="BI162" s="4">
        <v>15.218</v>
      </c>
      <c r="BJ162" s="4">
        <v>2716.5239999999999</v>
      </c>
      <c r="BK162" s="4">
        <v>195.04499999999999</v>
      </c>
      <c r="BL162" s="4">
        <v>2.5049999999999999</v>
      </c>
      <c r="BM162" s="4">
        <v>2.7E-2</v>
      </c>
      <c r="BN162" s="4">
        <v>2.532</v>
      </c>
      <c r="BO162" s="4">
        <v>1.998</v>
      </c>
      <c r="BP162" s="4">
        <v>2.1999999999999999E-2</v>
      </c>
      <c r="BQ162" s="4">
        <v>2.02</v>
      </c>
      <c r="BR162" s="4">
        <v>3.2012</v>
      </c>
      <c r="BU162" s="4">
        <v>3.879</v>
      </c>
      <c r="BW162" s="4">
        <v>0</v>
      </c>
      <c r="BX162" s="4">
        <v>0.42596699999999998</v>
      </c>
      <c r="BY162" s="4">
        <v>-5</v>
      </c>
      <c r="BZ162" s="4">
        <v>0.656891</v>
      </c>
      <c r="CA162" s="4">
        <v>10.409568999999999</v>
      </c>
      <c r="CB162" s="4">
        <v>13.269197999999999</v>
      </c>
    </row>
    <row r="163" spans="1:80">
      <c r="A163" s="2">
        <v>42439</v>
      </c>
      <c r="B163" s="29">
        <v>0.58655189814814812</v>
      </c>
      <c r="C163" s="4">
        <v>13.242000000000001</v>
      </c>
      <c r="D163" s="4">
        <v>2.2725</v>
      </c>
      <c r="E163" s="4" t="s">
        <v>155</v>
      </c>
      <c r="F163" s="4">
        <v>22725.498721</v>
      </c>
      <c r="G163" s="4">
        <v>93.7</v>
      </c>
      <c r="H163" s="4">
        <v>1.3</v>
      </c>
      <c r="I163" s="4">
        <v>606.1</v>
      </c>
      <c r="K163" s="4">
        <v>0</v>
      </c>
      <c r="L163" s="4">
        <v>103</v>
      </c>
      <c r="M163" s="4">
        <v>0.86470000000000002</v>
      </c>
      <c r="N163" s="4">
        <v>11.451000000000001</v>
      </c>
      <c r="O163" s="4">
        <v>1.9652000000000001</v>
      </c>
      <c r="P163" s="4">
        <v>81.044799999999995</v>
      </c>
      <c r="Q163" s="4">
        <v>1.1242000000000001</v>
      </c>
      <c r="R163" s="4">
        <v>82.2</v>
      </c>
      <c r="S163" s="4">
        <v>64.649900000000002</v>
      </c>
      <c r="T163" s="4">
        <v>0.89680000000000004</v>
      </c>
      <c r="U163" s="4">
        <v>65.5</v>
      </c>
      <c r="V163" s="4">
        <v>606.04999999999995</v>
      </c>
      <c r="Y163" s="4">
        <v>89.116</v>
      </c>
      <c r="Z163" s="4">
        <v>0</v>
      </c>
      <c r="AA163" s="4">
        <v>0</v>
      </c>
      <c r="AB163" s="4" t="s">
        <v>207</v>
      </c>
      <c r="AC163" s="4">
        <v>0</v>
      </c>
      <c r="AD163" s="4">
        <v>11.6</v>
      </c>
      <c r="AE163" s="4">
        <v>861</v>
      </c>
      <c r="AF163" s="4">
        <v>894</v>
      </c>
      <c r="AG163" s="4">
        <v>834</v>
      </c>
      <c r="AH163" s="4">
        <v>72</v>
      </c>
      <c r="AI163" s="4">
        <v>21.04</v>
      </c>
      <c r="AJ163" s="4">
        <v>0.48</v>
      </c>
      <c r="AK163" s="4">
        <v>982</v>
      </c>
      <c r="AL163" s="4">
        <v>1</v>
      </c>
      <c r="AM163" s="4">
        <v>0</v>
      </c>
      <c r="AN163" s="4">
        <v>23</v>
      </c>
      <c r="AO163" s="4">
        <v>190.9</v>
      </c>
      <c r="AP163" s="4">
        <v>189.1</v>
      </c>
      <c r="AQ163" s="4">
        <v>2.8</v>
      </c>
      <c r="AR163" s="4">
        <v>195</v>
      </c>
      <c r="AS163" s="4" t="s">
        <v>155</v>
      </c>
      <c r="AT163" s="4">
        <v>2</v>
      </c>
      <c r="AU163" s="5">
        <v>0.7944675925925927</v>
      </c>
      <c r="AV163" s="4">
        <v>47.164388000000002</v>
      </c>
      <c r="AW163" s="4">
        <v>-88.486307999999994</v>
      </c>
      <c r="AX163" s="4">
        <v>321.3</v>
      </c>
      <c r="AY163" s="4">
        <v>42.6</v>
      </c>
      <c r="AZ163" s="4">
        <v>12</v>
      </c>
      <c r="BA163" s="4">
        <v>9</v>
      </c>
      <c r="BB163" s="4" t="s">
        <v>220</v>
      </c>
      <c r="BC163" s="4">
        <v>1.1000000000000001</v>
      </c>
      <c r="BD163" s="4">
        <v>1.6</v>
      </c>
      <c r="BE163" s="4">
        <v>2.5</v>
      </c>
      <c r="BF163" s="4">
        <v>14.063000000000001</v>
      </c>
      <c r="BG163" s="4">
        <v>13.45</v>
      </c>
      <c r="BH163" s="4">
        <v>0.96</v>
      </c>
      <c r="BI163" s="4">
        <v>15.641</v>
      </c>
      <c r="BJ163" s="4">
        <v>2576.6480000000001</v>
      </c>
      <c r="BK163" s="4">
        <v>281.44299999999998</v>
      </c>
      <c r="BL163" s="4">
        <v>1.91</v>
      </c>
      <c r="BM163" s="4">
        <v>2.5999999999999999E-2</v>
      </c>
      <c r="BN163" s="4">
        <v>1.9359999999999999</v>
      </c>
      <c r="BO163" s="4">
        <v>1.5229999999999999</v>
      </c>
      <c r="BP163" s="4">
        <v>2.1000000000000001E-2</v>
      </c>
      <c r="BQ163" s="4">
        <v>1.5449999999999999</v>
      </c>
      <c r="BR163" s="4">
        <v>4.5094000000000003</v>
      </c>
      <c r="BU163" s="4">
        <v>3.9780000000000002</v>
      </c>
      <c r="BW163" s="4">
        <v>0</v>
      </c>
      <c r="BX163" s="4">
        <v>0.39823199999999997</v>
      </c>
      <c r="BY163" s="4">
        <v>-5</v>
      </c>
      <c r="BZ163" s="4">
        <v>0.65578199999999998</v>
      </c>
      <c r="CA163" s="4">
        <v>9.731795</v>
      </c>
      <c r="CB163" s="4">
        <v>13.246796</v>
      </c>
    </row>
    <row r="164" spans="1:80">
      <c r="A164" s="2">
        <v>42439</v>
      </c>
      <c r="B164" s="29">
        <v>0.58656347222222227</v>
      </c>
      <c r="C164" s="4">
        <v>12.782</v>
      </c>
      <c r="D164" s="4">
        <v>2.6573000000000002</v>
      </c>
      <c r="E164" s="4" t="s">
        <v>155</v>
      </c>
      <c r="F164" s="4">
        <v>26573.426965999999</v>
      </c>
      <c r="G164" s="4">
        <v>74.3</v>
      </c>
      <c r="H164" s="4">
        <v>1.3</v>
      </c>
      <c r="I164" s="4">
        <v>777.6</v>
      </c>
      <c r="K164" s="4">
        <v>0</v>
      </c>
      <c r="L164" s="4">
        <v>106</v>
      </c>
      <c r="M164" s="4">
        <v>0.86460000000000004</v>
      </c>
      <c r="N164" s="4">
        <v>11.051399999999999</v>
      </c>
      <c r="O164" s="4">
        <v>2.2976000000000001</v>
      </c>
      <c r="P164" s="4">
        <v>64.250900000000001</v>
      </c>
      <c r="Q164" s="4">
        <v>1.1240000000000001</v>
      </c>
      <c r="R164" s="4">
        <v>65.400000000000006</v>
      </c>
      <c r="S164" s="4">
        <v>51.253300000000003</v>
      </c>
      <c r="T164" s="4">
        <v>0.89659999999999995</v>
      </c>
      <c r="U164" s="4">
        <v>52.1</v>
      </c>
      <c r="V164" s="4">
        <v>777.56169999999997</v>
      </c>
      <c r="Y164" s="4">
        <v>92</v>
      </c>
      <c r="Z164" s="4">
        <v>0</v>
      </c>
      <c r="AA164" s="4">
        <v>0</v>
      </c>
      <c r="AB164" s="4" t="s">
        <v>207</v>
      </c>
      <c r="AC164" s="4">
        <v>0</v>
      </c>
      <c r="AD164" s="4">
        <v>11.5</v>
      </c>
      <c r="AE164" s="4">
        <v>859</v>
      </c>
      <c r="AF164" s="4">
        <v>890</v>
      </c>
      <c r="AG164" s="4">
        <v>832</v>
      </c>
      <c r="AH164" s="4">
        <v>72</v>
      </c>
      <c r="AI164" s="4">
        <v>21.04</v>
      </c>
      <c r="AJ164" s="4">
        <v>0.48</v>
      </c>
      <c r="AK164" s="4">
        <v>982</v>
      </c>
      <c r="AL164" s="4">
        <v>1</v>
      </c>
      <c r="AM164" s="4">
        <v>0</v>
      </c>
      <c r="AN164" s="4">
        <v>23</v>
      </c>
      <c r="AO164" s="4">
        <v>190</v>
      </c>
      <c r="AP164" s="4">
        <v>190</v>
      </c>
      <c r="AQ164" s="4">
        <v>2.6</v>
      </c>
      <c r="AR164" s="4">
        <v>195</v>
      </c>
      <c r="AS164" s="4" t="s">
        <v>155</v>
      </c>
      <c r="AT164" s="4">
        <v>2</v>
      </c>
      <c r="AU164" s="5">
        <v>0.79447916666666663</v>
      </c>
      <c r="AV164" s="4">
        <v>47.164397000000001</v>
      </c>
      <c r="AW164" s="4">
        <v>-88.486423000000002</v>
      </c>
      <c r="AX164" s="4">
        <v>321.3</v>
      </c>
      <c r="AY164" s="4">
        <v>40.700000000000003</v>
      </c>
      <c r="AZ164" s="4">
        <v>12</v>
      </c>
      <c r="BA164" s="4">
        <v>9</v>
      </c>
      <c r="BB164" s="4" t="s">
        <v>220</v>
      </c>
      <c r="BC164" s="4">
        <v>1.1508</v>
      </c>
      <c r="BD164" s="4">
        <v>1.6508</v>
      </c>
      <c r="BE164" s="4">
        <v>2.5508000000000002</v>
      </c>
      <c r="BF164" s="4">
        <v>14.063000000000001</v>
      </c>
      <c r="BG164" s="4">
        <v>13.44</v>
      </c>
      <c r="BH164" s="4">
        <v>0.96</v>
      </c>
      <c r="BI164" s="4">
        <v>15.657999999999999</v>
      </c>
      <c r="BJ164" s="4">
        <v>2496.0140000000001</v>
      </c>
      <c r="BK164" s="4">
        <v>330.27800000000002</v>
      </c>
      <c r="BL164" s="4">
        <v>1.52</v>
      </c>
      <c r="BM164" s="4">
        <v>2.7E-2</v>
      </c>
      <c r="BN164" s="4">
        <v>1.546</v>
      </c>
      <c r="BO164" s="4">
        <v>1.212</v>
      </c>
      <c r="BP164" s="4">
        <v>2.1000000000000001E-2</v>
      </c>
      <c r="BQ164" s="4">
        <v>1.2330000000000001</v>
      </c>
      <c r="BR164" s="4">
        <v>5.8071000000000002</v>
      </c>
      <c r="BU164" s="4">
        <v>4.1230000000000002</v>
      </c>
      <c r="BW164" s="4">
        <v>0</v>
      </c>
      <c r="BX164" s="4">
        <v>0.44187199999999999</v>
      </c>
      <c r="BY164" s="4">
        <v>-5</v>
      </c>
      <c r="BZ164" s="4">
        <v>0.65400000000000003</v>
      </c>
      <c r="CA164" s="4">
        <v>10.798247999999999</v>
      </c>
      <c r="CB164" s="4">
        <v>13.210800000000001</v>
      </c>
    </row>
    <row r="165" spans="1:80">
      <c r="A165" s="2">
        <v>42439</v>
      </c>
      <c r="B165" s="29">
        <v>0.58657504629629631</v>
      </c>
      <c r="C165" s="4">
        <v>12.22</v>
      </c>
      <c r="D165" s="4">
        <v>3.94</v>
      </c>
      <c r="E165" s="4" t="s">
        <v>155</v>
      </c>
      <c r="F165" s="4">
        <v>39400</v>
      </c>
      <c r="G165" s="4">
        <v>62</v>
      </c>
      <c r="H165" s="4">
        <v>0.9</v>
      </c>
      <c r="I165" s="4">
        <v>897.4</v>
      </c>
      <c r="K165" s="4">
        <v>0</v>
      </c>
      <c r="L165" s="4">
        <v>114</v>
      </c>
      <c r="M165" s="4">
        <v>0.85729999999999995</v>
      </c>
      <c r="N165" s="4">
        <v>10.475899999999999</v>
      </c>
      <c r="O165" s="4">
        <v>3.3776000000000002</v>
      </c>
      <c r="P165" s="4">
        <v>53.1755</v>
      </c>
      <c r="Q165" s="4">
        <v>0.80649999999999999</v>
      </c>
      <c r="R165" s="4">
        <v>54</v>
      </c>
      <c r="S165" s="4">
        <v>42.418399999999998</v>
      </c>
      <c r="T165" s="4">
        <v>0.64339999999999997</v>
      </c>
      <c r="U165" s="4">
        <v>43.1</v>
      </c>
      <c r="V165" s="4">
        <v>897.43610000000001</v>
      </c>
      <c r="Y165" s="4">
        <v>97.91</v>
      </c>
      <c r="Z165" s="4">
        <v>0</v>
      </c>
      <c r="AA165" s="4">
        <v>0</v>
      </c>
      <c r="AB165" s="4" t="s">
        <v>207</v>
      </c>
      <c r="AC165" s="4">
        <v>0</v>
      </c>
      <c r="AD165" s="4">
        <v>11.6</v>
      </c>
      <c r="AE165" s="4">
        <v>858</v>
      </c>
      <c r="AF165" s="4">
        <v>889</v>
      </c>
      <c r="AG165" s="4">
        <v>830</v>
      </c>
      <c r="AH165" s="4">
        <v>72</v>
      </c>
      <c r="AI165" s="4">
        <v>21.04</v>
      </c>
      <c r="AJ165" s="4">
        <v>0.48</v>
      </c>
      <c r="AK165" s="4">
        <v>982</v>
      </c>
      <c r="AL165" s="4">
        <v>1</v>
      </c>
      <c r="AM165" s="4">
        <v>0</v>
      </c>
      <c r="AN165" s="4">
        <v>23</v>
      </c>
      <c r="AO165" s="4">
        <v>190</v>
      </c>
      <c r="AP165" s="4">
        <v>190</v>
      </c>
      <c r="AQ165" s="4">
        <v>2.8</v>
      </c>
      <c r="AR165" s="4">
        <v>195</v>
      </c>
      <c r="AS165" s="4" t="s">
        <v>155</v>
      </c>
      <c r="AT165" s="4">
        <v>2</v>
      </c>
      <c r="AU165" s="5">
        <v>0.79447916666666663</v>
      </c>
      <c r="AV165" s="4">
        <v>47.164400999999998</v>
      </c>
      <c r="AW165" s="4">
        <v>-88.486538999999993</v>
      </c>
      <c r="AX165" s="4">
        <v>321.2</v>
      </c>
      <c r="AY165" s="4">
        <v>39.6</v>
      </c>
      <c r="AZ165" s="4">
        <v>12</v>
      </c>
      <c r="BA165" s="4">
        <v>9</v>
      </c>
      <c r="BB165" s="4" t="s">
        <v>220</v>
      </c>
      <c r="BC165" s="4">
        <v>1.2507999999999999</v>
      </c>
      <c r="BD165" s="4">
        <v>1.3444</v>
      </c>
      <c r="BE165" s="4">
        <v>2.5491999999999999</v>
      </c>
      <c r="BF165" s="4">
        <v>14.063000000000001</v>
      </c>
      <c r="BG165" s="4">
        <v>12.7</v>
      </c>
      <c r="BH165" s="4">
        <v>0.9</v>
      </c>
      <c r="BI165" s="4">
        <v>16.649000000000001</v>
      </c>
      <c r="BJ165" s="4">
        <v>2278.096</v>
      </c>
      <c r="BK165" s="4">
        <v>467.49200000000002</v>
      </c>
      <c r="BL165" s="4">
        <v>1.2110000000000001</v>
      </c>
      <c r="BM165" s="4">
        <v>1.7999999999999999E-2</v>
      </c>
      <c r="BN165" s="4">
        <v>1.2290000000000001</v>
      </c>
      <c r="BO165" s="4">
        <v>0.96599999999999997</v>
      </c>
      <c r="BP165" s="4">
        <v>1.4999999999999999E-2</v>
      </c>
      <c r="BQ165" s="4">
        <v>0.98099999999999998</v>
      </c>
      <c r="BR165" s="4">
        <v>6.4532999999999996</v>
      </c>
      <c r="BU165" s="4">
        <v>4.2240000000000002</v>
      </c>
      <c r="BW165" s="4">
        <v>0</v>
      </c>
      <c r="BX165" s="4">
        <v>0.43047000000000002</v>
      </c>
      <c r="BY165" s="4">
        <v>-5</v>
      </c>
      <c r="BZ165" s="4">
        <v>0.653891</v>
      </c>
      <c r="CA165" s="4">
        <v>10.519610999999999</v>
      </c>
      <c r="CB165" s="4">
        <v>13.208598</v>
      </c>
    </row>
    <row r="166" spans="1:80">
      <c r="A166" s="2">
        <v>42439</v>
      </c>
      <c r="B166" s="29">
        <v>0.58658662037037035</v>
      </c>
      <c r="C166" s="4">
        <v>11.532999999999999</v>
      </c>
      <c r="D166" s="4">
        <v>4.8494999999999999</v>
      </c>
      <c r="E166" s="4" t="s">
        <v>155</v>
      </c>
      <c r="F166" s="4">
        <v>48495.494327</v>
      </c>
      <c r="G166" s="4">
        <v>41.7</v>
      </c>
      <c r="H166" s="4">
        <v>-6</v>
      </c>
      <c r="I166" s="4">
        <v>1090.9000000000001</v>
      </c>
      <c r="K166" s="4">
        <v>0</v>
      </c>
      <c r="L166" s="4">
        <v>118</v>
      </c>
      <c r="M166" s="4">
        <v>0.85389999999999999</v>
      </c>
      <c r="N166" s="4">
        <v>9.8485999999999994</v>
      </c>
      <c r="O166" s="4">
        <v>4.1412000000000004</v>
      </c>
      <c r="P166" s="4">
        <v>35.627699999999997</v>
      </c>
      <c r="Q166" s="4">
        <v>0</v>
      </c>
      <c r="R166" s="4">
        <v>35.6</v>
      </c>
      <c r="S166" s="4">
        <v>28.4238</v>
      </c>
      <c r="T166" s="4">
        <v>0</v>
      </c>
      <c r="U166" s="4">
        <v>28.4</v>
      </c>
      <c r="V166" s="4">
        <v>1090.9163000000001</v>
      </c>
      <c r="Y166" s="4">
        <v>100.358</v>
      </c>
      <c r="Z166" s="4">
        <v>0</v>
      </c>
      <c r="AA166" s="4">
        <v>0</v>
      </c>
      <c r="AB166" s="4" t="s">
        <v>207</v>
      </c>
      <c r="AC166" s="4">
        <v>0</v>
      </c>
      <c r="AD166" s="4">
        <v>11.5</v>
      </c>
      <c r="AE166" s="4">
        <v>858</v>
      </c>
      <c r="AF166" s="4">
        <v>887</v>
      </c>
      <c r="AG166" s="4">
        <v>828</v>
      </c>
      <c r="AH166" s="4">
        <v>72.099999999999994</v>
      </c>
      <c r="AI166" s="4">
        <v>21.08</v>
      </c>
      <c r="AJ166" s="4">
        <v>0.48</v>
      </c>
      <c r="AK166" s="4">
        <v>982</v>
      </c>
      <c r="AL166" s="4">
        <v>1</v>
      </c>
      <c r="AM166" s="4">
        <v>0</v>
      </c>
      <c r="AN166" s="4">
        <v>23</v>
      </c>
      <c r="AO166" s="4">
        <v>190</v>
      </c>
      <c r="AP166" s="4">
        <v>190</v>
      </c>
      <c r="AQ166" s="4">
        <v>2.7</v>
      </c>
      <c r="AR166" s="4">
        <v>195</v>
      </c>
      <c r="AS166" s="4" t="s">
        <v>155</v>
      </c>
      <c r="AT166" s="4">
        <v>2</v>
      </c>
      <c r="AU166" s="5">
        <v>0.79449074074074078</v>
      </c>
      <c r="AV166" s="4">
        <v>47.164406999999997</v>
      </c>
      <c r="AW166" s="4">
        <v>-88.486879999999999</v>
      </c>
      <c r="AX166" s="4">
        <v>321.10000000000002</v>
      </c>
      <c r="AY166" s="4">
        <v>38.299999999999997</v>
      </c>
      <c r="AZ166" s="4">
        <v>12</v>
      </c>
      <c r="BA166" s="4">
        <v>9</v>
      </c>
      <c r="BB166" s="4" t="s">
        <v>220</v>
      </c>
      <c r="BC166" s="4">
        <v>1.1983999999999999</v>
      </c>
      <c r="BD166" s="4">
        <v>1.0508</v>
      </c>
      <c r="BE166" s="4">
        <v>2.4491999999999998</v>
      </c>
      <c r="BF166" s="4">
        <v>14.063000000000001</v>
      </c>
      <c r="BG166" s="4">
        <v>12.4</v>
      </c>
      <c r="BH166" s="4">
        <v>0.88</v>
      </c>
      <c r="BI166" s="4">
        <v>17.103999999999999</v>
      </c>
      <c r="BJ166" s="4">
        <v>2117.9499999999998</v>
      </c>
      <c r="BK166" s="4">
        <v>566.82799999999997</v>
      </c>
      <c r="BL166" s="4">
        <v>0.80200000000000005</v>
      </c>
      <c r="BM166" s="4">
        <v>0</v>
      </c>
      <c r="BN166" s="4">
        <v>0.80200000000000005</v>
      </c>
      <c r="BO166" s="4">
        <v>0.64</v>
      </c>
      <c r="BP166" s="4">
        <v>0</v>
      </c>
      <c r="BQ166" s="4">
        <v>0.64</v>
      </c>
      <c r="BR166" s="4">
        <v>7.7576999999999998</v>
      </c>
      <c r="BU166" s="4">
        <v>4.282</v>
      </c>
      <c r="BW166" s="4">
        <v>0</v>
      </c>
      <c r="BX166" s="4">
        <v>0.27649299999999999</v>
      </c>
      <c r="BY166" s="4">
        <v>-5</v>
      </c>
      <c r="BZ166" s="4">
        <v>0.65343600000000002</v>
      </c>
      <c r="CA166" s="4">
        <v>6.7567979999999999</v>
      </c>
      <c r="CB166" s="4">
        <v>13.199407000000001</v>
      </c>
    </row>
    <row r="167" spans="1:80">
      <c r="A167" s="2">
        <v>42439</v>
      </c>
      <c r="B167" s="29">
        <v>0.58659819444444439</v>
      </c>
      <c r="C167" s="4">
        <v>12.045</v>
      </c>
      <c r="D167" s="4">
        <v>4.6654999999999998</v>
      </c>
      <c r="E167" s="4" t="s">
        <v>155</v>
      </c>
      <c r="F167" s="4">
        <v>46655.25</v>
      </c>
      <c r="G167" s="4">
        <v>26.9</v>
      </c>
      <c r="H167" s="4">
        <v>-6</v>
      </c>
      <c r="I167" s="4">
        <v>1102.4000000000001</v>
      </c>
      <c r="K167" s="4">
        <v>0</v>
      </c>
      <c r="L167" s="4">
        <v>119</v>
      </c>
      <c r="M167" s="4">
        <v>0.85160000000000002</v>
      </c>
      <c r="N167" s="4">
        <v>10.2569</v>
      </c>
      <c r="O167" s="4">
        <v>3.9729999999999999</v>
      </c>
      <c r="P167" s="4">
        <v>22.9162</v>
      </c>
      <c r="Q167" s="4">
        <v>0</v>
      </c>
      <c r="R167" s="4">
        <v>22.9</v>
      </c>
      <c r="S167" s="4">
        <v>18.300599999999999</v>
      </c>
      <c r="T167" s="4">
        <v>0</v>
      </c>
      <c r="U167" s="4">
        <v>18.3</v>
      </c>
      <c r="V167" s="4">
        <v>1102.3624</v>
      </c>
      <c r="Y167" s="4">
        <v>100.958</v>
      </c>
      <c r="Z167" s="4">
        <v>0</v>
      </c>
      <c r="AA167" s="4">
        <v>0</v>
      </c>
      <c r="AB167" s="4" t="s">
        <v>207</v>
      </c>
      <c r="AC167" s="4">
        <v>0</v>
      </c>
      <c r="AD167" s="4">
        <v>11.5</v>
      </c>
      <c r="AE167" s="4">
        <v>857</v>
      </c>
      <c r="AF167" s="4">
        <v>887</v>
      </c>
      <c r="AG167" s="4">
        <v>828</v>
      </c>
      <c r="AH167" s="4">
        <v>73</v>
      </c>
      <c r="AI167" s="4">
        <v>21.34</v>
      </c>
      <c r="AJ167" s="4">
        <v>0.49</v>
      </c>
      <c r="AK167" s="4">
        <v>982</v>
      </c>
      <c r="AL167" s="4">
        <v>1</v>
      </c>
      <c r="AM167" s="4">
        <v>0</v>
      </c>
      <c r="AN167" s="4">
        <v>23</v>
      </c>
      <c r="AO167" s="4">
        <v>190.1</v>
      </c>
      <c r="AP167" s="4">
        <v>190</v>
      </c>
      <c r="AQ167" s="4">
        <v>2.2999999999999998</v>
      </c>
      <c r="AR167" s="4">
        <v>195</v>
      </c>
      <c r="AS167" s="4" t="s">
        <v>155</v>
      </c>
      <c r="AT167" s="4">
        <v>2</v>
      </c>
      <c r="AU167" s="5">
        <v>0.79451388888888885</v>
      </c>
      <c r="AV167" s="4">
        <v>47.164403999999998</v>
      </c>
      <c r="AW167" s="4">
        <v>-88.487211000000002</v>
      </c>
      <c r="AX167" s="4">
        <v>321.10000000000002</v>
      </c>
      <c r="AY167" s="4">
        <v>37.1</v>
      </c>
      <c r="AZ167" s="4">
        <v>12</v>
      </c>
      <c r="BA167" s="4">
        <v>9</v>
      </c>
      <c r="BB167" s="4" t="s">
        <v>220</v>
      </c>
      <c r="BC167" s="4">
        <v>1.1000000000000001</v>
      </c>
      <c r="BD167" s="4">
        <v>1.2016</v>
      </c>
      <c r="BE167" s="4">
        <v>2.4508000000000001</v>
      </c>
      <c r="BF167" s="4">
        <v>14.063000000000001</v>
      </c>
      <c r="BG167" s="4">
        <v>12.2</v>
      </c>
      <c r="BH167" s="4">
        <v>0.87</v>
      </c>
      <c r="BI167" s="4">
        <v>17.431000000000001</v>
      </c>
      <c r="BJ167" s="4">
        <v>2168.56</v>
      </c>
      <c r="BK167" s="4">
        <v>534.62800000000004</v>
      </c>
      <c r="BL167" s="4">
        <v>0.50700000000000001</v>
      </c>
      <c r="BM167" s="4">
        <v>0</v>
      </c>
      <c r="BN167" s="4">
        <v>0.50700000000000001</v>
      </c>
      <c r="BO167" s="4">
        <v>0.40500000000000003</v>
      </c>
      <c r="BP167" s="4">
        <v>0</v>
      </c>
      <c r="BQ167" s="4">
        <v>0.40500000000000003</v>
      </c>
      <c r="BR167" s="4">
        <v>7.7068000000000003</v>
      </c>
      <c r="BU167" s="4">
        <v>4.2350000000000003</v>
      </c>
      <c r="BW167" s="4">
        <v>0</v>
      </c>
      <c r="BX167" s="4">
        <v>0.25436500000000001</v>
      </c>
      <c r="BY167" s="4">
        <v>-5</v>
      </c>
      <c r="BZ167" s="4">
        <v>0.65710900000000005</v>
      </c>
      <c r="CA167" s="4">
        <v>6.2160450000000003</v>
      </c>
      <c r="CB167" s="4">
        <v>13.273602</v>
      </c>
    </row>
    <row r="168" spans="1:80">
      <c r="A168" s="2">
        <v>42439</v>
      </c>
      <c r="B168" s="29">
        <v>0.58660976851851854</v>
      </c>
      <c r="C168" s="4">
        <v>11.685</v>
      </c>
      <c r="D168" s="4">
        <v>4.1994999999999996</v>
      </c>
      <c r="E168" s="4" t="s">
        <v>155</v>
      </c>
      <c r="F168" s="4">
        <v>41995.295139000002</v>
      </c>
      <c r="G168" s="4">
        <v>24.5</v>
      </c>
      <c r="H168" s="4">
        <v>-8.3000000000000007</v>
      </c>
      <c r="I168" s="4">
        <v>1052.9000000000001</v>
      </c>
      <c r="K168" s="4">
        <v>0</v>
      </c>
      <c r="L168" s="4">
        <v>119</v>
      </c>
      <c r="M168" s="4">
        <v>0.85870000000000002</v>
      </c>
      <c r="N168" s="4">
        <v>10.0337</v>
      </c>
      <c r="O168" s="4">
        <v>3.6059999999999999</v>
      </c>
      <c r="P168" s="4">
        <v>21.037500000000001</v>
      </c>
      <c r="Q168" s="4">
        <v>0</v>
      </c>
      <c r="R168" s="4">
        <v>21</v>
      </c>
      <c r="S168" s="4">
        <v>16.8002</v>
      </c>
      <c r="T168" s="4">
        <v>0</v>
      </c>
      <c r="U168" s="4">
        <v>16.8</v>
      </c>
      <c r="V168" s="4">
        <v>1052.8848</v>
      </c>
      <c r="Y168" s="4">
        <v>101.97499999999999</v>
      </c>
      <c r="Z168" s="4">
        <v>0</v>
      </c>
      <c r="AA168" s="4">
        <v>0</v>
      </c>
      <c r="AB168" s="4" t="s">
        <v>207</v>
      </c>
      <c r="AC168" s="4">
        <v>0</v>
      </c>
      <c r="AD168" s="4">
        <v>11.6</v>
      </c>
      <c r="AE168" s="4">
        <v>857</v>
      </c>
      <c r="AF168" s="4">
        <v>887</v>
      </c>
      <c r="AG168" s="4">
        <v>828</v>
      </c>
      <c r="AH168" s="4">
        <v>73</v>
      </c>
      <c r="AI168" s="4">
        <v>21.34</v>
      </c>
      <c r="AJ168" s="4">
        <v>0.49</v>
      </c>
      <c r="AK168" s="4">
        <v>982</v>
      </c>
      <c r="AL168" s="4">
        <v>1</v>
      </c>
      <c r="AM168" s="4">
        <v>0</v>
      </c>
      <c r="AN168" s="4">
        <v>23</v>
      </c>
      <c r="AO168" s="4">
        <v>191</v>
      </c>
      <c r="AP168" s="4">
        <v>190</v>
      </c>
      <c r="AQ168" s="4">
        <v>2.4</v>
      </c>
      <c r="AR168" s="4">
        <v>195</v>
      </c>
      <c r="AS168" s="4" t="s">
        <v>155</v>
      </c>
      <c r="AT168" s="4">
        <v>2</v>
      </c>
      <c r="AU168" s="5">
        <v>0.79452546296296289</v>
      </c>
      <c r="AV168" s="4">
        <v>47.164380999999999</v>
      </c>
      <c r="AW168" s="4">
        <v>-88.487415999999996</v>
      </c>
      <c r="AX168" s="4">
        <v>321</v>
      </c>
      <c r="AY168" s="4">
        <v>35.299999999999997</v>
      </c>
      <c r="AZ168" s="4">
        <v>12</v>
      </c>
      <c r="BA168" s="4">
        <v>9</v>
      </c>
      <c r="BB168" s="4" t="s">
        <v>220</v>
      </c>
      <c r="BC168" s="4">
        <v>1.1000000000000001</v>
      </c>
      <c r="BD168" s="4">
        <v>1.3</v>
      </c>
      <c r="BE168" s="4">
        <v>2.5</v>
      </c>
      <c r="BF168" s="4">
        <v>14.063000000000001</v>
      </c>
      <c r="BG168" s="4">
        <v>12.85</v>
      </c>
      <c r="BH168" s="4">
        <v>0.91</v>
      </c>
      <c r="BI168" s="4">
        <v>16.459</v>
      </c>
      <c r="BJ168" s="4">
        <v>2213.4940000000001</v>
      </c>
      <c r="BK168" s="4">
        <v>506.31799999999998</v>
      </c>
      <c r="BL168" s="4">
        <v>0.48599999999999999</v>
      </c>
      <c r="BM168" s="4">
        <v>0</v>
      </c>
      <c r="BN168" s="4">
        <v>0.48599999999999999</v>
      </c>
      <c r="BO168" s="4">
        <v>0.38800000000000001</v>
      </c>
      <c r="BP168" s="4">
        <v>0</v>
      </c>
      <c r="BQ168" s="4">
        <v>0.38800000000000001</v>
      </c>
      <c r="BR168" s="4">
        <v>7.6806000000000001</v>
      </c>
      <c r="BU168" s="4">
        <v>4.4630000000000001</v>
      </c>
      <c r="BW168" s="4">
        <v>0</v>
      </c>
      <c r="BX168" s="4">
        <v>0.24176300000000001</v>
      </c>
      <c r="BY168" s="4">
        <v>-5</v>
      </c>
      <c r="BZ168" s="4">
        <v>0.65800000000000003</v>
      </c>
      <c r="CA168" s="4">
        <v>5.9080830000000004</v>
      </c>
      <c r="CB168" s="4">
        <v>13.291600000000001</v>
      </c>
    </row>
    <row r="169" spans="1:80">
      <c r="A169" s="2">
        <v>42439</v>
      </c>
      <c r="B169" s="29">
        <v>0.58662134259259258</v>
      </c>
      <c r="C169" s="4">
        <v>11.262</v>
      </c>
      <c r="D169" s="4">
        <v>6.0805999999999996</v>
      </c>
      <c r="E169" s="4" t="s">
        <v>155</v>
      </c>
      <c r="F169" s="4">
        <v>60806.059028000003</v>
      </c>
      <c r="G169" s="4">
        <v>24.5</v>
      </c>
      <c r="H169" s="4">
        <v>-8.5</v>
      </c>
      <c r="I169" s="4">
        <v>1197.5999999999999</v>
      </c>
      <c r="K169" s="4">
        <v>0</v>
      </c>
      <c r="L169" s="4">
        <v>119</v>
      </c>
      <c r="M169" s="4">
        <v>0.84440000000000004</v>
      </c>
      <c r="N169" s="4">
        <v>9.5094999999999992</v>
      </c>
      <c r="O169" s="4">
        <v>5.1345999999999998</v>
      </c>
      <c r="P169" s="4">
        <v>20.688300000000002</v>
      </c>
      <c r="Q169" s="4">
        <v>0</v>
      </c>
      <c r="R169" s="4">
        <v>20.7</v>
      </c>
      <c r="S169" s="4">
        <v>16.5214</v>
      </c>
      <c r="T169" s="4">
        <v>0</v>
      </c>
      <c r="U169" s="4">
        <v>16.5</v>
      </c>
      <c r="V169" s="4">
        <v>1197.6380999999999</v>
      </c>
      <c r="Y169" s="4">
        <v>100.806</v>
      </c>
      <c r="Z169" s="4">
        <v>0</v>
      </c>
      <c r="AA169" s="4">
        <v>0</v>
      </c>
      <c r="AB169" s="4" t="s">
        <v>207</v>
      </c>
      <c r="AC169" s="4">
        <v>0</v>
      </c>
      <c r="AD169" s="4">
        <v>11.6</v>
      </c>
      <c r="AE169" s="4">
        <v>857</v>
      </c>
      <c r="AF169" s="4">
        <v>888</v>
      </c>
      <c r="AG169" s="4">
        <v>830</v>
      </c>
      <c r="AH169" s="4">
        <v>73</v>
      </c>
      <c r="AI169" s="4">
        <v>21.34</v>
      </c>
      <c r="AJ169" s="4">
        <v>0.49</v>
      </c>
      <c r="AK169" s="4">
        <v>982</v>
      </c>
      <c r="AL169" s="4">
        <v>1</v>
      </c>
      <c r="AM169" s="4">
        <v>0</v>
      </c>
      <c r="AN169" s="4">
        <v>23</v>
      </c>
      <c r="AO169" s="4">
        <v>191</v>
      </c>
      <c r="AP169" s="4">
        <v>190.1</v>
      </c>
      <c r="AQ169" s="4">
        <v>2.7</v>
      </c>
      <c r="AR169" s="4">
        <v>195</v>
      </c>
      <c r="AS169" s="4" t="s">
        <v>155</v>
      </c>
      <c r="AT169" s="4">
        <v>2</v>
      </c>
      <c r="AU169" s="5">
        <v>0.79453703703703704</v>
      </c>
      <c r="AV169" s="4">
        <v>47.164337000000003</v>
      </c>
      <c r="AW169" s="4">
        <v>-88.487593000000004</v>
      </c>
      <c r="AX169" s="4">
        <v>320.89999999999998</v>
      </c>
      <c r="AY169" s="4">
        <v>32.700000000000003</v>
      </c>
      <c r="AZ169" s="4">
        <v>12</v>
      </c>
      <c r="BA169" s="4">
        <v>9</v>
      </c>
      <c r="BB169" s="4" t="s">
        <v>220</v>
      </c>
      <c r="BC169" s="4">
        <v>1.1000000000000001</v>
      </c>
      <c r="BD169" s="4">
        <v>1.350749</v>
      </c>
      <c r="BE169" s="4">
        <v>2.4492509999999998</v>
      </c>
      <c r="BF169" s="4">
        <v>14.063000000000001</v>
      </c>
      <c r="BG169" s="4">
        <v>11.6</v>
      </c>
      <c r="BH169" s="4">
        <v>0.82</v>
      </c>
      <c r="BI169" s="4">
        <v>18.423999999999999</v>
      </c>
      <c r="BJ169" s="4">
        <v>1952.6569999999999</v>
      </c>
      <c r="BK169" s="4">
        <v>671.04499999999996</v>
      </c>
      <c r="BL169" s="4">
        <v>0.44500000000000001</v>
      </c>
      <c r="BM169" s="4">
        <v>0</v>
      </c>
      <c r="BN169" s="4">
        <v>0.44500000000000001</v>
      </c>
      <c r="BO169" s="4">
        <v>0.35499999999999998</v>
      </c>
      <c r="BP169" s="4">
        <v>0</v>
      </c>
      <c r="BQ169" s="4">
        <v>0.35499999999999998</v>
      </c>
      <c r="BR169" s="4">
        <v>8.1318999999999999</v>
      </c>
      <c r="BU169" s="4">
        <v>4.1070000000000002</v>
      </c>
      <c r="BW169" s="4">
        <v>0</v>
      </c>
      <c r="BX169" s="4">
        <v>0.24821799999999999</v>
      </c>
      <c r="BY169" s="4">
        <v>-5</v>
      </c>
      <c r="BZ169" s="4">
        <v>0.65821799999999997</v>
      </c>
      <c r="CA169" s="4">
        <v>6.0658269999999996</v>
      </c>
      <c r="CB169" s="4">
        <v>13.296004</v>
      </c>
    </row>
    <row r="170" spans="1:80">
      <c r="A170" s="2">
        <v>42439</v>
      </c>
      <c r="B170" s="29">
        <v>0.58663291666666673</v>
      </c>
      <c r="C170" s="4">
        <v>11.298</v>
      </c>
      <c r="D170" s="4">
        <v>5.6365999999999996</v>
      </c>
      <c r="E170" s="4" t="s">
        <v>155</v>
      </c>
      <c r="F170" s="4">
        <v>56366.131148</v>
      </c>
      <c r="G170" s="4">
        <v>23.6</v>
      </c>
      <c r="H170" s="4">
        <v>-8.5</v>
      </c>
      <c r="I170" s="4">
        <v>1269</v>
      </c>
      <c r="K170" s="4">
        <v>0</v>
      </c>
      <c r="L170" s="4">
        <v>121</v>
      </c>
      <c r="M170" s="4">
        <v>0.84819999999999995</v>
      </c>
      <c r="N170" s="4">
        <v>9.5828000000000007</v>
      </c>
      <c r="O170" s="4">
        <v>4.7811000000000003</v>
      </c>
      <c r="P170" s="4">
        <v>20.048400000000001</v>
      </c>
      <c r="Q170" s="4">
        <v>0</v>
      </c>
      <c r="R170" s="4">
        <v>20</v>
      </c>
      <c r="S170" s="4">
        <v>16.010400000000001</v>
      </c>
      <c r="T170" s="4">
        <v>0</v>
      </c>
      <c r="U170" s="4">
        <v>16</v>
      </c>
      <c r="V170" s="4">
        <v>1269.0496000000001</v>
      </c>
      <c r="Y170" s="4">
        <v>102.468</v>
      </c>
      <c r="Z170" s="4">
        <v>0</v>
      </c>
      <c r="AA170" s="4">
        <v>0</v>
      </c>
      <c r="AB170" s="4" t="s">
        <v>207</v>
      </c>
      <c r="AC170" s="4">
        <v>0</v>
      </c>
      <c r="AD170" s="4">
        <v>11.6</v>
      </c>
      <c r="AE170" s="4">
        <v>857</v>
      </c>
      <c r="AF170" s="4">
        <v>888</v>
      </c>
      <c r="AG170" s="4">
        <v>829</v>
      </c>
      <c r="AH170" s="4">
        <v>73</v>
      </c>
      <c r="AI170" s="4">
        <v>21.34</v>
      </c>
      <c r="AJ170" s="4">
        <v>0.49</v>
      </c>
      <c r="AK170" s="4">
        <v>982</v>
      </c>
      <c r="AL170" s="4">
        <v>1</v>
      </c>
      <c r="AM170" s="4">
        <v>0</v>
      </c>
      <c r="AN170" s="4">
        <v>23</v>
      </c>
      <c r="AO170" s="4">
        <v>191</v>
      </c>
      <c r="AP170" s="4">
        <v>191</v>
      </c>
      <c r="AQ170" s="4">
        <v>2.7</v>
      </c>
      <c r="AR170" s="4">
        <v>195</v>
      </c>
      <c r="AS170" s="4" t="s">
        <v>155</v>
      </c>
      <c r="AT170" s="4">
        <v>2</v>
      </c>
      <c r="AU170" s="5">
        <v>0.79454861111111119</v>
      </c>
      <c r="AV170" s="4">
        <v>47.164313</v>
      </c>
      <c r="AW170" s="4">
        <v>-88.487673000000001</v>
      </c>
      <c r="AX170" s="4">
        <v>320.8</v>
      </c>
      <c r="AY170" s="4">
        <v>31.8</v>
      </c>
      <c r="AZ170" s="4">
        <v>12</v>
      </c>
      <c r="BA170" s="4">
        <v>9</v>
      </c>
      <c r="BB170" s="4" t="s">
        <v>220</v>
      </c>
      <c r="BC170" s="4">
        <v>1.1507510000000001</v>
      </c>
      <c r="BD170" s="4">
        <v>1.4507509999999999</v>
      </c>
      <c r="BE170" s="4">
        <v>2.5015019999999999</v>
      </c>
      <c r="BF170" s="4">
        <v>14.063000000000001</v>
      </c>
      <c r="BG170" s="4">
        <v>11.91</v>
      </c>
      <c r="BH170" s="4">
        <v>0.85</v>
      </c>
      <c r="BI170" s="4">
        <v>17.895</v>
      </c>
      <c r="BJ170" s="4">
        <v>2004.9</v>
      </c>
      <c r="BK170" s="4">
        <v>636.65200000000004</v>
      </c>
      <c r="BL170" s="4">
        <v>0.439</v>
      </c>
      <c r="BM170" s="4">
        <v>0</v>
      </c>
      <c r="BN170" s="4">
        <v>0.439</v>
      </c>
      <c r="BO170" s="4">
        <v>0.35099999999999998</v>
      </c>
      <c r="BP170" s="4">
        <v>0</v>
      </c>
      <c r="BQ170" s="4">
        <v>0.35099999999999998</v>
      </c>
      <c r="BR170" s="4">
        <v>8.7796000000000003</v>
      </c>
      <c r="BU170" s="4">
        <v>4.2530000000000001</v>
      </c>
      <c r="BW170" s="4">
        <v>0</v>
      </c>
      <c r="BX170" s="4">
        <v>0.248474</v>
      </c>
      <c r="BY170" s="4">
        <v>-5</v>
      </c>
      <c r="BZ170" s="4">
        <v>0.66010899999999995</v>
      </c>
      <c r="CA170" s="4">
        <v>6.0720830000000001</v>
      </c>
      <c r="CB170" s="4">
        <v>13.334201999999999</v>
      </c>
    </row>
    <row r="171" spans="1:80">
      <c r="A171" s="2">
        <v>42439</v>
      </c>
      <c r="B171" s="29">
        <v>0.58664449074074076</v>
      </c>
      <c r="C171" s="4">
        <v>11.682</v>
      </c>
      <c r="D171" s="4">
        <v>5.1886999999999999</v>
      </c>
      <c r="E171" s="4" t="s">
        <v>155</v>
      </c>
      <c r="F171" s="4">
        <v>51886.949429</v>
      </c>
      <c r="G171" s="4">
        <v>17.600000000000001</v>
      </c>
      <c r="H171" s="4">
        <v>-8.3000000000000007</v>
      </c>
      <c r="I171" s="4">
        <v>1203.4000000000001</v>
      </c>
      <c r="K171" s="4">
        <v>0</v>
      </c>
      <c r="L171" s="4">
        <v>121</v>
      </c>
      <c r="M171" s="4">
        <v>0.84960000000000002</v>
      </c>
      <c r="N171" s="4">
        <v>9.9257000000000009</v>
      </c>
      <c r="O171" s="4">
        <v>4.4085000000000001</v>
      </c>
      <c r="P171" s="4">
        <v>14.9894</v>
      </c>
      <c r="Q171" s="4">
        <v>0</v>
      </c>
      <c r="R171" s="4">
        <v>15</v>
      </c>
      <c r="S171" s="4">
        <v>11.9703</v>
      </c>
      <c r="T171" s="4">
        <v>0</v>
      </c>
      <c r="U171" s="4">
        <v>12</v>
      </c>
      <c r="V171" s="4">
        <v>1203.4223999999999</v>
      </c>
      <c r="Y171" s="4">
        <v>102.714</v>
      </c>
      <c r="Z171" s="4">
        <v>0</v>
      </c>
      <c r="AA171" s="4">
        <v>0</v>
      </c>
      <c r="AB171" s="4" t="s">
        <v>207</v>
      </c>
      <c r="AC171" s="4">
        <v>0</v>
      </c>
      <c r="AD171" s="4">
        <v>11.6</v>
      </c>
      <c r="AE171" s="4">
        <v>857</v>
      </c>
      <c r="AF171" s="4">
        <v>888</v>
      </c>
      <c r="AG171" s="4">
        <v>832</v>
      </c>
      <c r="AH171" s="4">
        <v>73</v>
      </c>
      <c r="AI171" s="4">
        <v>21.34</v>
      </c>
      <c r="AJ171" s="4">
        <v>0.49</v>
      </c>
      <c r="AK171" s="4">
        <v>982</v>
      </c>
      <c r="AL171" s="4">
        <v>1</v>
      </c>
      <c r="AM171" s="4">
        <v>0</v>
      </c>
      <c r="AN171" s="4">
        <v>23</v>
      </c>
      <c r="AO171" s="4">
        <v>191</v>
      </c>
      <c r="AP171" s="4">
        <v>191</v>
      </c>
      <c r="AQ171" s="4">
        <v>3</v>
      </c>
      <c r="AR171" s="4">
        <v>195</v>
      </c>
      <c r="AS171" s="4" t="s">
        <v>155</v>
      </c>
      <c r="AT171" s="4">
        <v>2</v>
      </c>
      <c r="AU171" s="5">
        <v>0.79454861111111119</v>
      </c>
      <c r="AV171" s="4">
        <v>47.164295000000003</v>
      </c>
      <c r="AW171" s="4">
        <v>-88.487757000000002</v>
      </c>
      <c r="AX171" s="4">
        <v>320.89999999999998</v>
      </c>
      <c r="AY171" s="4">
        <v>29.8</v>
      </c>
      <c r="AZ171" s="4">
        <v>12</v>
      </c>
      <c r="BA171" s="4">
        <v>9</v>
      </c>
      <c r="BB171" s="4" t="s">
        <v>220</v>
      </c>
      <c r="BC171" s="4">
        <v>1.3524</v>
      </c>
      <c r="BD171" s="4">
        <v>1.7032</v>
      </c>
      <c r="BE171" s="4">
        <v>2.8031999999999999</v>
      </c>
      <c r="BF171" s="4">
        <v>14.063000000000001</v>
      </c>
      <c r="BG171" s="4">
        <v>12.02</v>
      </c>
      <c r="BH171" s="4">
        <v>0.85</v>
      </c>
      <c r="BI171" s="4">
        <v>17.696000000000002</v>
      </c>
      <c r="BJ171" s="4">
        <v>2081.8649999999998</v>
      </c>
      <c r="BK171" s="4">
        <v>588.52200000000005</v>
      </c>
      <c r="BL171" s="4">
        <v>0.32900000000000001</v>
      </c>
      <c r="BM171" s="4">
        <v>0</v>
      </c>
      <c r="BN171" s="4">
        <v>0.32900000000000001</v>
      </c>
      <c r="BO171" s="4">
        <v>0.26300000000000001</v>
      </c>
      <c r="BP171" s="4">
        <v>0</v>
      </c>
      <c r="BQ171" s="4">
        <v>0.26300000000000001</v>
      </c>
      <c r="BR171" s="4">
        <v>8.3465000000000007</v>
      </c>
      <c r="BU171" s="4">
        <v>4.274</v>
      </c>
      <c r="BW171" s="4">
        <v>0</v>
      </c>
      <c r="BX171" s="4">
        <v>0.23927000000000001</v>
      </c>
      <c r="BY171" s="4">
        <v>-5</v>
      </c>
      <c r="BZ171" s="4">
        <v>0.66089100000000001</v>
      </c>
      <c r="CA171" s="4">
        <v>5.8471609999999998</v>
      </c>
      <c r="CB171" s="4">
        <v>13.349997999999999</v>
      </c>
    </row>
    <row r="172" spans="1:80">
      <c r="A172" s="2">
        <v>42439</v>
      </c>
      <c r="B172" s="29">
        <v>0.5866560648148148</v>
      </c>
      <c r="C172" s="4">
        <v>11.692</v>
      </c>
      <c r="D172" s="4">
        <v>4.7835999999999999</v>
      </c>
      <c r="E172" s="4" t="s">
        <v>155</v>
      </c>
      <c r="F172" s="4">
        <v>47836.220880000001</v>
      </c>
      <c r="G172" s="4">
        <v>17.8</v>
      </c>
      <c r="H172" s="4">
        <v>-6.5</v>
      </c>
      <c r="I172" s="4">
        <v>1212.8</v>
      </c>
      <c r="K172" s="4">
        <v>0</v>
      </c>
      <c r="L172" s="4">
        <v>121</v>
      </c>
      <c r="M172" s="4">
        <v>0.85309999999999997</v>
      </c>
      <c r="N172" s="4">
        <v>9.9750999999999994</v>
      </c>
      <c r="O172" s="4">
        <v>4.0811000000000002</v>
      </c>
      <c r="P172" s="4">
        <v>15.174099999999999</v>
      </c>
      <c r="Q172" s="4">
        <v>0</v>
      </c>
      <c r="R172" s="4">
        <v>15.2</v>
      </c>
      <c r="S172" s="4">
        <v>12.117900000000001</v>
      </c>
      <c r="T172" s="4">
        <v>0</v>
      </c>
      <c r="U172" s="4">
        <v>12.1</v>
      </c>
      <c r="V172" s="4">
        <v>1212.7771</v>
      </c>
      <c r="Y172" s="4">
        <v>103.08199999999999</v>
      </c>
      <c r="Z172" s="4">
        <v>0</v>
      </c>
      <c r="AA172" s="4">
        <v>0</v>
      </c>
      <c r="AB172" s="4" t="s">
        <v>207</v>
      </c>
      <c r="AC172" s="4">
        <v>0</v>
      </c>
      <c r="AD172" s="4">
        <v>11.6</v>
      </c>
      <c r="AE172" s="4">
        <v>858</v>
      </c>
      <c r="AF172" s="4">
        <v>888</v>
      </c>
      <c r="AG172" s="4">
        <v>834</v>
      </c>
      <c r="AH172" s="4">
        <v>73</v>
      </c>
      <c r="AI172" s="4">
        <v>21.34</v>
      </c>
      <c r="AJ172" s="4">
        <v>0.49</v>
      </c>
      <c r="AK172" s="4">
        <v>982</v>
      </c>
      <c r="AL172" s="4">
        <v>1</v>
      </c>
      <c r="AM172" s="4">
        <v>0</v>
      </c>
      <c r="AN172" s="4">
        <v>23</v>
      </c>
      <c r="AO172" s="4">
        <v>191</v>
      </c>
      <c r="AP172" s="4">
        <v>191</v>
      </c>
      <c r="AQ172" s="4">
        <v>2.5</v>
      </c>
      <c r="AR172" s="4">
        <v>195</v>
      </c>
      <c r="AS172" s="4" t="s">
        <v>155</v>
      </c>
      <c r="AT172" s="4">
        <v>2</v>
      </c>
      <c r="AU172" s="5">
        <v>0.79456018518518512</v>
      </c>
      <c r="AV172" s="4">
        <v>47.164264000000003</v>
      </c>
      <c r="AW172" s="4">
        <v>-88.487982000000002</v>
      </c>
      <c r="AX172" s="4">
        <v>321.2</v>
      </c>
      <c r="AY172" s="4">
        <v>26.4</v>
      </c>
      <c r="AZ172" s="4">
        <v>12</v>
      </c>
      <c r="BA172" s="4">
        <v>9</v>
      </c>
      <c r="BB172" s="4" t="s">
        <v>220</v>
      </c>
      <c r="BC172" s="4">
        <v>1.6015999999999999</v>
      </c>
      <c r="BD172" s="4">
        <v>2.0015999999999998</v>
      </c>
      <c r="BE172" s="4">
        <v>3.0508000000000002</v>
      </c>
      <c r="BF172" s="4">
        <v>14.063000000000001</v>
      </c>
      <c r="BG172" s="4">
        <v>12.34</v>
      </c>
      <c r="BH172" s="4">
        <v>0.88</v>
      </c>
      <c r="BI172" s="4">
        <v>17.215</v>
      </c>
      <c r="BJ172" s="4">
        <v>2133.25</v>
      </c>
      <c r="BK172" s="4">
        <v>555.48599999999999</v>
      </c>
      <c r="BL172" s="4">
        <v>0.34</v>
      </c>
      <c r="BM172" s="4">
        <v>0</v>
      </c>
      <c r="BN172" s="4">
        <v>0.34</v>
      </c>
      <c r="BO172" s="4">
        <v>0.27100000000000002</v>
      </c>
      <c r="BP172" s="4">
        <v>0</v>
      </c>
      <c r="BQ172" s="4">
        <v>0.27100000000000002</v>
      </c>
      <c r="BR172" s="4">
        <v>8.5762999999999998</v>
      </c>
      <c r="BU172" s="4">
        <v>4.3739999999999997</v>
      </c>
      <c r="BW172" s="4">
        <v>0</v>
      </c>
      <c r="BX172" s="4">
        <v>0.26774399999999998</v>
      </c>
      <c r="BY172" s="4">
        <v>-5</v>
      </c>
      <c r="BZ172" s="4">
        <v>0.66076299999999999</v>
      </c>
      <c r="CA172" s="4">
        <v>6.5429940000000002</v>
      </c>
      <c r="CB172" s="4">
        <v>13.347413</v>
      </c>
    </row>
    <row r="173" spans="1:80">
      <c r="A173" s="2">
        <v>42439</v>
      </c>
      <c r="B173" s="29">
        <v>0.58666763888888884</v>
      </c>
      <c r="C173" s="4">
        <v>11.744</v>
      </c>
      <c r="D173" s="4">
        <v>4.6470000000000002</v>
      </c>
      <c r="E173" s="4" t="s">
        <v>155</v>
      </c>
      <c r="F173" s="4">
        <v>46469.604287000002</v>
      </c>
      <c r="G173" s="4">
        <v>18.8</v>
      </c>
      <c r="H173" s="4">
        <v>-6</v>
      </c>
      <c r="I173" s="4">
        <v>1201</v>
      </c>
      <c r="K173" s="4">
        <v>0</v>
      </c>
      <c r="L173" s="4">
        <v>121</v>
      </c>
      <c r="M173" s="4">
        <v>0.85409999999999997</v>
      </c>
      <c r="N173" s="4">
        <v>10.0311</v>
      </c>
      <c r="O173" s="4">
        <v>3.9691000000000001</v>
      </c>
      <c r="P173" s="4">
        <v>16.083300000000001</v>
      </c>
      <c r="Q173" s="4">
        <v>0</v>
      </c>
      <c r="R173" s="4">
        <v>16.100000000000001</v>
      </c>
      <c r="S173" s="4">
        <v>12.8439</v>
      </c>
      <c r="T173" s="4">
        <v>0</v>
      </c>
      <c r="U173" s="4">
        <v>12.8</v>
      </c>
      <c r="V173" s="4">
        <v>1201.0364</v>
      </c>
      <c r="Y173" s="4">
        <v>103.133</v>
      </c>
      <c r="Z173" s="4">
        <v>0</v>
      </c>
      <c r="AA173" s="4">
        <v>0</v>
      </c>
      <c r="AB173" s="4" t="s">
        <v>207</v>
      </c>
      <c r="AC173" s="4">
        <v>0</v>
      </c>
      <c r="AD173" s="4">
        <v>11.8</v>
      </c>
      <c r="AE173" s="4">
        <v>856</v>
      </c>
      <c r="AF173" s="4">
        <v>888</v>
      </c>
      <c r="AG173" s="4">
        <v>833</v>
      </c>
      <c r="AH173" s="4">
        <v>73</v>
      </c>
      <c r="AI173" s="4">
        <v>21.34</v>
      </c>
      <c r="AJ173" s="4">
        <v>0.49</v>
      </c>
      <c r="AK173" s="4">
        <v>982</v>
      </c>
      <c r="AL173" s="4">
        <v>1</v>
      </c>
      <c r="AM173" s="4">
        <v>0</v>
      </c>
      <c r="AN173" s="4">
        <v>23</v>
      </c>
      <c r="AO173" s="4">
        <v>191</v>
      </c>
      <c r="AP173" s="4">
        <v>191</v>
      </c>
      <c r="AQ173" s="4">
        <v>2.9</v>
      </c>
      <c r="AR173" s="4">
        <v>195</v>
      </c>
      <c r="AS173" s="4" t="s">
        <v>155</v>
      </c>
      <c r="AT173" s="4">
        <v>2</v>
      </c>
      <c r="AU173" s="5">
        <v>0.79458333333333331</v>
      </c>
      <c r="AV173" s="4">
        <v>47.164250000000003</v>
      </c>
      <c r="AW173" s="4">
        <v>-88.488122000000004</v>
      </c>
      <c r="AX173" s="4">
        <v>321.3</v>
      </c>
      <c r="AY173" s="4">
        <v>24.5</v>
      </c>
      <c r="AZ173" s="4">
        <v>12</v>
      </c>
      <c r="BA173" s="4">
        <v>9</v>
      </c>
      <c r="BB173" s="4" t="s">
        <v>220</v>
      </c>
      <c r="BC173" s="4">
        <v>1.7507999999999999</v>
      </c>
      <c r="BD173" s="4">
        <v>2.1507999999999998</v>
      </c>
      <c r="BE173" s="4">
        <v>3.2016</v>
      </c>
      <c r="BF173" s="4">
        <v>14.063000000000001</v>
      </c>
      <c r="BG173" s="4">
        <v>12.41</v>
      </c>
      <c r="BH173" s="4">
        <v>0.88</v>
      </c>
      <c r="BI173" s="4">
        <v>17.077999999999999</v>
      </c>
      <c r="BJ173" s="4">
        <v>2153.9259999999999</v>
      </c>
      <c r="BK173" s="4">
        <v>542.44500000000005</v>
      </c>
      <c r="BL173" s="4">
        <v>0.36199999999999999</v>
      </c>
      <c r="BM173" s="4">
        <v>0</v>
      </c>
      <c r="BN173" s="4">
        <v>0.36199999999999999</v>
      </c>
      <c r="BO173" s="4">
        <v>0.28899999999999998</v>
      </c>
      <c r="BP173" s="4">
        <v>0</v>
      </c>
      <c r="BQ173" s="4">
        <v>0.28899999999999998</v>
      </c>
      <c r="BR173" s="4">
        <v>8.5277999999999992</v>
      </c>
      <c r="BU173" s="4">
        <v>4.3940000000000001</v>
      </c>
      <c r="BW173" s="4">
        <v>0</v>
      </c>
      <c r="BX173" s="4">
        <v>0.28156399999999998</v>
      </c>
      <c r="BY173" s="4">
        <v>-5</v>
      </c>
      <c r="BZ173" s="4">
        <v>0.66743600000000003</v>
      </c>
      <c r="CA173" s="4">
        <v>6.8807309999999999</v>
      </c>
      <c r="CB173" s="4">
        <v>13.482198</v>
      </c>
    </row>
    <row r="174" spans="1:80">
      <c r="A174" s="2">
        <v>42439</v>
      </c>
      <c r="B174" s="29">
        <v>0.58667921296296299</v>
      </c>
      <c r="C174" s="4">
        <v>10.986000000000001</v>
      </c>
      <c r="D174" s="4">
        <v>5.4532999999999996</v>
      </c>
      <c r="E174" s="4" t="s">
        <v>155</v>
      </c>
      <c r="F174" s="4">
        <v>54533.408900000002</v>
      </c>
      <c r="G174" s="4">
        <v>22</v>
      </c>
      <c r="H174" s="4">
        <v>-5.9</v>
      </c>
      <c r="I174" s="4">
        <v>1271.7</v>
      </c>
      <c r="K174" s="4">
        <v>0</v>
      </c>
      <c r="L174" s="4">
        <v>123</v>
      </c>
      <c r="M174" s="4">
        <v>0.85250000000000004</v>
      </c>
      <c r="N174" s="4">
        <v>9.3651</v>
      </c>
      <c r="O174" s="4">
        <v>4.6486999999999998</v>
      </c>
      <c r="P174" s="4">
        <v>18.754000000000001</v>
      </c>
      <c r="Q174" s="4">
        <v>0</v>
      </c>
      <c r="R174" s="4">
        <v>18.8</v>
      </c>
      <c r="S174" s="4">
        <v>14.976699999999999</v>
      </c>
      <c r="T174" s="4">
        <v>0</v>
      </c>
      <c r="U174" s="4">
        <v>15</v>
      </c>
      <c r="V174" s="4">
        <v>1271.6505</v>
      </c>
      <c r="Y174" s="4">
        <v>105.19799999999999</v>
      </c>
      <c r="Z174" s="4">
        <v>0</v>
      </c>
      <c r="AA174" s="4">
        <v>0</v>
      </c>
      <c r="AB174" s="4" t="s">
        <v>207</v>
      </c>
      <c r="AC174" s="4">
        <v>0</v>
      </c>
      <c r="AD174" s="4">
        <v>11.9</v>
      </c>
      <c r="AE174" s="4">
        <v>855</v>
      </c>
      <c r="AF174" s="4">
        <v>889</v>
      </c>
      <c r="AG174" s="4">
        <v>832</v>
      </c>
      <c r="AH174" s="4">
        <v>73</v>
      </c>
      <c r="AI174" s="4">
        <v>21.34</v>
      </c>
      <c r="AJ174" s="4">
        <v>0.49</v>
      </c>
      <c r="AK174" s="4">
        <v>982</v>
      </c>
      <c r="AL174" s="4">
        <v>1</v>
      </c>
      <c r="AM174" s="4">
        <v>0</v>
      </c>
      <c r="AN174" s="4">
        <v>23</v>
      </c>
      <c r="AO174" s="4">
        <v>191.1</v>
      </c>
      <c r="AP174" s="4">
        <v>191</v>
      </c>
      <c r="AQ174" s="4">
        <v>3.1</v>
      </c>
      <c r="AR174" s="4">
        <v>195</v>
      </c>
      <c r="AS174" s="4" t="s">
        <v>155</v>
      </c>
      <c r="AT174" s="4">
        <v>2</v>
      </c>
      <c r="AU174" s="5">
        <v>0.79458333333333331</v>
      </c>
      <c r="AV174" s="4">
        <v>47.164271999999997</v>
      </c>
      <c r="AW174" s="4">
        <v>-88.488257000000004</v>
      </c>
      <c r="AX174" s="4">
        <v>321.5</v>
      </c>
      <c r="AY174" s="4">
        <v>23.4</v>
      </c>
      <c r="AZ174" s="4">
        <v>12</v>
      </c>
      <c r="BA174" s="4">
        <v>9</v>
      </c>
      <c r="BB174" s="4" t="s">
        <v>220</v>
      </c>
      <c r="BC174" s="4">
        <v>1.8508</v>
      </c>
      <c r="BD174" s="4">
        <v>2.2507999999999999</v>
      </c>
      <c r="BE174" s="4">
        <v>3.3508</v>
      </c>
      <c r="BF174" s="4">
        <v>14.063000000000001</v>
      </c>
      <c r="BG174" s="4">
        <v>12.26</v>
      </c>
      <c r="BH174" s="4">
        <v>0.87</v>
      </c>
      <c r="BI174" s="4">
        <v>17.308</v>
      </c>
      <c r="BJ174" s="4">
        <v>2007.951</v>
      </c>
      <c r="BK174" s="4">
        <v>634.38699999999994</v>
      </c>
      <c r="BL174" s="4">
        <v>0.42099999999999999</v>
      </c>
      <c r="BM174" s="4">
        <v>0</v>
      </c>
      <c r="BN174" s="4">
        <v>0.42099999999999999</v>
      </c>
      <c r="BO174" s="4">
        <v>0.33600000000000002</v>
      </c>
      <c r="BP174" s="4">
        <v>0</v>
      </c>
      <c r="BQ174" s="4">
        <v>0.33600000000000002</v>
      </c>
      <c r="BR174" s="4">
        <v>9.0158000000000005</v>
      </c>
      <c r="BU174" s="4">
        <v>4.4749999999999996</v>
      </c>
      <c r="BW174" s="4">
        <v>0</v>
      </c>
      <c r="BX174" s="4">
        <v>0.28016200000000002</v>
      </c>
      <c r="BY174" s="4">
        <v>-5</v>
      </c>
      <c r="BZ174" s="4">
        <v>0.67143200000000003</v>
      </c>
      <c r="CA174" s="4">
        <v>6.846463</v>
      </c>
      <c r="CB174" s="4">
        <v>13.562935</v>
      </c>
    </row>
    <row r="175" spans="1:80">
      <c r="A175" s="2">
        <v>42439</v>
      </c>
      <c r="B175" s="29">
        <v>0.58669078703703703</v>
      </c>
      <c r="C175" s="4">
        <v>10.7</v>
      </c>
      <c r="D175" s="4">
        <v>6.4314999999999998</v>
      </c>
      <c r="E175" s="4" t="s">
        <v>155</v>
      </c>
      <c r="F175" s="4">
        <v>64315.104954000002</v>
      </c>
      <c r="G175" s="4">
        <v>22.4</v>
      </c>
      <c r="H175" s="4">
        <v>-5.8</v>
      </c>
      <c r="I175" s="4">
        <v>1439.1</v>
      </c>
      <c r="K175" s="4">
        <v>0</v>
      </c>
      <c r="L175" s="4">
        <v>128</v>
      </c>
      <c r="M175" s="4">
        <v>0.84530000000000005</v>
      </c>
      <c r="N175" s="4">
        <v>9.0451999999999995</v>
      </c>
      <c r="O175" s="4">
        <v>5.4367999999999999</v>
      </c>
      <c r="P175" s="4">
        <v>18.935700000000001</v>
      </c>
      <c r="Q175" s="4">
        <v>0</v>
      </c>
      <c r="R175" s="4">
        <v>18.899999999999999</v>
      </c>
      <c r="S175" s="4">
        <v>15.1236</v>
      </c>
      <c r="T175" s="4">
        <v>0</v>
      </c>
      <c r="U175" s="4">
        <v>15.1</v>
      </c>
      <c r="V175" s="4">
        <v>1439.1147000000001</v>
      </c>
      <c r="Y175" s="4">
        <v>108.17400000000001</v>
      </c>
      <c r="Z175" s="4">
        <v>0</v>
      </c>
      <c r="AA175" s="4">
        <v>0</v>
      </c>
      <c r="AB175" s="4" t="s">
        <v>207</v>
      </c>
      <c r="AC175" s="4">
        <v>0</v>
      </c>
      <c r="AD175" s="4">
        <v>12.1</v>
      </c>
      <c r="AE175" s="4">
        <v>854</v>
      </c>
      <c r="AF175" s="4">
        <v>888</v>
      </c>
      <c r="AG175" s="4">
        <v>830</v>
      </c>
      <c r="AH175" s="4">
        <v>73.099999999999994</v>
      </c>
      <c r="AI175" s="4">
        <v>21.37</v>
      </c>
      <c r="AJ175" s="4">
        <v>0.49</v>
      </c>
      <c r="AK175" s="4">
        <v>982</v>
      </c>
      <c r="AL175" s="4">
        <v>1</v>
      </c>
      <c r="AM175" s="4">
        <v>0</v>
      </c>
      <c r="AN175" s="4">
        <v>23</v>
      </c>
      <c r="AO175" s="4">
        <v>192</v>
      </c>
      <c r="AP175" s="4">
        <v>191</v>
      </c>
      <c r="AQ175" s="4">
        <v>3.3</v>
      </c>
      <c r="AR175" s="4">
        <v>195</v>
      </c>
      <c r="AS175" s="4" t="s">
        <v>155</v>
      </c>
      <c r="AT175" s="4">
        <v>2</v>
      </c>
      <c r="AU175" s="5">
        <v>0.79460648148148139</v>
      </c>
      <c r="AV175" s="4">
        <v>47.164293000000001</v>
      </c>
      <c r="AW175" s="4">
        <v>-88.488387000000003</v>
      </c>
      <c r="AX175" s="4">
        <v>321.60000000000002</v>
      </c>
      <c r="AY175" s="4">
        <v>22.8</v>
      </c>
      <c r="AZ175" s="4">
        <v>12</v>
      </c>
      <c r="BA175" s="4">
        <v>9</v>
      </c>
      <c r="BB175" s="4" t="s">
        <v>220</v>
      </c>
      <c r="BC175" s="4">
        <v>1.4936</v>
      </c>
      <c r="BD175" s="4">
        <v>2.2999999999999998</v>
      </c>
      <c r="BE175" s="4">
        <v>2.9935999999999998</v>
      </c>
      <c r="BF175" s="4">
        <v>14.063000000000001</v>
      </c>
      <c r="BG175" s="4">
        <v>11.65</v>
      </c>
      <c r="BH175" s="4">
        <v>0.83</v>
      </c>
      <c r="BI175" s="4">
        <v>18.295000000000002</v>
      </c>
      <c r="BJ175" s="4">
        <v>1874.8679999999999</v>
      </c>
      <c r="BK175" s="4">
        <v>717.26099999999997</v>
      </c>
      <c r="BL175" s="4">
        <v>0.41099999999999998</v>
      </c>
      <c r="BM175" s="4">
        <v>0</v>
      </c>
      <c r="BN175" s="4">
        <v>0.41099999999999998</v>
      </c>
      <c r="BO175" s="4">
        <v>0.32800000000000001</v>
      </c>
      <c r="BP175" s="4">
        <v>0</v>
      </c>
      <c r="BQ175" s="4">
        <v>0.32800000000000001</v>
      </c>
      <c r="BR175" s="4">
        <v>9.8637999999999995</v>
      </c>
      <c r="BU175" s="4">
        <v>4.4489999999999998</v>
      </c>
      <c r="BW175" s="4">
        <v>0</v>
      </c>
      <c r="BX175" s="4">
        <v>0.28927999999999998</v>
      </c>
      <c r="BY175" s="4">
        <v>-5</v>
      </c>
      <c r="BZ175" s="4">
        <v>0.67500000000000004</v>
      </c>
      <c r="CA175" s="4">
        <v>7.06928</v>
      </c>
      <c r="CB175" s="4">
        <v>13.635</v>
      </c>
    </row>
    <row r="176" spans="1:80">
      <c r="A176" s="2">
        <v>42439</v>
      </c>
      <c r="B176" s="29">
        <v>0.58670236111111118</v>
      </c>
      <c r="C176" s="4">
        <v>10.821999999999999</v>
      </c>
      <c r="D176" s="4">
        <v>6.1943999999999999</v>
      </c>
      <c r="E176" s="4" t="s">
        <v>155</v>
      </c>
      <c r="F176" s="4">
        <v>61943.703704</v>
      </c>
      <c r="G176" s="4">
        <v>9</v>
      </c>
      <c r="H176" s="4">
        <v>-5.8</v>
      </c>
      <c r="I176" s="4">
        <v>1416.6</v>
      </c>
      <c r="K176" s="4">
        <v>0</v>
      </c>
      <c r="L176" s="4">
        <v>128</v>
      </c>
      <c r="M176" s="4">
        <v>0.84670000000000001</v>
      </c>
      <c r="N176" s="4">
        <v>9.1630000000000003</v>
      </c>
      <c r="O176" s="4">
        <v>5.2446000000000002</v>
      </c>
      <c r="P176" s="4">
        <v>7.6576000000000004</v>
      </c>
      <c r="Q176" s="4">
        <v>0</v>
      </c>
      <c r="R176" s="4">
        <v>7.7</v>
      </c>
      <c r="S176" s="4">
        <v>6.1219999999999999</v>
      </c>
      <c r="T176" s="4">
        <v>0</v>
      </c>
      <c r="U176" s="4">
        <v>6.1</v>
      </c>
      <c r="V176" s="4">
        <v>1416.575</v>
      </c>
      <c r="Y176" s="4">
        <v>108.55</v>
      </c>
      <c r="Z176" s="4">
        <v>0</v>
      </c>
      <c r="AA176" s="4">
        <v>0</v>
      </c>
      <c r="AB176" s="4" t="s">
        <v>207</v>
      </c>
      <c r="AC176" s="4">
        <v>0</v>
      </c>
      <c r="AD176" s="4">
        <v>12</v>
      </c>
      <c r="AE176" s="4">
        <v>853</v>
      </c>
      <c r="AF176" s="4">
        <v>888</v>
      </c>
      <c r="AG176" s="4">
        <v>829</v>
      </c>
      <c r="AH176" s="4">
        <v>74</v>
      </c>
      <c r="AI176" s="4">
        <v>21.63</v>
      </c>
      <c r="AJ176" s="4">
        <v>0.5</v>
      </c>
      <c r="AK176" s="4">
        <v>982</v>
      </c>
      <c r="AL176" s="4">
        <v>1</v>
      </c>
      <c r="AM176" s="4">
        <v>0</v>
      </c>
      <c r="AN176" s="4">
        <v>23</v>
      </c>
      <c r="AO176" s="4">
        <v>192</v>
      </c>
      <c r="AP176" s="4">
        <v>190.9</v>
      </c>
      <c r="AQ176" s="4">
        <v>3.5</v>
      </c>
      <c r="AR176" s="4">
        <v>195</v>
      </c>
      <c r="AS176" s="4" t="s">
        <v>155</v>
      </c>
      <c r="AT176" s="4">
        <v>2</v>
      </c>
      <c r="AU176" s="5">
        <v>0.79460648148148139</v>
      </c>
      <c r="AV176" s="4">
        <v>47.164307999999998</v>
      </c>
      <c r="AW176" s="4">
        <v>-88.488450999999998</v>
      </c>
      <c r="AX176" s="4">
        <v>321.60000000000002</v>
      </c>
      <c r="AY176" s="4">
        <v>22.7</v>
      </c>
      <c r="AZ176" s="4">
        <v>12</v>
      </c>
      <c r="BA176" s="4">
        <v>9</v>
      </c>
      <c r="BB176" s="4" t="s">
        <v>220</v>
      </c>
      <c r="BC176" s="4">
        <v>1.2524</v>
      </c>
      <c r="BD176" s="4">
        <v>2.4016000000000002</v>
      </c>
      <c r="BE176" s="4">
        <v>2.7524000000000002</v>
      </c>
      <c r="BF176" s="4">
        <v>14.063000000000001</v>
      </c>
      <c r="BG176" s="4">
        <v>11.76</v>
      </c>
      <c r="BH176" s="4">
        <v>0.84</v>
      </c>
      <c r="BI176" s="4">
        <v>18.109000000000002</v>
      </c>
      <c r="BJ176" s="4">
        <v>1909.326</v>
      </c>
      <c r="BK176" s="4">
        <v>695.56</v>
      </c>
      <c r="BL176" s="4">
        <v>0.16700000000000001</v>
      </c>
      <c r="BM176" s="4">
        <v>0</v>
      </c>
      <c r="BN176" s="4">
        <v>0.16700000000000001</v>
      </c>
      <c r="BO176" s="4">
        <v>0.13400000000000001</v>
      </c>
      <c r="BP176" s="4">
        <v>0</v>
      </c>
      <c r="BQ176" s="4">
        <v>0.13400000000000001</v>
      </c>
      <c r="BR176" s="4">
        <v>9.7606999999999999</v>
      </c>
      <c r="BU176" s="4">
        <v>4.4880000000000004</v>
      </c>
      <c r="BW176" s="4">
        <v>0</v>
      </c>
      <c r="BX176" s="4">
        <v>0.219199</v>
      </c>
      <c r="BY176" s="4">
        <v>-5</v>
      </c>
      <c r="BZ176" s="4">
        <v>0.67423699999999998</v>
      </c>
      <c r="CA176" s="4">
        <v>5.3566760000000002</v>
      </c>
      <c r="CB176" s="4">
        <v>13.619586999999999</v>
      </c>
    </row>
    <row r="177" spans="1:80">
      <c r="A177" s="2">
        <v>42439</v>
      </c>
      <c r="B177" s="29">
        <v>0.58671393518518522</v>
      </c>
      <c r="C177" s="4">
        <v>11.124000000000001</v>
      </c>
      <c r="D177" s="4">
        <v>5.7877999999999998</v>
      </c>
      <c r="E177" s="4" t="s">
        <v>155</v>
      </c>
      <c r="F177" s="4">
        <v>57877.572735000002</v>
      </c>
      <c r="G177" s="4">
        <v>7.9</v>
      </c>
      <c r="H177" s="4">
        <v>-6.1</v>
      </c>
      <c r="I177" s="4">
        <v>1397.3</v>
      </c>
      <c r="K177" s="4">
        <v>0</v>
      </c>
      <c r="L177" s="4">
        <v>128</v>
      </c>
      <c r="M177" s="4">
        <v>0.84809999999999997</v>
      </c>
      <c r="N177" s="4">
        <v>9.4343000000000004</v>
      </c>
      <c r="O177" s="4">
        <v>4.9085999999999999</v>
      </c>
      <c r="P177" s="4">
        <v>6.6885000000000003</v>
      </c>
      <c r="Q177" s="4">
        <v>0</v>
      </c>
      <c r="R177" s="4">
        <v>6.7</v>
      </c>
      <c r="S177" s="4">
        <v>5.3472</v>
      </c>
      <c r="T177" s="4">
        <v>0</v>
      </c>
      <c r="U177" s="4">
        <v>5.3</v>
      </c>
      <c r="V177" s="4">
        <v>1397.3295000000001</v>
      </c>
      <c r="Y177" s="4">
        <v>108.804</v>
      </c>
      <c r="Z177" s="4">
        <v>0</v>
      </c>
      <c r="AA177" s="4">
        <v>0</v>
      </c>
      <c r="AB177" s="4" t="s">
        <v>207</v>
      </c>
      <c r="AC177" s="4">
        <v>0</v>
      </c>
      <c r="AD177" s="4">
        <v>11.8</v>
      </c>
      <c r="AE177" s="4">
        <v>855</v>
      </c>
      <c r="AF177" s="4">
        <v>887</v>
      </c>
      <c r="AG177" s="4">
        <v>831</v>
      </c>
      <c r="AH177" s="4">
        <v>74</v>
      </c>
      <c r="AI177" s="4">
        <v>21.63</v>
      </c>
      <c r="AJ177" s="4">
        <v>0.5</v>
      </c>
      <c r="AK177" s="4">
        <v>982</v>
      </c>
      <c r="AL177" s="4">
        <v>1</v>
      </c>
      <c r="AM177" s="4">
        <v>0</v>
      </c>
      <c r="AN177" s="4">
        <v>23</v>
      </c>
      <c r="AO177" s="4">
        <v>192</v>
      </c>
      <c r="AP177" s="4">
        <v>190.1</v>
      </c>
      <c r="AQ177" s="4">
        <v>3.1</v>
      </c>
      <c r="AR177" s="4">
        <v>195</v>
      </c>
      <c r="AS177" s="4" t="s">
        <v>155</v>
      </c>
      <c r="AT177" s="4">
        <v>2</v>
      </c>
      <c r="AU177" s="5">
        <v>0.79461805555555554</v>
      </c>
      <c r="AV177" s="4">
        <v>47.164332999999999</v>
      </c>
      <c r="AW177" s="4">
        <v>-88.488579000000001</v>
      </c>
      <c r="AX177" s="4">
        <v>321.7</v>
      </c>
      <c r="AY177" s="4">
        <v>22.5</v>
      </c>
      <c r="AZ177" s="4">
        <v>12</v>
      </c>
      <c r="BA177" s="4">
        <v>9</v>
      </c>
      <c r="BB177" s="4" t="s">
        <v>220</v>
      </c>
      <c r="BC177" s="4">
        <v>1.2476</v>
      </c>
      <c r="BD177" s="4">
        <v>2.3475999999999999</v>
      </c>
      <c r="BE177" s="4">
        <v>2.6968000000000001</v>
      </c>
      <c r="BF177" s="4">
        <v>14.063000000000001</v>
      </c>
      <c r="BG177" s="4">
        <v>11.89</v>
      </c>
      <c r="BH177" s="4">
        <v>0.85</v>
      </c>
      <c r="BI177" s="4">
        <v>17.91</v>
      </c>
      <c r="BJ177" s="4">
        <v>1974.9359999999999</v>
      </c>
      <c r="BK177" s="4">
        <v>654.00400000000002</v>
      </c>
      <c r="BL177" s="4">
        <v>0.14699999999999999</v>
      </c>
      <c r="BM177" s="4">
        <v>0</v>
      </c>
      <c r="BN177" s="4">
        <v>0.14699999999999999</v>
      </c>
      <c r="BO177" s="4">
        <v>0.11700000000000001</v>
      </c>
      <c r="BP177" s="4">
        <v>0</v>
      </c>
      <c r="BQ177" s="4">
        <v>0.11700000000000001</v>
      </c>
      <c r="BR177" s="4">
        <v>9.6724999999999994</v>
      </c>
      <c r="BU177" s="4">
        <v>4.5190000000000001</v>
      </c>
      <c r="BW177" s="4">
        <v>0</v>
      </c>
      <c r="BX177" s="4">
        <v>0.22889100000000001</v>
      </c>
      <c r="BY177" s="4">
        <v>-5</v>
      </c>
      <c r="BZ177" s="4">
        <v>0.66810899999999995</v>
      </c>
      <c r="CA177" s="4">
        <v>5.5935240000000004</v>
      </c>
      <c r="CB177" s="4">
        <v>13.495801999999999</v>
      </c>
    </row>
    <row r="178" spans="1:80">
      <c r="A178" s="2">
        <v>42439</v>
      </c>
      <c r="B178" s="29">
        <v>0.58672550925925926</v>
      </c>
      <c r="C178" s="4">
        <v>11.509</v>
      </c>
      <c r="D178" s="4">
        <v>5.2104999999999997</v>
      </c>
      <c r="E178" s="4" t="s">
        <v>155</v>
      </c>
      <c r="F178" s="4">
        <v>52105.008170000001</v>
      </c>
      <c r="G178" s="4">
        <v>8.5</v>
      </c>
      <c r="H178" s="4">
        <v>-6.1</v>
      </c>
      <c r="I178" s="4">
        <v>1381.2</v>
      </c>
      <c r="K178" s="4">
        <v>0</v>
      </c>
      <c r="L178" s="4">
        <v>128</v>
      </c>
      <c r="M178" s="4">
        <v>0.85060000000000002</v>
      </c>
      <c r="N178" s="4">
        <v>9.7899999999999991</v>
      </c>
      <c r="O178" s="4">
        <v>4.4321999999999999</v>
      </c>
      <c r="P178" s="4">
        <v>7.2187000000000001</v>
      </c>
      <c r="Q178" s="4">
        <v>0</v>
      </c>
      <c r="R178" s="4">
        <v>7.2</v>
      </c>
      <c r="S178" s="4">
        <v>5.7710999999999997</v>
      </c>
      <c r="T178" s="4">
        <v>0</v>
      </c>
      <c r="U178" s="4">
        <v>5.8</v>
      </c>
      <c r="V178" s="4">
        <v>1381.2417</v>
      </c>
      <c r="Y178" s="4">
        <v>108.502</v>
      </c>
      <c r="Z178" s="4">
        <v>0</v>
      </c>
      <c r="AA178" s="4">
        <v>0</v>
      </c>
      <c r="AB178" s="4" t="s">
        <v>207</v>
      </c>
      <c r="AC178" s="4">
        <v>0</v>
      </c>
      <c r="AD178" s="4">
        <v>11.7</v>
      </c>
      <c r="AE178" s="4">
        <v>856</v>
      </c>
      <c r="AF178" s="4">
        <v>888</v>
      </c>
      <c r="AG178" s="4">
        <v>833</v>
      </c>
      <c r="AH178" s="4">
        <v>74</v>
      </c>
      <c r="AI178" s="4">
        <v>21.63</v>
      </c>
      <c r="AJ178" s="4">
        <v>0.5</v>
      </c>
      <c r="AK178" s="4">
        <v>982</v>
      </c>
      <c r="AL178" s="4">
        <v>1</v>
      </c>
      <c r="AM178" s="4">
        <v>0</v>
      </c>
      <c r="AN178" s="4">
        <v>23</v>
      </c>
      <c r="AO178" s="4">
        <v>192</v>
      </c>
      <c r="AP178" s="4">
        <v>191</v>
      </c>
      <c r="AQ178" s="4">
        <v>3.3</v>
      </c>
      <c r="AR178" s="4">
        <v>195</v>
      </c>
      <c r="AS178" s="4" t="s">
        <v>155</v>
      </c>
      <c r="AT178" s="4">
        <v>2</v>
      </c>
      <c r="AU178" s="5">
        <v>0.79462962962962969</v>
      </c>
      <c r="AV178" s="4">
        <v>47.164352000000001</v>
      </c>
      <c r="AW178" s="4">
        <v>-88.488707000000005</v>
      </c>
      <c r="AX178" s="4">
        <v>321.7</v>
      </c>
      <c r="AY178" s="4">
        <v>22</v>
      </c>
      <c r="AZ178" s="4">
        <v>12</v>
      </c>
      <c r="BA178" s="4">
        <v>9</v>
      </c>
      <c r="BB178" s="4" t="s">
        <v>220</v>
      </c>
      <c r="BC178" s="4">
        <v>1.1000000000000001</v>
      </c>
      <c r="BD178" s="4">
        <v>2.2000000000000002</v>
      </c>
      <c r="BE178" s="4">
        <v>2.4491999999999998</v>
      </c>
      <c r="BF178" s="4">
        <v>14.063000000000001</v>
      </c>
      <c r="BG178" s="4">
        <v>12.1</v>
      </c>
      <c r="BH178" s="4">
        <v>0.86</v>
      </c>
      <c r="BI178" s="4">
        <v>17.561</v>
      </c>
      <c r="BJ178" s="4">
        <v>2066.9209999999998</v>
      </c>
      <c r="BK178" s="4">
        <v>595.572</v>
      </c>
      <c r="BL178" s="4">
        <v>0.16</v>
      </c>
      <c r="BM178" s="4">
        <v>0</v>
      </c>
      <c r="BN178" s="4">
        <v>0.16</v>
      </c>
      <c r="BO178" s="4">
        <v>0.128</v>
      </c>
      <c r="BP178" s="4">
        <v>0</v>
      </c>
      <c r="BQ178" s="4">
        <v>0.128</v>
      </c>
      <c r="BR178" s="4">
        <v>9.6428999999999991</v>
      </c>
      <c r="BU178" s="4">
        <v>4.5449999999999999</v>
      </c>
      <c r="BW178" s="4">
        <v>0</v>
      </c>
      <c r="BX178" s="4">
        <v>0.234431</v>
      </c>
      <c r="BY178" s="4">
        <v>-5</v>
      </c>
      <c r="BZ178" s="4">
        <v>0.66856400000000005</v>
      </c>
      <c r="CA178" s="4">
        <v>5.7289079999999997</v>
      </c>
      <c r="CB178" s="4">
        <v>13.504993000000001</v>
      </c>
    </row>
    <row r="179" spans="1:80">
      <c r="A179" s="2">
        <v>42439</v>
      </c>
      <c r="B179" s="29">
        <v>0.5867370833333333</v>
      </c>
      <c r="C179" s="4">
        <v>11.967000000000001</v>
      </c>
      <c r="D179" s="4">
        <v>4.5057999999999998</v>
      </c>
      <c r="E179" s="4" t="s">
        <v>155</v>
      </c>
      <c r="F179" s="4">
        <v>45057.506255</v>
      </c>
      <c r="G179" s="4">
        <v>18</v>
      </c>
      <c r="H179" s="4">
        <v>5.9</v>
      </c>
      <c r="I179" s="4">
        <v>1345.5</v>
      </c>
      <c r="K179" s="4">
        <v>0</v>
      </c>
      <c r="L179" s="4">
        <v>124</v>
      </c>
      <c r="M179" s="4">
        <v>0.85370000000000001</v>
      </c>
      <c r="N179" s="4">
        <v>10.2158</v>
      </c>
      <c r="O179" s="4">
        <v>3.8464</v>
      </c>
      <c r="P179" s="4">
        <v>15.3696</v>
      </c>
      <c r="Q179" s="4">
        <v>5.0084999999999997</v>
      </c>
      <c r="R179" s="4">
        <v>20.399999999999999</v>
      </c>
      <c r="S179" s="4">
        <v>12.2875</v>
      </c>
      <c r="T179" s="4">
        <v>4.0042</v>
      </c>
      <c r="U179" s="4">
        <v>16.3</v>
      </c>
      <c r="V179" s="4">
        <v>1345.5083</v>
      </c>
      <c r="Y179" s="4">
        <v>105.72199999999999</v>
      </c>
      <c r="Z179" s="4">
        <v>0</v>
      </c>
      <c r="AA179" s="4">
        <v>0</v>
      </c>
      <c r="AB179" s="4" t="s">
        <v>207</v>
      </c>
      <c r="AC179" s="4">
        <v>0</v>
      </c>
      <c r="AD179" s="4">
        <v>11.7</v>
      </c>
      <c r="AE179" s="4">
        <v>857</v>
      </c>
      <c r="AF179" s="4">
        <v>888</v>
      </c>
      <c r="AG179" s="4">
        <v>834</v>
      </c>
      <c r="AH179" s="4">
        <v>74</v>
      </c>
      <c r="AI179" s="4">
        <v>21.63</v>
      </c>
      <c r="AJ179" s="4">
        <v>0.5</v>
      </c>
      <c r="AK179" s="4">
        <v>982</v>
      </c>
      <c r="AL179" s="4">
        <v>1</v>
      </c>
      <c r="AM179" s="4">
        <v>0</v>
      </c>
      <c r="AN179" s="4">
        <v>23</v>
      </c>
      <c r="AO179" s="4">
        <v>192</v>
      </c>
      <c r="AP179" s="4">
        <v>190.9</v>
      </c>
      <c r="AQ179" s="4">
        <v>3.3</v>
      </c>
      <c r="AR179" s="4">
        <v>195</v>
      </c>
      <c r="AS179" s="4" t="s">
        <v>155</v>
      </c>
      <c r="AT179" s="4">
        <v>2</v>
      </c>
      <c r="AU179" s="5">
        <v>0.79464120370370372</v>
      </c>
      <c r="AV179" s="4">
        <v>47.164361999999997</v>
      </c>
      <c r="AW179" s="4">
        <v>-88.488834999999995</v>
      </c>
      <c r="AX179" s="4">
        <v>321.7</v>
      </c>
      <c r="AY179" s="4">
        <v>21.7</v>
      </c>
      <c r="AZ179" s="4">
        <v>12</v>
      </c>
      <c r="BA179" s="4">
        <v>9</v>
      </c>
      <c r="BB179" s="4" t="s">
        <v>220</v>
      </c>
      <c r="BC179" s="4">
        <v>1.1000000000000001</v>
      </c>
      <c r="BD179" s="4">
        <v>2.2000000000000002</v>
      </c>
      <c r="BE179" s="4">
        <v>2.4</v>
      </c>
      <c r="BF179" s="4">
        <v>14.063000000000001</v>
      </c>
      <c r="BG179" s="4">
        <v>12.37</v>
      </c>
      <c r="BH179" s="4">
        <v>0.88</v>
      </c>
      <c r="BI179" s="4">
        <v>17.140999999999998</v>
      </c>
      <c r="BJ179" s="4">
        <v>2181.7460000000001</v>
      </c>
      <c r="BK179" s="4">
        <v>522.83699999999999</v>
      </c>
      <c r="BL179" s="4">
        <v>0.34399999999999997</v>
      </c>
      <c r="BM179" s="4">
        <v>0.112</v>
      </c>
      <c r="BN179" s="4">
        <v>0.45600000000000002</v>
      </c>
      <c r="BO179" s="4">
        <v>0.27500000000000002</v>
      </c>
      <c r="BP179" s="4">
        <v>0.09</v>
      </c>
      <c r="BQ179" s="4">
        <v>0.36399999999999999</v>
      </c>
      <c r="BR179" s="4">
        <v>9.5020000000000007</v>
      </c>
      <c r="BU179" s="4">
        <v>4.4800000000000004</v>
      </c>
      <c r="BW179" s="4">
        <v>0</v>
      </c>
      <c r="BX179" s="4">
        <v>0.288962</v>
      </c>
      <c r="BY179" s="4">
        <v>-5</v>
      </c>
      <c r="BZ179" s="4">
        <v>0.66500000000000004</v>
      </c>
      <c r="CA179" s="4">
        <v>7.0615079999999999</v>
      </c>
      <c r="CB179" s="4">
        <v>13.433</v>
      </c>
    </row>
    <row r="180" spans="1:80">
      <c r="A180" s="2">
        <v>42439</v>
      </c>
      <c r="B180" s="29">
        <v>0.58674865740740734</v>
      </c>
      <c r="C180" s="4">
        <v>12.162000000000001</v>
      </c>
      <c r="D180" s="4">
        <v>4.0016999999999996</v>
      </c>
      <c r="E180" s="4" t="s">
        <v>155</v>
      </c>
      <c r="F180" s="4">
        <v>40016.759099000003</v>
      </c>
      <c r="G180" s="4">
        <v>27.5</v>
      </c>
      <c r="H180" s="4">
        <v>7.8</v>
      </c>
      <c r="I180" s="4">
        <v>1306.4000000000001</v>
      </c>
      <c r="K180" s="4">
        <v>0</v>
      </c>
      <c r="L180" s="4">
        <v>121</v>
      </c>
      <c r="M180" s="4">
        <v>0.85680000000000001</v>
      </c>
      <c r="N180" s="4">
        <v>10.4208</v>
      </c>
      <c r="O180" s="4">
        <v>3.4287000000000001</v>
      </c>
      <c r="P180" s="4">
        <v>23.5623</v>
      </c>
      <c r="Q180" s="4">
        <v>6.6830999999999996</v>
      </c>
      <c r="R180" s="4">
        <v>30.2</v>
      </c>
      <c r="S180" s="4">
        <v>18.837299999999999</v>
      </c>
      <c r="T180" s="4">
        <v>5.3429000000000002</v>
      </c>
      <c r="U180" s="4">
        <v>24.2</v>
      </c>
      <c r="V180" s="4">
        <v>1306.432</v>
      </c>
      <c r="Y180" s="4">
        <v>103.482</v>
      </c>
      <c r="Z180" s="4">
        <v>0</v>
      </c>
      <c r="AA180" s="4">
        <v>0</v>
      </c>
      <c r="AB180" s="4" t="s">
        <v>207</v>
      </c>
      <c r="AC180" s="4">
        <v>0</v>
      </c>
      <c r="AD180" s="4">
        <v>11.7</v>
      </c>
      <c r="AE180" s="4">
        <v>857</v>
      </c>
      <c r="AF180" s="4">
        <v>888</v>
      </c>
      <c r="AG180" s="4">
        <v>833</v>
      </c>
      <c r="AH180" s="4">
        <v>74</v>
      </c>
      <c r="AI180" s="4">
        <v>21.63</v>
      </c>
      <c r="AJ180" s="4">
        <v>0.5</v>
      </c>
      <c r="AK180" s="4">
        <v>982</v>
      </c>
      <c r="AL180" s="4">
        <v>1</v>
      </c>
      <c r="AM180" s="4">
        <v>0</v>
      </c>
      <c r="AN180" s="4">
        <v>23</v>
      </c>
      <c r="AO180" s="4">
        <v>191.9</v>
      </c>
      <c r="AP180" s="4">
        <v>190</v>
      </c>
      <c r="AQ180" s="4">
        <v>3.3</v>
      </c>
      <c r="AR180" s="4">
        <v>195</v>
      </c>
      <c r="AS180" s="4" t="s">
        <v>155</v>
      </c>
      <c r="AT180" s="4">
        <v>2</v>
      </c>
      <c r="AU180" s="5">
        <v>0.79465277777777776</v>
      </c>
      <c r="AV180" s="4">
        <v>47.164352000000001</v>
      </c>
      <c r="AW180" s="4">
        <v>-88.488956000000002</v>
      </c>
      <c r="AX180" s="4">
        <v>321.7</v>
      </c>
      <c r="AY180" s="4">
        <v>20.7</v>
      </c>
      <c r="AZ180" s="4">
        <v>12</v>
      </c>
      <c r="BA180" s="4">
        <v>9</v>
      </c>
      <c r="BB180" s="4" t="s">
        <v>220</v>
      </c>
      <c r="BC180" s="4">
        <v>1.3031999999999999</v>
      </c>
      <c r="BD180" s="4">
        <v>1.5904</v>
      </c>
      <c r="BE180" s="4">
        <v>2.2475999999999998</v>
      </c>
      <c r="BF180" s="4">
        <v>14.063000000000001</v>
      </c>
      <c r="BG180" s="4">
        <v>12.65</v>
      </c>
      <c r="BH180" s="4">
        <v>0.9</v>
      </c>
      <c r="BI180" s="4">
        <v>16.712</v>
      </c>
      <c r="BJ180" s="4">
        <v>2260.1280000000002</v>
      </c>
      <c r="BK180" s="4">
        <v>473.298</v>
      </c>
      <c r="BL180" s="4">
        <v>0.53500000000000003</v>
      </c>
      <c r="BM180" s="4">
        <v>0.152</v>
      </c>
      <c r="BN180" s="4">
        <v>0.68700000000000006</v>
      </c>
      <c r="BO180" s="4">
        <v>0.42799999999999999</v>
      </c>
      <c r="BP180" s="4">
        <v>0.121</v>
      </c>
      <c r="BQ180" s="4">
        <v>0.54900000000000004</v>
      </c>
      <c r="BR180" s="4">
        <v>9.3694000000000006</v>
      </c>
      <c r="BU180" s="4">
        <v>4.4530000000000003</v>
      </c>
      <c r="BW180" s="4">
        <v>0</v>
      </c>
      <c r="BX180" s="4">
        <v>0.29933199999999999</v>
      </c>
      <c r="BY180" s="4">
        <v>-5</v>
      </c>
      <c r="BZ180" s="4">
        <v>0.66521799999999998</v>
      </c>
      <c r="CA180" s="4">
        <v>7.3149249999999997</v>
      </c>
      <c r="CB180" s="4">
        <v>13.437404000000001</v>
      </c>
    </row>
    <row r="181" spans="1:80">
      <c r="A181" s="2">
        <v>42439</v>
      </c>
      <c r="B181" s="29">
        <v>0.58676023148148149</v>
      </c>
      <c r="C181" s="4">
        <v>12.348000000000001</v>
      </c>
      <c r="D181" s="4">
        <v>3.7443</v>
      </c>
      <c r="E181" s="4" t="s">
        <v>155</v>
      </c>
      <c r="F181" s="4">
        <v>37443.102252999997</v>
      </c>
      <c r="G181" s="4">
        <v>36.700000000000003</v>
      </c>
      <c r="H181" s="4">
        <v>7.8</v>
      </c>
      <c r="I181" s="4">
        <v>1254.4000000000001</v>
      </c>
      <c r="K181" s="4">
        <v>0</v>
      </c>
      <c r="L181" s="4">
        <v>117</v>
      </c>
      <c r="M181" s="4">
        <v>0.85760000000000003</v>
      </c>
      <c r="N181" s="4">
        <v>10.590400000000001</v>
      </c>
      <c r="O181" s="4">
        <v>3.2113</v>
      </c>
      <c r="P181" s="4">
        <v>31.460699999999999</v>
      </c>
      <c r="Q181" s="4">
        <v>6.6896000000000004</v>
      </c>
      <c r="R181" s="4">
        <v>38.200000000000003</v>
      </c>
      <c r="S181" s="4">
        <v>25.151800000000001</v>
      </c>
      <c r="T181" s="4">
        <v>5.3480999999999996</v>
      </c>
      <c r="U181" s="4">
        <v>30.5</v>
      </c>
      <c r="V181" s="4">
        <v>1254.3755000000001</v>
      </c>
      <c r="Y181" s="4">
        <v>100.741</v>
      </c>
      <c r="Z181" s="4">
        <v>0</v>
      </c>
      <c r="AA181" s="4">
        <v>0</v>
      </c>
      <c r="AB181" s="4" t="s">
        <v>207</v>
      </c>
      <c r="AC181" s="4">
        <v>0</v>
      </c>
      <c r="AD181" s="4">
        <v>11.7</v>
      </c>
      <c r="AE181" s="4">
        <v>857</v>
      </c>
      <c r="AF181" s="4">
        <v>888</v>
      </c>
      <c r="AG181" s="4">
        <v>831</v>
      </c>
      <c r="AH181" s="4">
        <v>74</v>
      </c>
      <c r="AI181" s="4">
        <v>21.63</v>
      </c>
      <c r="AJ181" s="4">
        <v>0.5</v>
      </c>
      <c r="AK181" s="4">
        <v>982</v>
      </c>
      <c r="AL181" s="4">
        <v>1</v>
      </c>
      <c r="AM181" s="4">
        <v>0</v>
      </c>
      <c r="AN181" s="4">
        <v>23</v>
      </c>
      <c r="AO181" s="4">
        <v>191</v>
      </c>
      <c r="AP181" s="4">
        <v>190</v>
      </c>
      <c r="AQ181" s="4">
        <v>2.8</v>
      </c>
      <c r="AR181" s="4">
        <v>195</v>
      </c>
      <c r="AS181" s="4" t="s">
        <v>155</v>
      </c>
      <c r="AT181" s="4">
        <v>2</v>
      </c>
      <c r="AU181" s="5">
        <v>0.7946643518518518</v>
      </c>
      <c r="AV181" s="4">
        <v>47.164330999999997</v>
      </c>
      <c r="AW181" s="4">
        <v>-88.489136999999999</v>
      </c>
      <c r="AX181" s="4">
        <v>321.10000000000002</v>
      </c>
      <c r="AY181" s="4">
        <v>20.3</v>
      </c>
      <c r="AZ181" s="4">
        <v>12</v>
      </c>
      <c r="BA181" s="4">
        <v>9</v>
      </c>
      <c r="BB181" s="4" t="s">
        <v>220</v>
      </c>
      <c r="BC181" s="4">
        <v>1.5</v>
      </c>
      <c r="BD181" s="4">
        <v>1</v>
      </c>
      <c r="BE181" s="4">
        <v>2.1</v>
      </c>
      <c r="BF181" s="4">
        <v>14.063000000000001</v>
      </c>
      <c r="BG181" s="4">
        <v>12.75</v>
      </c>
      <c r="BH181" s="4">
        <v>0.91</v>
      </c>
      <c r="BI181" s="4">
        <v>16.599</v>
      </c>
      <c r="BJ181" s="4">
        <v>2305.6849999999999</v>
      </c>
      <c r="BK181" s="4">
        <v>444.98200000000003</v>
      </c>
      <c r="BL181" s="4">
        <v>0.71699999999999997</v>
      </c>
      <c r="BM181" s="4">
        <v>0.153</v>
      </c>
      <c r="BN181" s="4">
        <v>0.87</v>
      </c>
      <c r="BO181" s="4">
        <v>0.57299999999999995</v>
      </c>
      <c r="BP181" s="4">
        <v>0.122</v>
      </c>
      <c r="BQ181" s="4">
        <v>0.69499999999999995</v>
      </c>
      <c r="BR181" s="4">
        <v>9.0305</v>
      </c>
      <c r="BU181" s="4">
        <v>4.3520000000000003</v>
      </c>
      <c r="BW181" s="4">
        <v>0</v>
      </c>
      <c r="BX181" s="4">
        <v>0.25430799999999998</v>
      </c>
      <c r="BY181" s="4">
        <v>-5</v>
      </c>
      <c r="BZ181" s="4">
        <v>0.66678199999999999</v>
      </c>
      <c r="CA181" s="4">
        <v>6.2146520000000001</v>
      </c>
      <c r="CB181" s="4">
        <v>13.468996000000001</v>
      </c>
    </row>
    <row r="182" spans="1:80">
      <c r="A182" s="2">
        <v>42439</v>
      </c>
      <c r="B182" s="29">
        <v>0.58677180555555553</v>
      </c>
      <c r="C182" s="4">
        <v>12.612</v>
      </c>
      <c r="D182" s="4">
        <v>3.2528000000000001</v>
      </c>
      <c r="E182" s="4" t="s">
        <v>155</v>
      </c>
      <c r="F182" s="4">
        <v>32528.003207999998</v>
      </c>
      <c r="G182" s="4">
        <v>56.2</v>
      </c>
      <c r="H182" s="4">
        <v>-4.8</v>
      </c>
      <c r="I182" s="4">
        <v>1127.8</v>
      </c>
      <c r="K182" s="4">
        <v>0</v>
      </c>
      <c r="L182" s="4">
        <v>107</v>
      </c>
      <c r="M182" s="4">
        <v>0.86</v>
      </c>
      <c r="N182" s="4">
        <v>10.8468</v>
      </c>
      <c r="O182" s="4">
        <v>2.7974000000000001</v>
      </c>
      <c r="P182" s="4">
        <v>48.306100000000001</v>
      </c>
      <c r="Q182" s="4">
        <v>0</v>
      </c>
      <c r="R182" s="4">
        <v>48.3</v>
      </c>
      <c r="S182" s="4">
        <v>38.623800000000003</v>
      </c>
      <c r="T182" s="4">
        <v>0</v>
      </c>
      <c r="U182" s="4">
        <v>38.6</v>
      </c>
      <c r="V182" s="4">
        <v>1127.7548999999999</v>
      </c>
      <c r="Y182" s="4">
        <v>92.168999999999997</v>
      </c>
      <c r="Z182" s="4">
        <v>0</v>
      </c>
      <c r="AA182" s="4">
        <v>0</v>
      </c>
      <c r="AB182" s="4" t="s">
        <v>207</v>
      </c>
      <c r="AC182" s="4">
        <v>0</v>
      </c>
      <c r="AD182" s="4">
        <v>11.6</v>
      </c>
      <c r="AE182" s="4">
        <v>857</v>
      </c>
      <c r="AF182" s="4">
        <v>889</v>
      </c>
      <c r="AG182" s="4">
        <v>832</v>
      </c>
      <c r="AH182" s="4">
        <v>74.099999999999994</v>
      </c>
      <c r="AI182" s="4">
        <v>21.66</v>
      </c>
      <c r="AJ182" s="4">
        <v>0.5</v>
      </c>
      <c r="AK182" s="4">
        <v>982</v>
      </c>
      <c r="AL182" s="4">
        <v>1</v>
      </c>
      <c r="AM182" s="4">
        <v>0</v>
      </c>
      <c r="AN182" s="4">
        <v>23</v>
      </c>
      <c r="AO182" s="4">
        <v>191</v>
      </c>
      <c r="AP182" s="4">
        <v>190</v>
      </c>
      <c r="AQ182" s="4">
        <v>2.2999999999999998</v>
      </c>
      <c r="AR182" s="4">
        <v>195</v>
      </c>
      <c r="AS182" s="4" t="s">
        <v>155</v>
      </c>
      <c r="AT182" s="4">
        <v>2</v>
      </c>
      <c r="AU182" s="5">
        <v>0.7946875000000001</v>
      </c>
      <c r="AV182" s="4">
        <v>47.164319999999996</v>
      </c>
      <c r="AW182" s="4">
        <v>-88.489258000000007</v>
      </c>
      <c r="AX182" s="4">
        <v>320.60000000000002</v>
      </c>
      <c r="AY182" s="4">
        <v>21.5</v>
      </c>
      <c r="AZ182" s="4">
        <v>12</v>
      </c>
      <c r="BA182" s="4">
        <v>9</v>
      </c>
      <c r="BB182" s="4" t="s">
        <v>220</v>
      </c>
      <c r="BC182" s="4">
        <v>1.5508</v>
      </c>
      <c r="BD182" s="4">
        <v>1.1015999999999999</v>
      </c>
      <c r="BE182" s="4">
        <v>2.2016</v>
      </c>
      <c r="BF182" s="4">
        <v>14.063000000000001</v>
      </c>
      <c r="BG182" s="4">
        <v>12.99</v>
      </c>
      <c r="BH182" s="4">
        <v>0.92</v>
      </c>
      <c r="BI182" s="4">
        <v>16.277999999999999</v>
      </c>
      <c r="BJ182" s="4">
        <v>2390.8049999999998</v>
      </c>
      <c r="BK182" s="4">
        <v>392.44499999999999</v>
      </c>
      <c r="BL182" s="4">
        <v>1.115</v>
      </c>
      <c r="BM182" s="4">
        <v>0</v>
      </c>
      <c r="BN182" s="4">
        <v>1.115</v>
      </c>
      <c r="BO182" s="4">
        <v>0.89200000000000002</v>
      </c>
      <c r="BP182" s="4">
        <v>0</v>
      </c>
      <c r="BQ182" s="4">
        <v>0.89200000000000002</v>
      </c>
      <c r="BR182" s="4">
        <v>8.2196999999999996</v>
      </c>
      <c r="BU182" s="4">
        <v>4.0309999999999997</v>
      </c>
      <c r="BW182" s="4">
        <v>0</v>
      </c>
      <c r="BX182" s="4">
        <v>0.26696199999999998</v>
      </c>
      <c r="BY182" s="4">
        <v>-5</v>
      </c>
      <c r="BZ182" s="4">
        <v>0.66510899999999995</v>
      </c>
      <c r="CA182" s="4">
        <v>6.5238839999999998</v>
      </c>
      <c r="CB182" s="4">
        <v>13.435202</v>
      </c>
    </row>
    <row r="183" spans="1:80">
      <c r="A183" s="2">
        <v>42439</v>
      </c>
      <c r="B183" s="29">
        <v>0.58678337962962968</v>
      </c>
      <c r="C183" s="4">
        <v>13.058999999999999</v>
      </c>
      <c r="D183" s="4">
        <v>2.5865999999999998</v>
      </c>
      <c r="E183" s="4" t="s">
        <v>155</v>
      </c>
      <c r="F183" s="4">
        <v>25866.222962</v>
      </c>
      <c r="G183" s="4">
        <v>76.5</v>
      </c>
      <c r="H183" s="4">
        <v>-4.9000000000000004</v>
      </c>
      <c r="I183" s="4">
        <v>940.2</v>
      </c>
      <c r="K183" s="4">
        <v>0</v>
      </c>
      <c r="L183" s="4">
        <v>102</v>
      </c>
      <c r="M183" s="4">
        <v>0.86280000000000001</v>
      </c>
      <c r="N183" s="4">
        <v>11.2666</v>
      </c>
      <c r="O183" s="4">
        <v>2.2315999999999998</v>
      </c>
      <c r="P183" s="4">
        <v>66.043599999999998</v>
      </c>
      <c r="Q183" s="4">
        <v>0</v>
      </c>
      <c r="R183" s="4">
        <v>66</v>
      </c>
      <c r="S183" s="4">
        <v>52.857999999999997</v>
      </c>
      <c r="T183" s="4">
        <v>0</v>
      </c>
      <c r="U183" s="4">
        <v>52.9</v>
      </c>
      <c r="V183" s="4">
        <v>940.19759999999997</v>
      </c>
      <c r="Y183" s="4">
        <v>88.206000000000003</v>
      </c>
      <c r="Z183" s="4">
        <v>0</v>
      </c>
      <c r="AA183" s="4">
        <v>0</v>
      </c>
      <c r="AB183" s="4" t="s">
        <v>207</v>
      </c>
      <c r="AC183" s="4">
        <v>0</v>
      </c>
      <c r="AD183" s="4">
        <v>11.7</v>
      </c>
      <c r="AE183" s="4">
        <v>857</v>
      </c>
      <c r="AF183" s="4">
        <v>888</v>
      </c>
      <c r="AG183" s="4">
        <v>831</v>
      </c>
      <c r="AH183" s="4">
        <v>75</v>
      </c>
      <c r="AI183" s="4">
        <v>21.92</v>
      </c>
      <c r="AJ183" s="4">
        <v>0.5</v>
      </c>
      <c r="AK183" s="4">
        <v>982</v>
      </c>
      <c r="AL183" s="4">
        <v>1</v>
      </c>
      <c r="AM183" s="4">
        <v>0</v>
      </c>
      <c r="AN183" s="4">
        <v>23</v>
      </c>
      <c r="AO183" s="4">
        <v>191.1</v>
      </c>
      <c r="AP183" s="4">
        <v>190</v>
      </c>
      <c r="AQ183" s="4">
        <v>2.5</v>
      </c>
      <c r="AR183" s="4">
        <v>195</v>
      </c>
      <c r="AS183" s="4" t="s">
        <v>155</v>
      </c>
      <c r="AT183" s="4">
        <v>2</v>
      </c>
      <c r="AU183" s="5">
        <v>0.7946875000000001</v>
      </c>
      <c r="AV183" s="4">
        <v>47.164285</v>
      </c>
      <c r="AW183" s="4">
        <v>-88.489385999999996</v>
      </c>
      <c r="AX183" s="4">
        <v>320.3</v>
      </c>
      <c r="AY183" s="4">
        <v>22.6</v>
      </c>
      <c r="AZ183" s="4">
        <v>12</v>
      </c>
      <c r="BA183" s="4">
        <v>9</v>
      </c>
      <c r="BB183" s="4" t="s">
        <v>220</v>
      </c>
      <c r="BC183" s="4">
        <v>1.3460000000000001</v>
      </c>
      <c r="BD183" s="4">
        <v>1.2507999999999999</v>
      </c>
      <c r="BE183" s="4">
        <v>2.3508</v>
      </c>
      <c r="BF183" s="4">
        <v>14.063000000000001</v>
      </c>
      <c r="BG183" s="4">
        <v>13.27</v>
      </c>
      <c r="BH183" s="4">
        <v>0.94</v>
      </c>
      <c r="BI183" s="4">
        <v>15.907999999999999</v>
      </c>
      <c r="BJ183" s="4">
        <v>2513.5439999999999</v>
      </c>
      <c r="BK183" s="4">
        <v>316.87900000000002</v>
      </c>
      <c r="BL183" s="4">
        <v>1.5429999999999999</v>
      </c>
      <c r="BM183" s="4">
        <v>0</v>
      </c>
      <c r="BN183" s="4">
        <v>1.5429999999999999</v>
      </c>
      <c r="BO183" s="4">
        <v>1.2350000000000001</v>
      </c>
      <c r="BP183" s="4">
        <v>0</v>
      </c>
      <c r="BQ183" s="4">
        <v>1.2350000000000001</v>
      </c>
      <c r="BR183" s="4">
        <v>6.9359999999999999</v>
      </c>
      <c r="BU183" s="4">
        <v>3.9039999999999999</v>
      </c>
      <c r="BW183" s="4">
        <v>0</v>
      </c>
      <c r="BX183" s="4">
        <v>0.284744</v>
      </c>
      <c r="BY183" s="4">
        <v>-5</v>
      </c>
      <c r="BZ183" s="4">
        <v>0.66610899999999995</v>
      </c>
      <c r="CA183" s="4">
        <v>6.958431</v>
      </c>
      <c r="CB183" s="4">
        <v>13.455401999999999</v>
      </c>
    </row>
    <row r="184" spans="1:80">
      <c r="A184" s="2">
        <v>42439</v>
      </c>
      <c r="B184" s="29">
        <v>0.58679495370370371</v>
      </c>
      <c r="C184" s="4">
        <v>13.717000000000001</v>
      </c>
      <c r="D184" s="4">
        <v>1.7695000000000001</v>
      </c>
      <c r="E184" s="4" t="s">
        <v>155</v>
      </c>
      <c r="F184" s="4">
        <v>17695.275000000001</v>
      </c>
      <c r="G184" s="4">
        <v>106.2</v>
      </c>
      <c r="H184" s="4">
        <v>-8</v>
      </c>
      <c r="I184" s="4">
        <v>601.20000000000005</v>
      </c>
      <c r="K184" s="4">
        <v>0</v>
      </c>
      <c r="L184" s="4">
        <v>90</v>
      </c>
      <c r="M184" s="4">
        <v>0.86550000000000005</v>
      </c>
      <c r="N184" s="4">
        <v>11.871700000000001</v>
      </c>
      <c r="O184" s="4">
        <v>1.5315000000000001</v>
      </c>
      <c r="P184" s="4">
        <v>91.872</v>
      </c>
      <c r="Q184" s="4">
        <v>0</v>
      </c>
      <c r="R184" s="4">
        <v>91.9</v>
      </c>
      <c r="S184" s="4">
        <v>73.529799999999994</v>
      </c>
      <c r="T184" s="4">
        <v>0</v>
      </c>
      <c r="U184" s="4">
        <v>73.5</v>
      </c>
      <c r="V184" s="4">
        <v>601.20550000000003</v>
      </c>
      <c r="Y184" s="4">
        <v>77.728999999999999</v>
      </c>
      <c r="Z184" s="4">
        <v>0</v>
      </c>
      <c r="AA184" s="4">
        <v>0</v>
      </c>
      <c r="AB184" s="4" t="s">
        <v>207</v>
      </c>
      <c r="AC184" s="4">
        <v>0</v>
      </c>
      <c r="AD184" s="4">
        <v>11.6</v>
      </c>
      <c r="AE184" s="4">
        <v>858</v>
      </c>
      <c r="AF184" s="4">
        <v>889</v>
      </c>
      <c r="AG184" s="4">
        <v>832</v>
      </c>
      <c r="AH184" s="4">
        <v>75</v>
      </c>
      <c r="AI184" s="4">
        <v>21.92</v>
      </c>
      <c r="AJ184" s="4">
        <v>0.5</v>
      </c>
      <c r="AK184" s="4">
        <v>982</v>
      </c>
      <c r="AL184" s="4">
        <v>1</v>
      </c>
      <c r="AM184" s="4">
        <v>0</v>
      </c>
      <c r="AN184" s="4">
        <v>23</v>
      </c>
      <c r="AO184" s="4">
        <v>192</v>
      </c>
      <c r="AP184" s="4">
        <v>190</v>
      </c>
      <c r="AQ184" s="4">
        <v>2.9</v>
      </c>
      <c r="AR184" s="4">
        <v>195</v>
      </c>
      <c r="AS184" s="4" t="s">
        <v>155</v>
      </c>
      <c r="AT184" s="4">
        <v>2</v>
      </c>
      <c r="AU184" s="5">
        <v>0.79471064814814818</v>
      </c>
      <c r="AV184" s="4">
        <v>47.164234</v>
      </c>
      <c r="AW184" s="4">
        <v>-88.489571999999995</v>
      </c>
      <c r="AX184" s="4">
        <v>320</v>
      </c>
      <c r="AY184" s="4">
        <v>22.8</v>
      </c>
      <c r="AZ184" s="4">
        <v>12</v>
      </c>
      <c r="BA184" s="4">
        <v>9</v>
      </c>
      <c r="BB184" s="4" t="s">
        <v>220</v>
      </c>
      <c r="BC184" s="4">
        <v>1.0491999999999999</v>
      </c>
      <c r="BD184" s="4">
        <v>1.3508</v>
      </c>
      <c r="BE184" s="4">
        <v>2.2475999999999998</v>
      </c>
      <c r="BF184" s="4">
        <v>14.063000000000001</v>
      </c>
      <c r="BG184" s="4">
        <v>13.53</v>
      </c>
      <c r="BH184" s="4">
        <v>0.96</v>
      </c>
      <c r="BI184" s="4">
        <v>15.542999999999999</v>
      </c>
      <c r="BJ184" s="4">
        <v>2674.0070000000001</v>
      </c>
      <c r="BK184" s="4">
        <v>219.55500000000001</v>
      </c>
      <c r="BL184" s="4">
        <v>2.1669999999999998</v>
      </c>
      <c r="BM184" s="4">
        <v>0</v>
      </c>
      <c r="BN184" s="4">
        <v>2.1669999999999998</v>
      </c>
      <c r="BO184" s="4">
        <v>1.734</v>
      </c>
      <c r="BP184" s="4">
        <v>0</v>
      </c>
      <c r="BQ184" s="4">
        <v>1.734</v>
      </c>
      <c r="BR184" s="4">
        <v>4.4778000000000002</v>
      </c>
      <c r="BU184" s="4">
        <v>3.4740000000000002</v>
      </c>
      <c r="BW184" s="4">
        <v>0</v>
      </c>
      <c r="BX184" s="4">
        <v>0.30630299999999999</v>
      </c>
      <c r="BY184" s="4">
        <v>-5</v>
      </c>
      <c r="BZ184" s="4">
        <v>0.66743600000000003</v>
      </c>
      <c r="CA184" s="4">
        <v>7.4852790000000002</v>
      </c>
      <c r="CB184" s="4">
        <v>13.482207000000001</v>
      </c>
    </row>
    <row r="185" spans="1:80">
      <c r="A185" s="2">
        <v>42439</v>
      </c>
      <c r="B185" s="29">
        <v>0.58680652777777775</v>
      </c>
      <c r="C185" s="4">
        <v>13.917999999999999</v>
      </c>
      <c r="D185" s="4">
        <v>1.0968</v>
      </c>
      <c r="E185" s="4" t="s">
        <v>155</v>
      </c>
      <c r="F185" s="4">
        <v>10968.369384</v>
      </c>
      <c r="G185" s="4">
        <v>100.1</v>
      </c>
      <c r="H185" s="4">
        <v>-22.3</v>
      </c>
      <c r="I185" s="4">
        <v>366.9</v>
      </c>
      <c r="K185" s="4">
        <v>0</v>
      </c>
      <c r="L185" s="4">
        <v>85</v>
      </c>
      <c r="M185" s="4">
        <v>0.87019999999999997</v>
      </c>
      <c r="N185" s="4">
        <v>12.110900000000001</v>
      </c>
      <c r="O185" s="4">
        <v>0.95450000000000002</v>
      </c>
      <c r="P185" s="4">
        <v>87.107600000000005</v>
      </c>
      <c r="Q185" s="4">
        <v>0</v>
      </c>
      <c r="R185" s="4">
        <v>87.1</v>
      </c>
      <c r="S185" s="4">
        <v>69.7166</v>
      </c>
      <c r="T185" s="4">
        <v>0</v>
      </c>
      <c r="U185" s="4">
        <v>69.7</v>
      </c>
      <c r="V185" s="4">
        <v>366.92430000000002</v>
      </c>
      <c r="Y185" s="4">
        <v>73.667000000000002</v>
      </c>
      <c r="Z185" s="4">
        <v>0</v>
      </c>
      <c r="AA185" s="4">
        <v>0</v>
      </c>
      <c r="AB185" s="4" t="s">
        <v>207</v>
      </c>
      <c r="AC185" s="4">
        <v>0</v>
      </c>
      <c r="AD185" s="4">
        <v>11.7</v>
      </c>
      <c r="AE185" s="4">
        <v>859</v>
      </c>
      <c r="AF185" s="4">
        <v>891</v>
      </c>
      <c r="AG185" s="4">
        <v>834</v>
      </c>
      <c r="AH185" s="4">
        <v>75</v>
      </c>
      <c r="AI185" s="4">
        <v>21.92</v>
      </c>
      <c r="AJ185" s="4">
        <v>0.5</v>
      </c>
      <c r="AK185" s="4">
        <v>982</v>
      </c>
      <c r="AL185" s="4">
        <v>1</v>
      </c>
      <c r="AM185" s="4">
        <v>0</v>
      </c>
      <c r="AN185" s="4">
        <v>23</v>
      </c>
      <c r="AO185" s="4">
        <v>192</v>
      </c>
      <c r="AP185" s="4">
        <v>190</v>
      </c>
      <c r="AQ185" s="4">
        <v>3.2</v>
      </c>
      <c r="AR185" s="4">
        <v>195</v>
      </c>
      <c r="AS185" s="4" t="s">
        <v>155</v>
      </c>
      <c r="AT185" s="4">
        <v>2</v>
      </c>
      <c r="AU185" s="5">
        <v>0.79472222222222222</v>
      </c>
      <c r="AV185" s="4">
        <v>47.164186000000001</v>
      </c>
      <c r="AW185" s="4">
        <v>-88.489694999999998</v>
      </c>
      <c r="AX185" s="4">
        <v>319.89999999999998</v>
      </c>
      <c r="AY185" s="4">
        <v>24</v>
      </c>
      <c r="AZ185" s="4">
        <v>12</v>
      </c>
      <c r="BA185" s="4">
        <v>9</v>
      </c>
      <c r="BB185" s="4" t="s">
        <v>220</v>
      </c>
      <c r="BC185" s="4">
        <v>1</v>
      </c>
      <c r="BD185" s="4">
        <v>1.4508000000000001</v>
      </c>
      <c r="BE185" s="4">
        <v>2.1</v>
      </c>
      <c r="BF185" s="4">
        <v>14.063000000000001</v>
      </c>
      <c r="BG185" s="4">
        <v>14.04</v>
      </c>
      <c r="BH185" s="4">
        <v>1</v>
      </c>
      <c r="BI185" s="4">
        <v>14.917</v>
      </c>
      <c r="BJ185" s="4">
        <v>2803.3530000000001</v>
      </c>
      <c r="BK185" s="4">
        <v>140.61600000000001</v>
      </c>
      <c r="BL185" s="4">
        <v>2.1120000000000001</v>
      </c>
      <c r="BM185" s="4">
        <v>0</v>
      </c>
      <c r="BN185" s="4">
        <v>2.1120000000000001</v>
      </c>
      <c r="BO185" s="4">
        <v>1.69</v>
      </c>
      <c r="BP185" s="4">
        <v>0</v>
      </c>
      <c r="BQ185" s="4">
        <v>1.69</v>
      </c>
      <c r="BR185" s="4">
        <v>2.8085</v>
      </c>
      <c r="BU185" s="4">
        <v>3.383</v>
      </c>
      <c r="BW185" s="4">
        <v>0</v>
      </c>
      <c r="BX185" s="4">
        <v>0.371668</v>
      </c>
      <c r="BY185" s="4">
        <v>-5</v>
      </c>
      <c r="BZ185" s="4">
        <v>0.67067299999999996</v>
      </c>
      <c r="CA185" s="4">
        <v>9.0826370000000001</v>
      </c>
      <c r="CB185" s="4">
        <v>13.547594999999999</v>
      </c>
    </row>
    <row r="186" spans="1:80">
      <c r="A186" s="2">
        <v>42439</v>
      </c>
      <c r="B186" s="29">
        <v>0.58681810185185179</v>
      </c>
      <c r="C186" s="4">
        <v>13.94</v>
      </c>
      <c r="D186" s="4">
        <v>1.1491</v>
      </c>
      <c r="E186" s="4" t="s">
        <v>155</v>
      </c>
      <c r="F186" s="4">
        <v>11490.601504</v>
      </c>
      <c r="G186" s="4">
        <v>77.3</v>
      </c>
      <c r="H186" s="4">
        <v>-10.4</v>
      </c>
      <c r="I186" s="4">
        <v>302.89999999999998</v>
      </c>
      <c r="K186" s="4">
        <v>0</v>
      </c>
      <c r="L186" s="4">
        <v>84</v>
      </c>
      <c r="M186" s="4">
        <v>0.86960000000000004</v>
      </c>
      <c r="N186" s="4">
        <v>12.1226</v>
      </c>
      <c r="O186" s="4">
        <v>0.99929999999999997</v>
      </c>
      <c r="P186" s="4">
        <v>67.221999999999994</v>
      </c>
      <c r="Q186" s="4">
        <v>0</v>
      </c>
      <c r="R186" s="4">
        <v>67.2</v>
      </c>
      <c r="S186" s="4">
        <v>53.801200000000001</v>
      </c>
      <c r="T186" s="4">
        <v>0</v>
      </c>
      <c r="U186" s="4">
        <v>53.8</v>
      </c>
      <c r="V186" s="4">
        <v>302.87849999999997</v>
      </c>
      <c r="Y186" s="4">
        <v>72.686999999999998</v>
      </c>
      <c r="Z186" s="4">
        <v>0</v>
      </c>
      <c r="AA186" s="4">
        <v>0</v>
      </c>
      <c r="AB186" s="4" t="s">
        <v>207</v>
      </c>
      <c r="AC186" s="4">
        <v>0</v>
      </c>
      <c r="AD186" s="4">
        <v>11.7</v>
      </c>
      <c r="AE186" s="4">
        <v>860</v>
      </c>
      <c r="AF186" s="4">
        <v>892</v>
      </c>
      <c r="AG186" s="4">
        <v>837</v>
      </c>
      <c r="AH186" s="4">
        <v>75</v>
      </c>
      <c r="AI186" s="4">
        <v>21.92</v>
      </c>
      <c r="AJ186" s="4">
        <v>0.5</v>
      </c>
      <c r="AK186" s="4">
        <v>982</v>
      </c>
      <c r="AL186" s="4">
        <v>1</v>
      </c>
      <c r="AM186" s="4">
        <v>0</v>
      </c>
      <c r="AN186" s="4">
        <v>23</v>
      </c>
      <c r="AO186" s="4">
        <v>191.9</v>
      </c>
      <c r="AP186" s="4">
        <v>190</v>
      </c>
      <c r="AQ186" s="4">
        <v>3.2</v>
      </c>
      <c r="AR186" s="4">
        <v>195</v>
      </c>
      <c r="AS186" s="4" t="s">
        <v>155</v>
      </c>
      <c r="AT186" s="4">
        <v>2</v>
      </c>
      <c r="AU186" s="5">
        <v>0.79473379629629637</v>
      </c>
      <c r="AV186" s="4">
        <v>47.164118000000002</v>
      </c>
      <c r="AW186" s="4">
        <v>-88.489817000000002</v>
      </c>
      <c r="AX186" s="4">
        <v>319.8</v>
      </c>
      <c r="AY186" s="4">
        <v>26</v>
      </c>
      <c r="AZ186" s="4">
        <v>12</v>
      </c>
      <c r="BA186" s="4">
        <v>9</v>
      </c>
      <c r="BB186" s="4" t="s">
        <v>220</v>
      </c>
      <c r="BC186" s="4">
        <v>1</v>
      </c>
      <c r="BD186" s="4">
        <v>1.5</v>
      </c>
      <c r="BE186" s="4">
        <v>2.1</v>
      </c>
      <c r="BF186" s="4">
        <v>14.063000000000001</v>
      </c>
      <c r="BG186" s="4">
        <v>13.98</v>
      </c>
      <c r="BH186" s="4">
        <v>0.99</v>
      </c>
      <c r="BI186" s="4">
        <v>14.992000000000001</v>
      </c>
      <c r="BJ186" s="4">
        <v>2795.34</v>
      </c>
      <c r="BK186" s="4">
        <v>146.65299999999999</v>
      </c>
      <c r="BL186" s="4">
        <v>1.623</v>
      </c>
      <c r="BM186" s="4">
        <v>0</v>
      </c>
      <c r="BN186" s="4">
        <v>1.623</v>
      </c>
      <c r="BO186" s="4">
        <v>1.2989999999999999</v>
      </c>
      <c r="BP186" s="4">
        <v>0</v>
      </c>
      <c r="BQ186" s="4">
        <v>1.2989999999999999</v>
      </c>
      <c r="BR186" s="4">
        <v>2.3094000000000001</v>
      </c>
      <c r="BU186" s="4">
        <v>3.3250000000000002</v>
      </c>
      <c r="BW186" s="4">
        <v>0</v>
      </c>
      <c r="BX186" s="4">
        <v>0.42704700000000001</v>
      </c>
      <c r="BY186" s="4">
        <v>-5</v>
      </c>
      <c r="BZ186" s="4">
        <v>0.66767299999999996</v>
      </c>
      <c r="CA186" s="4">
        <v>10.435961000000001</v>
      </c>
      <c r="CB186" s="4">
        <v>13.486995</v>
      </c>
    </row>
    <row r="187" spans="1:80">
      <c r="A187" s="2">
        <v>42439</v>
      </c>
      <c r="B187" s="29">
        <v>0.58682967592592594</v>
      </c>
      <c r="C187" s="4">
        <v>14.063000000000001</v>
      </c>
      <c r="D187" s="4">
        <v>0.97109999999999996</v>
      </c>
      <c r="E187" s="4" t="s">
        <v>155</v>
      </c>
      <c r="F187" s="4">
        <v>9711.1528820000003</v>
      </c>
      <c r="G187" s="4">
        <v>66.599999999999994</v>
      </c>
      <c r="H187" s="4">
        <v>-10.4</v>
      </c>
      <c r="I187" s="4">
        <v>263.2</v>
      </c>
      <c r="K187" s="4">
        <v>0</v>
      </c>
      <c r="L187" s="4">
        <v>81</v>
      </c>
      <c r="M187" s="4">
        <v>0.87029999999999996</v>
      </c>
      <c r="N187" s="4">
        <v>12.238899999999999</v>
      </c>
      <c r="O187" s="4">
        <v>0.84519999999999995</v>
      </c>
      <c r="P187" s="4">
        <v>57.962800000000001</v>
      </c>
      <c r="Q187" s="4">
        <v>0</v>
      </c>
      <c r="R187" s="4">
        <v>58</v>
      </c>
      <c r="S187" s="4">
        <v>46.390500000000003</v>
      </c>
      <c r="T187" s="4">
        <v>0</v>
      </c>
      <c r="U187" s="4">
        <v>46.4</v>
      </c>
      <c r="V187" s="4">
        <v>263.16570000000002</v>
      </c>
      <c r="Y187" s="4">
        <v>70.626999999999995</v>
      </c>
      <c r="Z187" s="4">
        <v>0</v>
      </c>
      <c r="AA187" s="4">
        <v>0</v>
      </c>
      <c r="AB187" s="4" t="s">
        <v>207</v>
      </c>
      <c r="AC187" s="4">
        <v>0</v>
      </c>
      <c r="AD187" s="4">
        <v>11.6</v>
      </c>
      <c r="AE187" s="4">
        <v>862</v>
      </c>
      <c r="AF187" s="4">
        <v>893</v>
      </c>
      <c r="AG187" s="4">
        <v>837</v>
      </c>
      <c r="AH187" s="4">
        <v>75</v>
      </c>
      <c r="AI187" s="4">
        <v>21.92</v>
      </c>
      <c r="AJ187" s="4">
        <v>0.5</v>
      </c>
      <c r="AK187" s="4">
        <v>982</v>
      </c>
      <c r="AL187" s="4">
        <v>1</v>
      </c>
      <c r="AM187" s="4">
        <v>0</v>
      </c>
      <c r="AN187" s="4">
        <v>23</v>
      </c>
      <c r="AO187" s="4">
        <v>191.1</v>
      </c>
      <c r="AP187" s="4">
        <v>190</v>
      </c>
      <c r="AQ187" s="4">
        <v>3.3</v>
      </c>
      <c r="AR187" s="4">
        <v>195</v>
      </c>
      <c r="AS187" s="4" t="s">
        <v>155</v>
      </c>
      <c r="AT187" s="4">
        <v>2</v>
      </c>
      <c r="AU187" s="5">
        <v>0.7947453703703703</v>
      </c>
      <c r="AV187" s="4">
        <v>47.164082000000001</v>
      </c>
      <c r="AW187" s="4">
        <v>-88.489877000000007</v>
      </c>
      <c r="AX187" s="4">
        <v>319.8</v>
      </c>
      <c r="AY187" s="4">
        <v>27.8</v>
      </c>
      <c r="AZ187" s="4">
        <v>12</v>
      </c>
      <c r="BA187" s="4">
        <v>10</v>
      </c>
      <c r="BB187" s="4" t="s">
        <v>220</v>
      </c>
      <c r="BC187" s="4">
        <v>0.94920000000000004</v>
      </c>
      <c r="BD187" s="4">
        <v>1.5</v>
      </c>
      <c r="BE187" s="4">
        <v>1.9476</v>
      </c>
      <c r="BF187" s="4">
        <v>14.063000000000001</v>
      </c>
      <c r="BG187" s="4">
        <v>14.05</v>
      </c>
      <c r="BH187" s="4">
        <v>1</v>
      </c>
      <c r="BI187" s="4">
        <v>14.903</v>
      </c>
      <c r="BJ187" s="4">
        <v>2831.181</v>
      </c>
      <c r="BK187" s="4">
        <v>124.435</v>
      </c>
      <c r="BL187" s="4">
        <v>1.4039999999999999</v>
      </c>
      <c r="BM187" s="4">
        <v>0</v>
      </c>
      <c r="BN187" s="4">
        <v>1.4039999999999999</v>
      </c>
      <c r="BO187" s="4">
        <v>1.1240000000000001</v>
      </c>
      <c r="BP187" s="4">
        <v>0</v>
      </c>
      <c r="BQ187" s="4">
        <v>1.1240000000000001</v>
      </c>
      <c r="BR187" s="4">
        <v>2.0129999999999999</v>
      </c>
      <c r="BU187" s="4">
        <v>3.2410000000000001</v>
      </c>
      <c r="BW187" s="4">
        <v>0</v>
      </c>
      <c r="BX187" s="4">
        <v>0.48966399999999999</v>
      </c>
      <c r="BY187" s="4">
        <v>-5</v>
      </c>
      <c r="BZ187" s="4">
        <v>0.665327</v>
      </c>
      <c r="CA187" s="4">
        <v>11.966163999999999</v>
      </c>
      <c r="CB187" s="4">
        <v>13.439605</v>
      </c>
    </row>
    <row r="188" spans="1:80">
      <c r="A188" s="2">
        <v>42439</v>
      </c>
      <c r="B188" s="29">
        <v>0.58684124999999998</v>
      </c>
      <c r="C188" s="4">
        <v>14.236000000000001</v>
      </c>
      <c r="D188" s="4">
        <v>0.55320000000000003</v>
      </c>
      <c r="E188" s="4" t="s">
        <v>155</v>
      </c>
      <c r="F188" s="4">
        <v>5531.9816819999996</v>
      </c>
      <c r="G188" s="4">
        <v>61.7</v>
      </c>
      <c r="H188" s="4">
        <v>-10.199999999999999</v>
      </c>
      <c r="I188" s="4">
        <v>186.4</v>
      </c>
      <c r="K188" s="4">
        <v>0</v>
      </c>
      <c r="L188" s="4">
        <v>76</v>
      </c>
      <c r="M188" s="4">
        <v>0.87260000000000004</v>
      </c>
      <c r="N188" s="4">
        <v>12.4223</v>
      </c>
      <c r="O188" s="4">
        <v>0.48270000000000002</v>
      </c>
      <c r="P188" s="4">
        <v>53.861800000000002</v>
      </c>
      <c r="Q188" s="4">
        <v>0</v>
      </c>
      <c r="R188" s="4">
        <v>53.9</v>
      </c>
      <c r="S188" s="4">
        <v>43.1083</v>
      </c>
      <c r="T188" s="4">
        <v>0</v>
      </c>
      <c r="U188" s="4">
        <v>43.1</v>
      </c>
      <c r="V188" s="4">
        <v>186.35929999999999</v>
      </c>
      <c r="Y188" s="4">
        <v>66.653999999999996</v>
      </c>
      <c r="Z188" s="4">
        <v>0</v>
      </c>
      <c r="AA188" s="4">
        <v>0</v>
      </c>
      <c r="AB188" s="4" t="s">
        <v>207</v>
      </c>
      <c r="AC188" s="4">
        <v>0</v>
      </c>
      <c r="AD188" s="4">
        <v>11.6</v>
      </c>
      <c r="AE188" s="4">
        <v>862</v>
      </c>
      <c r="AF188" s="4">
        <v>893</v>
      </c>
      <c r="AG188" s="4">
        <v>837</v>
      </c>
      <c r="AH188" s="4">
        <v>75</v>
      </c>
      <c r="AI188" s="4">
        <v>21.92</v>
      </c>
      <c r="AJ188" s="4">
        <v>0.5</v>
      </c>
      <c r="AK188" s="4">
        <v>982</v>
      </c>
      <c r="AL188" s="4">
        <v>1</v>
      </c>
      <c r="AM188" s="4">
        <v>0</v>
      </c>
      <c r="AN188" s="4">
        <v>23</v>
      </c>
      <c r="AO188" s="4">
        <v>191.9</v>
      </c>
      <c r="AP188" s="4">
        <v>190</v>
      </c>
      <c r="AQ188" s="4">
        <v>2.9</v>
      </c>
      <c r="AR188" s="4">
        <v>195</v>
      </c>
      <c r="AS188" s="4" t="s">
        <v>155</v>
      </c>
      <c r="AT188" s="4">
        <v>2</v>
      </c>
      <c r="AU188" s="5">
        <v>0.7947453703703703</v>
      </c>
      <c r="AV188" s="4">
        <v>47.164036000000003</v>
      </c>
      <c r="AW188" s="4">
        <v>-88.489945000000006</v>
      </c>
      <c r="AX188" s="4">
        <v>319.60000000000002</v>
      </c>
      <c r="AY188" s="4">
        <v>29.7</v>
      </c>
      <c r="AZ188" s="4">
        <v>12</v>
      </c>
      <c r="BA188" s="4">
        <v>10</v>
      </c>
      <c r="BB188" s="4" t="s">
        <v>219</v>
      </c>
      <c r="BC188" s="4">
        <v>0.95079999999999998</v>
      </c>
      <c r="BD188" s="4">
        <v>1.6524000000000001</v>
      </c>
      <c r="BE188" s="4">
        <v>1.9523999999999999</v>
      </c>
      <c r="BF188" s="4">
        <v>14.063000000000001</v>
      </c>
      <c r="BG188" s="4">
        <v>14.33</v>
      </c>
      <c r="BH188" s="4">
        <v>1.02</v>
      </c>
      <c r="BI188" s="4">
        <v>14.603</v>
      </c>
      <c r="BJ188" s="4">
        <v>2915.2710000000002</v>
      </c>
      <c r="BK188" s="4">
        <v>72.100999999999999</v>
      </c>
      <c r="BL188" s="4">
        <v>1.3240000000000001</v>
      </c>
      <c r="BM188" s="4">
        <v>0</v>
      </c>
      <c r="BN188" s="4">
        <v>1.3240000000000001</v>
      </c>
      <c r="BO188" s="4">
        <v>1.0589999999999999</v>
      </c>
      <c r="BP188" s="4">
        <v>0</v>
      </c>
      <c r="BQ188" s="4">
        <v>1.0589999999999999</v>
      </c>
      <c r="BR188" s="4">
        <v>1.4461999999999999</v>
      </c>
      <c r="BU188" s="4">
        <v>3.1030000000000002</v>
      </c>
      <c r="BW188" s="4">
        <v>0</v>
      </c>
      <c r="BX188" s="4">
        <v>0.400924</v>
      </c>
      <c r="BY188" s="4">
        <v>-5</v>
      </c>
      <c r="BZ188" s="4">
        <v>0.66778199999999999</v>
      </c>
      <c r="CA188" s="4">
        <v>9.7975809999999992</v>
      </c>
      <c r="CB188" s="4">
        <v>13.489196</v>
      </c>
    </row>
    <row r="189" spans="1:80">
      <c r="A189" s="2">
        <v>42439</v>
      </c>
      <c r="B189" s="29">
        <v>0.58685282407407413</v>
      </c>
      <c r="C189" s="4">
        <v>14.282999999999999</v>
      </c>
      <c r="D189" s="4">
        <v>0.70779999999999998</v>
      </c>
      <c r="E189" s="4" t="s">
        <v>155</v>
      </c>
      <c r="F189" s="4">
        <v>7077.7748920000004</v>
      </c>
      <c r="G189" s="4">
        <v>124.5</v>
      </c>
      <c r="H189" s="4">
        <v>-10.1</v>
      </c>
      <c r="I189" s="4">
        <v>172.9</v>
      </c>
      <c r="K189" s="4">
        <v>0</v>
      </c>
      <c r="L189" s="4">
        <v>76</v>
      </c>
      <c r="M189" s="4">
        <v>0.87080000000000002</v>
      </c>
      <c r="N189" s="4">
        <v>12.4381</v>
      </c>
      <c r="O189" s="4">
        <v>0.61639999999999995</v>
      </c>
      <c r="P189" s="4">
        <v>108.4188</v>
      </c>
      <c r="Q189" s="4">
        <v>0</v>
      </c>
      <c r="R189" s="4">
        <v>108.4</v>
      </c>
      <c r="S189" s="4">
        <v>86.772999999999996</v>
      </c>
      <c r="T189" s="4">
        <v>0</v>
      </c>
      <c r="U189" s="4">
        <v>86.8</v>
      </c>
      <c r="V189" s="4">
        <v>172.8682</v>
      </c>
      <c r="Y189" s="4">
        <v>66.293999999999997</v>
      </c>
      <c r="Z189" s="4">
        <v>0</v>
      </c>
      <c r="AA189" s="4">
        <v>0</v>
      </c>
      <c r="AB189" s="4" t="s">
        <v>207</v>
      </c>
      <c r="AC189" s="4">
        <v>0</v>
      </c>
      <c r="AD189" s="4">
        <v>11.6</v>
      </c>
      <c r="AE189" s="4">
        <v>865</v>
      </c>
      <c r="AF189" s="4">
        <v>895</v>
      </c>
      <c r="AG189" s="4">
        <v>840</v>
      </c>
      <c r="AH189" s="4">
        <v>75</v>
      </c>
      <c r="AI189" s="4">
        <v>21.92</v>
      </c>
      <c r="AJ189" s="4">
        <v>0.5</v>
      </c>
      <c r="AK189" s="4">
        <v>982</v>
      </c>
      <c r="AL189" s="4">
        <v>1</v>
      </c>
      <c r="AM189" s="4">
        <v>0</v>
      </c>
      <c r="AN189" s="4">
        <v>23</v>
      </c>
      <c r="AO189" s="4">
        <v>191</v>
      </c>
      <c r="AP189" s="4">
        <v>190</v>
      </c>
      <c r="AQ189" s="4">
        <v>2.7</v>
      </c>
      <c r="AR189" s="4">
        <v>195</v>
      </c>
      <c r="AS189" s="4" t="s">
        <v>155</v>
      </c>
      <c r="AT189" s="4">
        <v>2</v>
      </c>
      <c r="AU189" s="5">
        <v>0.79475694444444445</v>
      </c>
      <c r="AV189" s="4">
        <v>47.163918000000002</v>
      </c>
      <c r="AW189" s="4">
        <v>-88.490173999999996</v>
      </c>
      <c r="AX189" s="4">
        <v>319.10000000000002</v>
      </c>
      <c r="AY189" s="4">
        <v>31</v>
      </c>
      <c r="AZ189" s="4">
        <v>12</v>
      </c>
      <c r="BA189" s="4">
        <v>10</v>
      </c>
      <c r="BB189" s="4" t="s">
        <v>219</v>
      </c>
      <c r="BC189" s="4">
        <v>1.0508</v>
      </c>
      <c r="BD189" s="4">
        <v>1.9016</v>
      </c>
      <c r="BE189" s="4">
        <v>2.2016</v>
      </c>
      <c r="BF189" s="4">
        <v>14.063000000000001</v>
      </c>
      <c r="BG189" s="4">
        <v>14.13</v>
      </c>
      <c r="BH189" s="4">
        <v>1</v>
      </c>
      <c r="BI189" s="4">
        <v>14.833</v>
      </c>
      <c r="BJ189" s="4">
        <v>2885.8020000000001</v>
      </c>
      <c r="BK189" s="4">
        <v>91.016000000000005</v>
      </c>
      <c r="BL189" s="4">
        <v>2.6339999999999999</v>
      </c>
      <c r="BM189" s="4">
        <v>0</v>
      </c>
      <c r="BN189" s="4">
        <v>2.6339999999999999</v>
      </c>
      <c r="BO189" s="4">
        <v>2.1080000000000001</v>
      </c>
      <c r="BP189" s="4">
        <v>0</v>
      </c>
      <c r="BQ189" s="4">
        <v>2.1080000000000001</v>
      </c>
      <c r="BR189" s="4">
        <v>1.3262</v>
      </c>
      <c r="BU189" s="4">
        <v>3.052</v>
      </c>
      <c r="BW189" s="4">
        <v>0</v>
      </c>
      <c r="BX189" s="4">
        <v>0.42995100000000003</v>
      </c>
      <c r="BY189" s="4">
        <v>-5</v>
      </c>
      <c r="BZ189" s="4">
        <v>0.66621799999999998</v>
      </c>
      <c r="CA189" s="4">
        <v>10.506929</v>
      </c>
      <c r="CB189" s="4">
        <v>13.457599</v>
      </c>
    </row>
    <row r="190" spans="1:80">
      <c r="A190" s="2">
        <v>42439</v>
      </c>
      <c r="B190" s="29">
        <v>0.58686439814814817</v>
      </c>
      <c r="C190" s="4">
        <v>14.019</v>
      </c>
      <c r="D190" s="4">
        <v>1.0156000000000001</v>
      </c>
      <c r="E190" s="4" t="s">
        <v>155</v>
      </c>
      <c r="F190" s="4">
        <v>10156.25</v>
      </c>
      <c r="G190" s="4">
        <v>143.4</v>
      </c>
      <c r="H190" s="4">
        <v>-6.4</v>
      </c>
      <c r="I190" s="4">
        <v>244.8</v>
      </c>
      <c r="K190" s="4">
        <v>0</v>
      </c>
      <c r="L190" s="4">
        <v>76</v>
      </c>
      <c r="M190" s="4">
        <v>0.86990000000000001</v>
      </c>
      <c r="N190" s="4">
        <v>12.1951</v>
      </c>
      <c r="O190" s="4">
        <v>0.88349999999999995</v>
      </c>
      <c r="P190" s="4">
        <v>124.7444</v>
      </c>
      <c r="Q190" s="4">
        <v>0</v>
      </c>
      <c r="R190" s="4">
        <v>124.7</v>
      </c>
      <c r="S190" s="4">
        <v>99.851200000000006</v>
      </c>
      <c r="T190" s="4">
        <v>0</v>
      </c>
      <c r="U190" s="4">
        <v>99.9</v>
      </c>
      <c r="V190" s="4">
        <v>244.82759999999999</v>
      </c>
      <c r="Y190" s="4">
        <v>65.885000000000005</v>
      </c>
      <c r="Z190" s="4">
        <v>0</v>
      </c>
      <c r="AA190" s="4">
        <v>0</v>
      </c>
      <c r="AB190" s="4" t="s">
        <v>207</v>
      </c>
      <c r="AC190" s="4">
        <v>0</v>
      </c>
      <c r="AD190" s="4">
        <v>11.6</v>
      </c>
      <c r="AE190" s="4">
        <v>863</v>
      </c>
      <c r="AF190" s="4">
        <v>896</v>
      </c>
      <c r="AG190" s="4">
        <v>838</v>
      </c>
      <c r="AH190" s="4">
        <v>75.099999999999994</v>
      </c>
      <c r="AI190" s="4">
        <v>21.96</v>
      </c>
      <c r="AJ190" s="4">
        <v>0.5</v>
      </c>
      <c r="AK190" s="4">
        <v>982</v>
      </c>
      <c r="AL190" s="4">
        <v>1</v>
      </c>
      <c r="AM190" s="4">
        <v>0</v>
      </c>
      <c r="AN190" s="4">
        <v>23</v>
      </c>
      <c r="AO190" s="4">
        <v>191</v>
      </c>
      <c r="AP190" s="4">
        <v>190.1</v>
      </c>
      <c r="AQ190" s="4">
        <v>2.2000000000000002</v>
      </c>
      <c r="AR190" s="4">
        <v>195</v>
      </c>
      <c r="AS190" s="4" t="s">
        <v>155</v>
      </c>
      <c r="AT190" s="4">
        <v>2</v>
      </c>
      <c r="AU190" s="5">
        <v>0.79478009259259252</v>
      </c>
      <c r="AV190" s="4">
        <v>47.163812999999998</v>
      </c>
      <c r="AW190" s="4">
        <v>-88.490413000000004</v>
      </c>
      <c r="AX190" s="4">
        <v>318.8</v>
      </c>
      <c r="AY190" s="4">
        <v>31.4</v>
      </c>
      <c r="AZ190" s="4">
        <v>12</v>
      </c>
      <c r="BA190" s="4">
        <v>11</v>
      </c>
      <c r="BB190" s="4" t="s">
        <v>219</v>
      </c>
      <c r="BC190" s="4">
        <v>1.2016</v>
      </c>
      <c r="BD190" s="4">
        <v>2.0508000000000002</v>
      </c>
      <c r="BE190" s="4">
        <v>2.4016000000000002</v>
      </c>
      <c r="BF190" s="4">
        <v>14.063000000000001</v>
      </c>
      <c r="BG190" s="4">
        <v>14.05</v>
      </c>
      <c r="BH190" s="4">
        <v>1</v>
      </c>
      <c r="BI190" s="4">
        <v>14.955</v>
      </c>
      <c r="BJ190" s="4">
        <v>2822.6239999999998</v>
      </c>
      <c r="BK190" s="4">
        <v>130.15100000000001</v>
      </c>
      <c r="BL190" s="4">
        <v>3.024</v>
      </c>
      <c r="BM190" s="4">
        <v>0</v>
      </c>
      <c r="BN190" s="4">
        <v>3.024</v>
      </c>
      <c r="BO190" s="4">
        <v>2.42</v>
      </c>
      <c r="BP190" s="4">
        <v>0</v>
      </c>
      <c r="BQ190" s="4">
        <v>2.42</v>
      </c>
      <c r="BR190" s="4">
        <v>1.8737999999999999</v>
      </c>
      <c r="BU190" s="4">
        <v>3.0259999999999998</v>
      </c>
      <c r="BW190" s="4">
        <v>0</v>
      </c>
      <c r="BX190" s="4">
        <v>0.40251399999999998</v>
      </c>
      <c r="BY190" s="4">
        <v>-5</v>
      </c>
      <c r="BZ190" s="4">
        <v>0.66800000000000004</v>
      </c>
      <c r="CA190" s="4">
        <v>9.8364239999999992</v>
      </c>
      <c r="CB190" s="4">
        <v>13.493600000000001</v>
      </c>
    </row>
    <row r="191" spans="1:80">
      <c r="A191" s="2">
        <v>42439</v>
      </c>
      <c r="B191" s="29">
        <v>0.58687597222222221</v>
      </c>
      <c r="C191" s="4">
        <v>13.993</v>
      </c>
      <c r="D191" s="4">
        <v>1.1332</v>
      </c>
      <c r="E191" s="4" t="s">
        <v>155</v>
      </c>
      <c r="F191" s="4">
        <v>11331.754386000001</v>
      </c>
      <c r="G191" s="4">
        <v>94.3</v>
      </c>
      <c r="H191" s="4">
        <v>-6.4</v>
      </c>
      <c r="I191" s="4">
        <v>274.60000000000002</v>
      </c>
      <c r="K191" s="4">
        <v>0</v>
      </c>
      <c r="L191" s="4">
        <v>76</v>
      </c>
      <c r="M191" s="4">
        <v>0.86909999999999998</v>
      </c>
      <c r="N191" s="4">
        <v>12.1609</v>
      </c>
      <c r="O191" s="4">
        <v>0.98480000000000001</v>
      </c>
      <c r="P191" s="4">
        <v>81.991900000000001</v>
      </c>
      <c r="Q191" s="4">
        <v>0</v>
      </c>
      <c r="R191" s="4">
        <v>82</v>
      </c>
      <c r="S191" s="4">
        <v>65.694900000000004</v>
      </c>
      <c r="T191" s="4">
        <v>0</v>
      </c>
      <c r="U191" s="4">
        <v>65.7</v>
      </c>
      <c r="V191" s="4">
        <v>274.60000000000002</v>
      </c>
      <c r="Y191" s="4">
        <v>65.700999999999993</v>
      </c>
      <c r="Z191" s="4">
        <v>0</v>
      </c>
      <c r="AA191" s="4">
        <v>0</v>
      </c>
      <c r="AB191" s="4" t="s">
        <v>207</v>
      </c>
      <c r="AC191" s="4">
        <v>0</v>
      </c>
      <c r="AD191" s="4">
        <v>11.6</v>
      </c>
      <c r="AE191" s="4">
        <v>861</v>
      </c>
      <c r="AF191" s="4">
        <v>894</v>
      </c>
      <c r="AG191" s="4">
        <v>837</v>
      </c>
      <c r="AH191" s="4">
        <v>76</v>
      </c>
      <c r="AI191" s="4">
        <v>22.22</v>
      </c>
      <c r="AJ191" s="4">
        <v>0.51</v>
      </c>
      <c r="AK191" s="4">
        <v>982</v>
      </c>
      <c r="AL191" s="4">
        <v>1</v>
      </c>
      <c r="AM191" s="4">
        <v>0</v>
      </c>
      <c r="AN191" s="4">
        <v>23</v>
      </c>
      <c r="AO191" s="4">
        <v>191</v>
      </c>
      <c r="AP191" s="4">
        <v>191</v>
      </c>
      <c r="AQ191" s="4">
        <v>2.4</v>
      </c>
      <c r="AR191" s="4">
        <v>195</v>
      </c>
      <c r="AS191" s="4" t="s">
        <v>155</v>
      </c>
      <c r="AT191" s="4">
        <v>2</v>
      </c>
      <c r="AU191" s="5">
        <v>0.79479166666666667</v>
      </c>
      <c r="AV191" s="4">
        <v>47.163772000000002</v>
      </c>
      <c r="AW191" s="4">
        <v>-88.490599000000003</v>
      </c>
      <c r="AX191" s="4">
        <v>318.89999999999998</v>
      </c>
      <c r="AY191" s="4">
        <v>31.8</v>
      </c>
      <c r="AZ191" s="4">
        <v>12</v>
      </c>
      <c r="BA191" s="4">
        <v>11</v>
      </c>
      <c r="BB191" s="4" t="s">
        <v>213</v>
      </c>
      <c r="BC191" s="4">
        <v>1.3</v>
      </c>
      <c r="BD191" s="4">
        <v>2.1</v>
      </c>
      <c r="BE191" s="4">
        <v>2.5</v>
      </c>
      <c r="BF191" s="4">
        <v>14.063000000000001</v>
      </c>
      <c r="BG191" s="4">
        <v>13.95</v>
      </c>
      <c r="BH191" s="4">
        <v>0.99</v>
      </c>
      <c r="BI191" s="4">
        <v>15.066000000000001</v>
      </c>
      <c r="BJ191" s="4">
        <v>2799.6819999999998</v>
      </c>
      <c r="BK191" s="4">
        <v>144.30199999999999</v>
      </c>
      <c r="BL191" s="4">
        <v>1.9770000000000001</v>
      </c>
      <c r="BM191" s="4">
        <v>0</v>
      </c>
      <c r="BN191" s="4">
        <v>1.9770000000000001</v>
      </c>
      <c r="BO191" s="4">
        <v>1.5840000000000001</v>
      </c>
      <c r="BP191" s="4">
        <v>0</v>
      </c>
      <c r="BQ191" s="4">
        <v>1.5840000000000001</v>
      </c>
      <c r="BR191" s="4">
        <v>2.0905</v>
      </c>
      <c r="BU191" s="4">
        <v>3.0009999999999999</v>
      </c>
      <c r="BW191" s="4">
        <v>0</v>
      </c>
      <c r="BX191" s="4">
        <v>0.386687</v>
      </c>
      <c r="BY191" s="4">
        <v>-5</v>
      </c>
      <c r="BZ191" s="4">
        <v>0.66756400000000005</v>
      </c>
      <c r="CA191" s="4">
        <v>9.4496640000000003</v>
      </c>
      <c r="CB191" s="4">
        <v>13.484793</v>
      </c>
    </row>
    <row r="192" spans="1:80">
      <c r="A192" s="2">
        <v>42439</v>
      </c>
      <c r="B192" s="29">
        <v>0.58688754629629625</v>
      </c>
      <c r="C192" s="4">
        <v>13.61</v>
      </c>
      <c r="D192" s="4">
        <v>1.3210999999999999</v>
      </c>
      <c r="E192" s="4" t="s">
        <v>155</v>
      </c>
      <c r="F192" s="4">
        <v>13210.757072</v>
      </c>
      <c r="G192" s="4">
        <v>84.5</v>
      </c>
      <c r="H192" s="4">
        <v>-6.3</v>
      </c>
      <c r="I192" s="4">
        <v>324</v>
      </c>
      <c r="K192" s="4">
        <v>0</v>
      </c>
      <c r="L192" s="4">
        <v>76</v>
      </c>
      <c r="M192" s="4">
        <v>0.87019999999999997</v>
      </c>
      <c r="N192" s="4">
        <v>11.8428</v>
      </c>
      <c r="O192" s="4">
        <v>1.1496</v>
      </c>
      <c r="P192" s="4">
        <v>73.530299999999997</v>
      </c>
      <c r="Q192" s="4">
        <v>0</v>
      </c>
      <c r="R192" s="4">
        <v>73.5</v>
      </c>
      <c r="S192" s="4">
        <v>58.915100000000002</v>
      </c>
      <c r="T192" s="4">
        <v>0</v>
      </c>
      <c r="U192" s="4">
        <v>58.9</v>
      </c>
      <c r="V192" s="4">
        <v>323.95150000000001</v>
      </c>
      <c r="Y192" s="4">
        <v>65.786000000000001</v>
      </c>
      <c r="Z192" s="4">
        <v>0</v>
      </c>
      <c r="AA192" s="4">
        <v>0</v>
      </c>
      <c r="AB192" s="4" t="s">
        <v>207</v>
      </c>
      <c r="AC192" s="4">
        <v>0</v>
      </c>
      <c r="AD192" s="4">
        <v>11.5</v>
      </c>
      <c r="AE192" s="4">
        <v>862</v>
      </c>
      <c r="AF192" s="4">
        <v>894</v>
      </c>
      <c r="AG192" s="4">
        <v>838</v>
      </c>
      <c r="AH192" s="4">
        <v>76</v>
      </c>
      <c r="AI192" s="4">
        <v>22.22</v>
      </c>
      <c r="AJ192" s="4">
        <v>0.51</v>
      </c>
      <c r="AK192" s="4">
        <v>982</v>
      </c>
      <c r="AL192" s="4">
        <v>1</v>
      </c>
      <c r="AM192" s="4">
        <v>0</v>
      </c>
      <c r="AN192" s="4">
        <v>23</v>
      </c>
      <c r="AO192" s="4">
        <v>191.1</v>
      </c>
      <c r="AP192" s="4">
        <v>191</v>
      </c>
      <c r="AQ192" s="4">
        <v>2.1</v>
      </c>
      <c r="AR192" s="4">
        <v>195</v>
      </c>
      <c r="AS192" s="4" t="s">
        <v>155</v>
      </c>
      <c r="AT192" s="4">
        <v>2</v>
      </c>
      <c r="AU192" s="5">
        <v>0.79480324074074071</v>
      </c>
      <c r="AV192" s="4">
        <v>47.163749000000003</v>
      </c>
      <c r="AW192" s="4">
        <v>-88.490799999999993</v>
      </c>
      <c r="AX192" s="4">
        <v>319.10000000000002</v>
      </c>
      <c r="AY192" s="4">
        <v>32.1</v>
      </c>
      <c r="AZ192" s="4">
        <v>12</v>
      </c>
      <c r="BA192" s="4">
        <v>11</v>
      </c>
      <c r="BB192" s="4" t="s">
        <v>213</v>
      </c>
      <c r="BC192" s="4">
        <v>1.3508</v>
      </c>
      <c r="BD192" s="4">
        <v>2.1507999999999998</v>
      </c>
      <c r="BE192" s="4">
        <v>2.6015999999999999</v>
      </c>
      <c r="BF192" s="4">
        <v>14.063000000000001</v>
      </c>
      <c r="BG192" s="4">
        <v>14.09</v>
      </c>
      <c r="BH192" s="4">
        <v>1</v>
      </c>
      <c r="BI192" s="4">
        <v>14.919</v>
      </c>
      <c r="BJ192" s="4">
        <v>2757.6010000000001</v>
      </c>
      <c r="BK192" s="4">
        <v>170.369</v>
      </c>
      <c r="BL192" s="4">
        <v>1.7929999999999999</v>
      </c>
      <c r="BM192" s="4">
        <v>0</v>
      </c>
      <c r="BN192" s="4">
        <v>1.7929999999999999</v>
      </c>
      <c r="BO192" s="4">
        <v>1.4370000000000001</v>
      </c>
      <c r="BP192" s="4">
        <v>0</v>
      </c>
      <c r="BQ192" s="4">
        <v>1.4370000000000001</v>
      </c>
      <c r="BR192" s="4">
        <v>2.4943</v>
      </c>
      <c r="BU192" s="4">
        <v>3.0390000000000001</v>
      </c>
      <c r="BW192" s="4">
        <v>0</v>
      </c>
      <c r="BX192" s="4">
        <v>0.424346</v>
      </c>
      <c r="BY192" s="4">
        <v>-5</v>
      </c>
      <c r="BZ192" s="4">
        <v>0.66443600000000003</v>
      </c>
      <c r="CA192" s="4">
        <v>10.369954999999999</v>
      </c>
      <c r="CB192" s="4">
        <v>13.421607</v>
      </c>
    </row>
    <row r="193" spans="1:80">
      <c r="A193" s="2">
        <v>42439</v>
      </c>
      <c r="B193" s="29">
        <v>0.5868991203703704</v>
      </c>
      <c r="C193" s="4">
        <v>13.321999999999999</v>
      </c>
      <c r="D193" s="4">
        <v>2.1522000000000001</v>
      </c>
      <c r="E193" s="4" t="s">
        <v>155</v>
      </c>
      <c r="F193" s="4">
        <v>21521.905158000001</v>
      </c>
      <c r="G193" s="4">
        <v>84.5</v>
      </c>
      <c r="H193" s="4">
        <v>-1</v>
      </c>
      <c r="I193" s="4">
        <v>509.4</v>
      </c>
      <c r="K193" s="4">
        <v>0</v>
      </c>
      <c r="L193" s="4">
        <v>76</v>
      </c>
      <c r="M193" s="4">
        <v>0.86509999999999998</v>
      </c>
      <c r="N193" s="4">
        <v>11.525</v>
      </c>
      <c r="O193" s="4">
        <v>1.8619000000000001</v>
      </c>
      <c r="P193" s="4">
        <v>73.100899999999996</v>
      </c>
      <c r="Q193" s="4">
        <v>0</v>
      </c>
      <c r="R193" s="4">
        <v>73.099999999999994</v>
      </c>
      <c r="S193" s="4">
        <v>58.571100000000001</v>
      </c>
      <c r="T193" s="4">
        <v>0</v>
      </c>
      <c r="U193" s="4">
        <v>58.6</v>
      </c>
      <c r="V193" s="4">
        <v>509.36040000000003</v>
      </c>
      <c r="Y193" s="4">
        <v>65.864999999999995</v>
      </c>
      <c r="Z193" s="4">
        <v>0</v>
      </c>
      <c r="AA193" s="4">
        <v>0</v>
      </c>
      <c r="AB193" s="4" t="s">
        <v>207</v>
      </c>
      <c r="AC193" s="4">
        <v>0</v>
      </c>
      <c r="AD193" s="4">
        <v>11.6</v>
      </c>
      <c r="AE193" s="4">
        <v>861</v>
      </c>
      <c r="AF193" s="4">
        <v>894</v>
      </c>
      <c r="AG193" s="4">
        <v>838</v>
      </c>
      <c r="AH193" s="4">
        <v>76</v>
      </c>
      <c r="AI193" s="4">
        <v>22.22</v>
      </c>
      <c r="AJ193" s="4">
        <v>0.51</v>
      </c>
      <c r="AK193" s="4">
        <v>982</v>
      </c>
      <c r="AL193" s="4">
        <v>1</v>
      </c>
      <c r="AM193" s="4">
        <v>0</v>
      </c>
      <c r="AN193" s="4">
        <v>23</v>
      </c>
      <c r="AO193" s="4">
        <v>192</v>
      </c>
      <c r="AP193" s="4">
        <v>191</v>
      </c>
      <c r="AQ193" s="4">
        <v>2.8</v>
      </c>
      <c r="AR193" s="4">
        <v>195</v>
      </c>
      <c r="AS193" s="4" t="s">
        <v>155</v>
      </c>
      <c r="AT193" s="4">
        <v>2</v>
      </c>
      <c r="AU193" s="5">
        <v>0.79481481481481486</v>
      </c>
      <c r="AV193" s="4">
        <v>47.163733000000001</v>
      </c>
      <c r="AW193" s="4">
        <v>-88.490892000000002</v>
      </c>
      <c r="AX193" s="4">
        <v>319.10000000000002</v>
      </c>
      <c r="AY193" s="4">
        <v>32</v>
      </c>
      <c r="AZ193" s="4">
        <v>12</v>
      </c>
      <c r="BA193" s="4">
        <v>11</v>
      </c>
      <c r="BB193" s="4" t="s">
        <v>213</v>
      </c>
      <c r="BC193" s="4">
        <v>1.7556</v>
      </c>
      <c r="BD193" s="4">
        <v>1.5904</v>
      </c>
      <c r="BE193" s="4">
        <v>3.0047999999999999</v>
      </c>
      <c r="BF193" s="4">
        <v>14.063000000000001</v>
      </c>
      <c r="BG193" s="4">
        <v>13.5</v>
      </c>
      <c r="BH193" s="4">
        <v>0.96</v>
      </c>
      <c r="BI193" s="4">
        <v>15.593999999999999</v>
      </c>
      <c r="BJ193" s="4">
        <v>2600.848</v>
      </c>
      <c r="BK193" s="4">
        <v>267.42200000000003</v>
      </c>
      <c r="BL193" s="4">
        <v>1.728</v>
      </c>
      <c r="BM193" s="4">
        <v>0</v>
      </c>
      <c r="BN193" s="4">
        <v>1.728</v>
      </c>
      <c r="BO193" s="4">
        <v>1.3839999999999999</v>
      </c>
      <c r="BP193" s="4">
        <v>0</v>
      </c>
      <c r="BQ193" s="4">
        <v>1.3839999999999999</v>
      </c>
      <c r="BR193" s="4">
        <v>3.8010000000000002</v>
      </c>
      <c r="BU193" s="4">
        <v>2.9489999999999998</v>
      </c>
      <c r="BW193" s="4">
        <v>0</v>
      </c>
      <c r="BX193" s="4">
        <v>0.41769200000000001</v>
      </c>
      <c r="BY193" s="4">
        <v>-5</v>
      </c>
      <c r="BZ193" s="4">
        <v>0.66767299999999996</v>
      </c>
      <c r="CA193" s="4">
        <v>10.207349000000001</v>
      </c>
      <c r="CB193" s="4">
        <v>13.486995</v>
      </c>
    </row>
    <row r="194" spans="1:80">
      <c r="A194" s="2">
        <v>42439</v>
      </c>
      <c r="B194" s="29">
        <v>0.58691069444444444</v>
      </c>
      <c r="C194" s="4">
        <v>13.196</v>
      </c>
      <c r="D194" s="4">
        <v>2.4594999999999998</v>
      </c>
      <c r="E194" s="4" t="s">
        <v>155</v>
      </c>
      <c r="F194" s="4">
        <v>24595.379483000001</v>
      </c>
      <c r="G194" s="4">
        <v>76.599999999999994</v>
      </c>
      <c r="H194" s="4">
        <v>-0.2</v>
      </c>
      <c r="I194" s="4">
        <v>619.70000000000005</v>
      </c>
      <c r="K194" s="4">
        <v>0</v>
      </c>
      <c r="L194" s="4">
        <v>78</v>
      </c>
      <c r="M194" s="4">
        <v>0.86329999999999996</v>
      </c>
      <c r="N194" s="4">
        <v>11.392300000000001</v>
      </c>
      <c r="O194" s="4">
        <v>2.1233</v>
      </c>
      <c r="P194" s="4">
        <v>66.086799999999997</v>
      </c>
      <c r="Q194" s="4">
        <v>0</v>
      </c>
      <c r="R194" s="4">
        <v>66.099999999999994</v>
      </c>
      <c r="S194" s="4">
        <v>52.951099999999997</v>
      </c>
      <c r="T194" s="4">
        <v>0</v>
      </c>
      <c r="U194" s="4">
        <v>53</v>
      </c>
      <c r="V194" s="4">
        <v>619.72860000000003</v>
      </c>
      <c r="Y194" s="4">
        <v>67.566999999999993</v>
      </c>
      <c r="Z194" s="4">
        <v>0</v>
      </c>
      <c r="AA194" s="4">
        <v>0</v>
      </c>
      <c r="AB194" s="4" t="s">
        <v>207</v>
      </c>
      <c r="AC194" s="4">
        <v>0</v>
      </c>
      <c r="AD194" s="4">
        <v>11.6</v>
      </c>
      <c r="AE194" s="4">
        <v>860</v>
      </c>
      <c r="AF194" s="4">
        <v>891</v>
      </c>
      <c r="AG194" s="4">
        <v>834</v>
      </c>
      <c r="AH194" s="4">
        <v>76</v>
      </c>
      <c r="AI194" s="4">
        <v>22.22</v>
      </c>
      <c r="AJ194" s="4">
        <v>0.51</v>
      </c>
      <c r="AK194" s="4">
        <v>982</v>
      </c>
      <c r="AL194" s="4">
        <v>1</v>
      </c>
      <c r="AM194" s="4">
        <v>0</v>
      </c>
      <c r="AN194" s="4">
        <v>23</v>
      </c>
      <c r="AO194" s="4">
        <v>192</v>
      </c>
      <c r="AP194" s="4">
        <v>191</v>
      </c>
      <c r="AQ194" s="4">
        <v>3.1</v>
      </c>
      <c r="AR194" s="4">
        <v>195</v>
      </c>
      <c r="AS194" s="4" t="s">
        <v>155</v>
      </c>
      <c r="AT194" s="4">
        <v>2</v>
      </c>
      <c r="AU194" s="5">
        <v>0.79481481481481486</v>
      </c>
      <c r="AV194" s="4">
        <v>47.163716000000001</v>
      </c>
      <c r="AW194" s="4">
        <v>-88.490983</v>
      </c>
      <c r="AX194" s="4">
        <v>319</v>
      </c>
      <c r="AY194" s="4">
        <v>31.8</v>
      </c>
      <c r="AZ194" s="4">
        <v>12</v>
      </c>
      <c r="BA194" s="4">
        <v>11</v>
      </c>
      <c r="BB194" s="4" t="s">
        <v>213</v>
      </c>
      <c r="BC194" s="4">
        <v>2.1507999999999998</v>
      </c>
      <c r="BD194" s="4">
        <v>1.1015999999999999</v>
      </c>
      <c r="BE194" s="4">
        <v>3.3508</v>
      </c>
      <c r="BF194" s="4">
        <v>14.063000000000001</v>
      </c>
      <c r="BG194" s="4">
        <v>13.31</v>
      </c>
      <c r="BH194" s="4">
        <v>0.95</v>
      </c>
      <c r="BI194" s="4">
        <v>15.834</v>
      </c>
      <c r="BJ194" s="4">
        <v>2544.3409999999999</v>
      </c>
      <c r="BK194" s="4">
        <v>301.827</v>
      </c>
      <c r="BL194" s="4">
        <v>1.546</v>
      </c>
      <c r="BM194" s="4">
        <v>0</v>
      </c>
      <c r="BN194" s="4">
        <v>1.546</v>
      </c>
      <c r="BO194" s="4">
        <v>1.238</v>
      </c>
      <c r="BP194" s="4">
        <v>0</v>
      </c>
      <c r="BQ194" s="4">
        <v>1.238</v>
      </c>
      <c r="BR194" s="4">
        <v>4.5768000000000004</v>
      </c>
      <c r="BU194" s="4">
        <v>2.9940000000000002</v>
      </c>
      <c r="BW194" s="4">
        <v>0</v>
      </c>
      <c r="BX194" s="4">
        <v>0.40318500000000002</v>
      </c>
      <c r="BY194" s="4">
        <v>-5</v>
      </c>
      <c r="BZ194" s="4">
        <v>0.66510899999999995</v>
      </c>
      <c r="CA194" s="4">
        <v>9.8528339999999996</v>
      </c>
      <c r="CB194" s="4">
        <v>13.435202</v>
      </c>
    </row>
    <row r="195" spans="1:80">
      <c r="A195" s="2">
        <v>42439</v>
      </c>
      <c r="B195" s="29">
        <v>0.58692226851851859</v>
      </c>
      <c r="C195" s="4">
        <v>13.247999999999999</v>
      </c>
      <c r="D195" s="4">
        <v>2.2829999999999999</v>
      </c>
      <c r="E195" s="4" t="s">
        <v>155</v>
      </c>
      <c r="F195" s="4">
        <v>22829.870129999999</v>
      </c>
      <c r="G195" s="4">
        <v>74.900000000000006</v>
      </c>
      <c r="H195" s="4">
        <v>-7.2</v>
      </c>
      <c r="I195" s="4">
        <v>677.8</v>
      </c>
      <c r="K195" s="4">
        <v>0</v>
      </c>
      <c r="L195" s="4">
        <v>80</v>
      </c>
      <c r="M195" s="4">
        <v>0.86429999999999996</v>
      </c>
      <c r="N195" s="4">
        <v>11.450100000000001</v>
      </c>
      <c r="O195" s="4">
        <v>1.9732000000000001</v>
      </c>
      <c r="P195" s="4">
        <v>64.7376</v>
      </c>
      <c r="Q195" s="4">
        <v>0</v>
      </c>
      <c r="R195" s="4">
        <v>64.7</v>
      </c>
      <c r="S195" s="4">
        <v>51.870100000000001</v>
      </c>
      <c r="T195" s="4">
        <v>0</v>
      </c>
      <c r="U195" s="4">
        <v>51.9</v>
      </c>
      <c r="V195" s="4">
        <v>677.84140000000002</v>
      </c>
      <c r="Y195" s="4">
        <v>68.915999999999997</v>
      </c>
      <c r="Z195" s="4">
        <v>0</v>
      </c>
      <c r="AA195" s="4">
        <v>0</v>
      </c>
      <c r="AB195" s="4" t="s">
        <v>207</v>
      </c>
      <c r="AC195" s="4">
        <v>0</v>
      </c>
      <c r="AD195" s="4">
        <v>11.6</v>
      </c>
      <c r="AE195" s="4">
        <v>859</v>
      </c>
      <c r="AF195" s="4">
        <v>890</v>
      </c>
      <c r="AG195" s="4">
        <v>832</v>
      </c>
      <c r="AH195" s="4">
        <v>76</v>
      </c>
      <c r="AI195" s="4">
        <v>22.22</v>
      </c>
      <c r="AJ195" s="4">
        <v>0.51</v>
      </c>
      <c r="AK195" s="4">
        <v>982</v>
      </c>
      <c r="AL195" s="4">
        <v>1</v>
      </c>
      <c r="AM195" s="4">
        <v>0</v>
      </c>
      <c r="AN195" s="4">
        <v>23</v>
      </c>
      <c r="AO195" s="4">
        <v>191.9</v>
      </c>
      <c r="AP195" s="4">
        <v>190.9</v>
      </c>
      <c r="AQ195" s="4">
        <v>2.8</v>
      </c>
      <c r="AR195" s="4">
        <v>195</v>
      </c>
      <c r="AS195" s="4" t="s">
        <v>155</v>
      </c>
      <c r="AT195" s="4">
        <v>2</v>
      </c>
      <c r="AU195" s="5">
        <v>0.79482638888888879</v>
      </c>
      <c r="AV195" s="4">
        <v>47.163682999999999</v>
      </c>
      <c r="AW195" s="4">
        <v>-88.491163999999998</v>
      </c>
      <c r="AX195" s="4">
        <v>318.89999999999998</v>
      </c>
      <c r="AY195" s="4">
        <v>31.5</v>
      </c>
      <c r="AZ195" s="4">
        <v>12</v>
      </c>
      <c r="BA195" s="4">
        <v>11</v>
      </c>
      <c r="BB195" s="4" t="s">
        <v>213</v>
      </c>
      <c r="BC195" s="4">
        <v>2.2000000000000002</v>
      </c>
      <c r="BD195" s="4">
        <v>1.2</v>
      </c>
      <c r="BE195" s="4">
        <v>3.4</v>
      </c>
      <c r="BF195" s="4">
        <v>14.063000000000001</v>
      </c>
      <c r="BG195" s="4">
        <v>13.42</v>
      </c>
      <c r="BH195" s="4">
        <v>0.95</v>
      </c>
      <c r="BI195" s="4">
        <v>15.698</v>
      </c>
      <c r="BJ195" s="4">
        <v>2573.6979999999999</v>
      </c>
      <c r="BK195" s="4">
        <v>282.29500000000002</v>
      </c>
      <c r="BL195" s="4">
        <v>1.524</v>
      </c>
      <c r="BM195" s="4">
        <v>0</v>
      </c>
      <c r="BN195" s="4">
        <v>1.524</v>
      </c>
      <c r="BO195" s="4">
        <v>1.2210000000000001</v>
      </c>
      <c r="BP195" s="4">
        <v>0</v>
      </c>
      <c r="BQ195" s="4">
        <v>1.2210000000000001</v>
      </c>
      <c r="BR195" s="4">
        <v>5.0381999999999998</v>
      </c>
      <c r="BU195" s="4">
        <v>3.073</v>
      </c>
      <c r="BW195" s="4">
        <v>0</v>
      </c>
      <c r="BX195" s="4">
        <v>0.368948</v>
      </c>
      <c r="BY195" s="4">
        <v>-5</v>
      </c>
      <c r="BZ195" s="4">
        <v>0.66589100000000001</v>
      </c>
      <c r="CA195" s="4">
        <v>9.0161669999999994</v>
      </c>
      <c r="CB195" s="4">
        <v>13.450998</v>
      </c>
    </row>
    <row r="196" spans="1:80">
      <c r="A196" s="2">
        <v>42439</v>
      </c>
      <c r="B196" s="29">
        <v>0.58693384259259263</v>
      </c>
      <c r="C196" s="4">
        <v>13.448</v>
      </c>
      <c r="D196" s="4">
        <v>1.9785999999999999</v>
      </c>
      <c r="E196" s="4" t="s">
        <v>155</v>
      </c>
      <c r="F196" s="4">
        <v>19786.284109</v>
      </c>
      <c r="G196" s="4">
        <v>79.7</v>
      </c>
      <c r="H196" s="4">
        <v>0.5</v>
      </c>
      <c r="I196" s="4">
        <v>592</v>
      </c>
      <c r="K196" s="4">
        <v>0</v>
      </c>
      <c r="L196" s="4">
        <v>80</v>
      </c>
      <c r="M196" s="4">
        <v>0.86539999999999995</v>
      </c>
      <c r="N196" s="4">
        <v>11.638</v>
      </c>
      <c r="O196" s="4">
        <v>1.7123999999999999</v>
      </c>
      <c r="P196" s="4">
        <v>68.937299999999993</v>
      </c>
      <c r="Q196" s="4">
        <v>0.4224</v>
      </c>
      <c r="R196" s="4">
        <v>69.400000000000006</v>
      </c>
      <c r="S196" s="4">
        <v>55.235100000000003</v>
      </c>
      <c r="T196" s="4">
        <v>0.33839999999999998</v>
      </c>
      <c r="U196" s="4">
        <v>55.6</v>
      </c>
      <c r="V196" s="4">
        <v>591.99530000000004</v>
      </c>
      <c r="Y196" s="4">
        <v>69.209999999999994</v>
      </c>
      <c r="Z196" s="4">
        <v>0</v>
      </c>
      <c r="AA196" s="4">
        <v>0</v>
      </c>
      <c r="AB196" s="4" t="s">
        <v>207</v>
      </c>
      <c r="AC196" s="4">
        <v>0</v>
      </c>
      <c r="AD196" s="4">
        <v>11.6</v>
      </c>
      <c r="AE196" s="4">
        <v>858</v>
      </c>
      <c r="AF196" s="4">
        <v>890</v>
      </c>
      <c r="AG196" s="4">
        <v>828</v>
      </c>
      <c r="AH196" s="4">
        <v>76</v>
      </c>
      <c r="AI196" s="4">
        <v>22.22</v>
      </c>
      <c r="AJ196" s="4">
        <v>0.51</v>
      </c>
      <c r="AK196" s="4">
        <v>982</v>
      </c>
      <c r="AL196" s="4">
        <v>1</v>
      </c>
      <c r="AM196" s="4">
        <v>0</v>
      </c>
      <c r="AN196" s="4">
        <v>23</v>
      </c>
      <c r="AO196" s="4">
        <v>191</v>
      </c>
      <c r="AP196" s="4">
        <v>190</v>
      </c>
      <c r="AQ196" s="4">
        <v>2.2999999999999998</v>
      </c>
      <c r="AR196" s="4">
        <v>195</v>
      </c>
      <c r="AS196" s="4" t="s">
        <v>155</v>
      </c>
      <c r="AT196" s="4">
        <v>2</v>
      </c>
      <c r="AU196" s="5">
        <v>0.79483796296296294</v>
      </c>
      <c r="AV196" s="4">
        <v>47.163606000000001</v>
      </c>
      <c r="AW196" s="4">
        <v>-88.491414000000006</v>
      </c>
      <c r="AX196" s="4">
        <v>318.8</v>
      </c>
      <c r="AY196" s="4">
        <v>30.7</v>
      </c>
      <c r="AZ196" s="4">
        <v>12</v>
      </c>
      <c r="BA196" s="4">
        <v>11</v>
      </c>
      <c r="BB196" s="4" t="s">
        <v>213</v>
      </c>
      <c r="BC196" s="4">
        <v>2.1492</v>
      </c>
      <c r="BD196" s="4">
        <v>1.0984</v>
      </c>
      <c r="BE196" s="4">
        <v>2.8412000000000002</v>
      </c>
      <c r="BF196" s="4">
        <v>14.063000000000001</v>
      </c>
      <c r="BG196" s="4">
        <v>13.56</v>
      </c>
      <c r="BH196" s="4">
        <v>0.96</v>
      </c>
      <c r="BI196" s="4">
        <v>15.548999999999999</v>
      </c>
      <c r="BJ196" s="4">
        <v>2631.8969999999999</v>
      </c>
      <c r="BK196" s="4">
        <v>246.471</v>
      </c>
      <c r="BL196" s="4">
        <v>1.633</v>
      </c>
      <c r="BM196" s="4">
        <v>0.01</v>
      </c>
      <c r="BN196" s="4">
        <v>1.643</v>
      </c>
      <c r="BO196" s="4">
        <v>1.3080000000000001</v>
      </c>
      <c r="BP196" s="4">
        <v>8.0000000000000002E-3</v>
      </c>
      <c r="BQ196" s="4">
        <v>1.3160000000000001</v>
      </c>
      <c r="BR196" s="4">
        <v>4.4268999999999998</v>
      </c>
      <c r="BU196" s="4">
        <v>3.105</v>
      </c>
      <c r="BW196" s="4">
        <v>0</v>
      </c>
      <c r="BX196" s="4">
        <v>0.34617999999999999</v>
      </c>
      <c r="BY196" s="4">
        <v>-5</v>
      </c>
      <c r="BZ196" s="4">
        <v>0.66478199999999998</v>
      </c>
      <c r="CA196" s="4">
        <v>8.4597739999999995</v>
      </c>
      <c r="CB196" s="4">
        <v>13.428596000000001</v>
      </c>
    </row>
    <row r="197" spans="1:80">
      <c r="A197" s="2">
        <v>42439</v>
      </c>
      <c r="B197" s="29">
        <v>0.58694541666666666</v>
      </c>
      <c r="C197" s="4">
        <v>13.638</v>
      </c>
      <c r="D197" s="4">
        <v>1.7788999999999999</v>
      </c>
      <c r="E197" s="4" t="s">
        <v>155</v>
      </c>
      <c r="F197" s="4">
        <v>17789.247404999998</v>
      </c>
      <c r="G197" s="4">
        <v>108.6</v>
      </c>
      <c r="H197" s="4">
        <v>-1.9</v>
      </c>
      <c r="I197" s="4">
        <v>544.1</v>
      </c>
      <c r="K197" s="4">
        <v>0</v>
      </c>
      <c r="L197" s="4">
        <v>80</v>
      </c>
      <c r="M197" s="4">
        <v>0.86560000000000004</v>
      </c>
      <c r="N197" s="4">
        <v>11.805199999999999</v>
      </c>
      <c r="O197" s="4">
        <v>1.5399</v>
      </c>
      <c r="P197" s="4">
        <v>94.023600000000002</v>
      </c>
      <c r="Q197" s="4">
        <v>0</v>
      </c>
      <c r="R197" s="4">
        <v>94</v>
      </c>
      <c r="S197" s="4">
        <v>75.335099999999997</v>
      </c>
      <c r="T197" s="4">
        <v>0</v>
      </c>
      <c r="U197" s="4">
        <v>75.3</v>
      </c>
      <c r="V197" s="4">
        <v>544.07470000000001</v>
      </c>
      <c r="Y197" s="4">
        <v>69.203999999999994</v>
      </c>
      <c r="Z197" s="4">
        <v>0</v>
      </c>
      <c r="AA197" s="4">
        <v>0</v>
      </c>
      <c r="AB197" s="4" t="s">
        <v>207</v>
      </c>
      <c r="AC197" s="4">
        <v>0</v>
      </c>
      <c r="AD197" s="4">
        <v>11.5</v>
      </c>
      <c r="AE197" s="4">
        <v>860</v>
      </c>
      <c r="AF197" s="4">
        <v>890</v>
      </c>
      <c r="AG197" s="4">
        <v>830</v>
      </c>
      <c r="AH197" s="4">
        <v>76</v>
      </c>
      <c r="AI197" s="4">
        <v>22.22</v>
      </c>
      <c r="AJ197" s="4">
        <v>0.51</v>
      </c>
      <c r="AK197" s="4">
        <v>982</v>
      </c>
      <c r="AL197" s="4">
        <v>1</v>
      </c>
      <c r="AM197" s="4">
        <v>0</v>
      </c>
      <c r="AN197" s="4">
        <v>23</v>
      </c>
      <c r="AO197" s="4">
        <v>191</v>
      </c>
      <c r="AP197" s="4">
        <v>189.9</v>
      </c>
      <c r="AQ197" s="4">
        <v>1.9</v>
      </c>
      <c r="AR197" s="4">
        <v>195</v>
      </c>
      <c r="AS197" s="4" t="s">
        <v>155</v>
      </c>
      <c r="AT197" s="4">
        <v>2</v>
      </c>
      <c r="AU197" s="5">
        <v>0.79486111111111113</v>
      </c>
      <c r="AV197" s="4">
        <v>47.163500999999997</v>
      </c>
      <c r="AW197" s="4">
        <v>-88.491637999999995</v>
      </c>
      <c r="AX197" s="4">
        <v>318.7</v>
      </c>
      <c r="AY197" s="4">
        <v>30.4</v>
      </c>
      <c r="AZ197" s="4">
        <v>12</v>
      </c>
      <c r="BA197" s="4">
        <v>10</v>
      </c>
      <c r="BB197" s="4" t="s">
        <v>213</v>
      </c>
      <c r="BC197" s="4">
        <v>1.7951999999999999</v>
      </c>
      <c r="BD197" s="4">
        <v>1</v>
      </c>
      <c r="BE197" s="4">
        <v>2.4523999999999999</v>
      </c>
      <c r="BF197" s="4">
        <v>14.063000000000001</v>
      </c>
      <c r="BG197" s="4">
        <v>13.6</v>
      </c>
      <c r="BH197" s="4">
        <v>0.97</v>
      </c>
      <c r="BI197" s="4">
        <v>15.522</v>
      </c>
      <c r="BJ197" s="4">
        <v>2671.7260000000001</v>
      </c>
      <c r="BK197" s="4">
        <v>221.81399999999999</v>
      </c>
      <c r="BL197" s="4">
        <v>2.2280000000000002</v>
      </c>
      <c r="BM197" s="4">
        <v>0</v>
      </c>
      <c r="BN197" s="4">
        <v>2.2280000000000002</v>
      </c>
      <c r="BO197" s="4">
        <v>1.7849999999999999</v>
      </c>
      <c r="BP197" s="4">
        <v>0</v>
      </c>
      <c r="BQ197" s="4">
        <v>1.7849999999999999</v>
      </c>
      <c r="BR197" s="4">
        <v>4.0716999999999999</v>
      </c>
      <c r="BU197" s="4">
        <v>3.1070000000000002</v>
      </c>
      <c r="BW197" s="4">
        <v>0</v>
      </c>
      <c r="BX197" s="4">
        <v>0.365199</v>
      </c>
      <c r="BY197" s="4">
        <v>-5</v>
      </c>
      <c r="BZ197" s="4">
        <v>0.663327</v>
      </c>
      <c r="CA197" s="4">
        <v>8.9245509999999992</v>
      </c>
      <c r="CB197" s="4">
        <v>13.399205</v>
      </c>
    </row>
    <row r="198" spans="1:80">
      <c r="A198" s="2">
        <v>42439</v>
      </c>
      <c r="B198" s="29">
        <v>0.5869569907407407</v>
      </c>
      <c r="C198" s="4">
        <v>13.773</v>
      </c>
      <c r="D198" s="4">
        <v>1.5564</v>
      </c>
      <c r="E198" s="4" t="s">
        <v>155</v>
      </c>
      <c r="F198" s="4">
        <v>15563.923204999999</v>
      </c>
      <c r="G198" s="4">
        <v>121.8</v>
      </c>
      <c r="H198" s="4">
        <v>-2</v>
      </c>
      <c r="I198" s="4">
        <v>452.7</v>
      </c>
      <c r="K198" s="4">
        <v>0</v>
      </c>
      <c r="L198" s="4">
        <v>79</v>
      </c>
      <c r="M198" s="4">
        <v>0.86680000000000001</v>
      </c>
      <c r="N198" s="4">
        <v>11.938700000000001</v>
      </c>
      <c r="O198" s="4">
        <v>1.3491</v>
      </c>
      <c r="P198" s="4">
        <v>105.57510000000001</v>
      </c>
      <c r="Q198" s="4">
        <v>0</v>
      </c>
      <c r="R198" s="4">
        <v>105.6</v>
      </c>
      <c r="S198" s="4">
        <v>84.590599999999995</v>
      </c>
      <c r="T198" s="4">
        <v>0</v>
      </c>
      <c r="U198" s="4">
        <v>84.6</v>
      </c>
      <c r="V198" s="4">
        <v>452.6977</v>
      </c>
      <c r="Y198" s="4">
        <v>68.301000000000002</v>
      </c>
      <c r="Z198" s="4">
        <v>0</v>
      </c>
      <c r="AA198" s="4">
        <v>0</v>
      </c>
      <c r="AB198" s="4" t="s">
        <v>207</v>
      </c>
      <c r="AC198" s="4">
        <v>0</v>
      </c>
      <c r="AD198" s="4">
        <v>11.6</v>
      </c>
      <c r="AE198" s="4">
        <v>859</v>
      </c>
      <c r="AF198" s="4">
        <v>891</v>
      </c>
      <c r="AG198" s="4">
        <v>829</v>
      </c>
      <c r="AH198" s="4">
        <v>76</v>
      </c>
      <c r="AI198" s="4">
        <v>22.22</v>
      </c>
      <c r="AJ198" s="4">
        <v>0.51</v>
      </c>
      <c r="AK198" s="4">
        <v>982</v>
      </c>
      <c r="AL198" s="4">
        <v>1</v>
      </c>
      <c r="AM198" s="4">
        <v>0</v>
      </c>
      <c r="AN198" s="4">
        <v>23</v>
      </c>
      <c r="AO198" s="4">
        <v>191</v>
      </c>
      <c r="AP198" s="4">
        <v>189</v>
      </c>
      <c r="AQ198" s="4">
        <v>2.2999999999999998</v>
      </c>
      <c r="AR198" s="4">
        <v>195</v>
      </c>
      <c r="AS198" s="4" t="s">
        <v>155</v>
      </c>
      <c r="AT198" s="4">
        <v>2</v>
      </c>
      <c r="AU198" s="5">
        <v>0.79487268518518517</v>
      </c>
      <c r="AV198" s="4">
        <v>47.163412999999998</v>
      </c>
      <c r="AW198" s="4">
        <v>-88.491771999999997</v>
      </c>
      <c r="AX198" s="4">
        <v>318.60000000000002</v>
      </c>
      <c r="AY198" s="4">
        <v>30.6</v>
      </c>
      <c r="AZ198" s="4">
        <v>12</v>
      </c>
      <c r="BA198" s="4">
        <v>10</v>
      </c>
      <c r="BB198" s="4" t="s">
        <v>222</v>
      </c>
      <c r="BC198" s="4">
        <v>1.1952</v>
      </c>
      <c r="BD198" s="4">
        <v>1.0508</v>
      </c>
      <c r="BE198" s="4">
        <v>2.1936</v>
      </c>
      <c r="BF198" s="4">
        <v>14.063000000000001</v>
      </c>
      <c r="BG198" s="4">
        <v>13.71</v>
      </c>
      <c r="BH198" s="4">
        <v>0.97</v>
      </c>
      <c r="BI198" s="4">
        <v>15.368</v>
      </c>
      <c r="BJ198" s="4">
        <v>2715.4580000000001</v>
      </c>
      <c r="BK198" s="4">
        <v>195.298</v>
      </c>
      <c r="BL198" s="4">
        <v>2.5150000000000001</v>
      </c>
      <c r="BM198" s="4">
        <v>0</v>
      </c>
      <c r="BN198" s="4">
        <v>2.5150000000000001</v>
      </c>
      <c r="BO198" s="4">
        <v>2.0150000000000001</v>
      </c>
      <c r="BP198" s="4">
        <v>0</v>
      </c>
      <c r="BQ198" s="4">
        <v>2.0150000000000001</v>
      </c>
      <c r="BR198" s="4">
        <v>3.4047999999999998</v>
      </c>
      <c r="BU198" s="4">
        <v>3.0819999999999999</v>
      </c>
      <c r="BW198" s="4">
        <v>0</v>
      </c>
      <c r="BX198" s="4">
        <v>0.37837900000000002</v>
      </c>
      <c r="BY198" s="4">
        <v>-5</v>
      </c>
      <c r="BZ198" s="4">
        <v>0.66556400000000004</v>
      </c>
      <c r="CA198" s="4">
        <v>9.2466369999999998</v>
      </c>
      <c r="CB198" s="4">
        <v>13.444393</v>
      </c>
    </row>
    <row r="199" spans="1:80">
      <c r="A199" s="2">
        <v>42439</v>
      </c>
      <c r="B199" s="29">
        <v>0.58696856481481474</v>
      </c>
      <c r="C199" s="4">
        <v>14.093999999999999</v>
      </c>
      <c r="D199" s="4">
        <v>0.68159999999999998</v>
      </c>
      <c r="E199" s="4" t="s">
        <v>155</v>
      </c>
      <c r="F199" s="4">
        <v>6816.0100169999996</v>
      </c>
      <c r="G199" s="4">
        <v>123.6</v>
      </c>
      <c r="H199" s="4">
        <v>-2</v>
      </c>
      <c r="I199" s="4">
        <v>264.89999999999998</v>
      </c>
      <c r="K199" s="4">
        <v>0</v>
      </c>
      <c r="L199" s="4">
        <v>76</v>
      </c>
      <c r="M199" s="4">
        <v>0.87209999999999999</v>
      </c>
      <c r="N199" s="4">
        <v>12.291700000000001</v>
      </c>
      <c r="O199" s="4">
        <v>0.59440000000000004</v>
      </c>
      <c r="P199" s="4">
        <v>107.7782</v>
      </c>
      <c r="Q199" s="4">
        <v>0</v>
      </c>
      <c r="R199" s="4">
        <v>107.8</v>
      </c>
      <c r="S199" s="4">
        <v>86.355800000000002</v>
      </c>
      <c r="T199" s="4">
        <v>0</v>
      </c>
      <c r="U199" s="4">
        <v>86.4</v>
      </c>
      <c r="V199" s="4">
        <v>264.87630000000001</v>
      </c>
      <c r="Y199" s="4">
        <v>66.688999999999993</v>
      </c>
      <c r="Z199" s="4">
        <v>0</v>
      </c>
      <c r="AA199" s="4">
        <v>0</v>
      </c>
      <c r="AB199" s="4" t="s">
        <v>207</v>
      </c>
      <c r="AC199" s="4">
        <v>0</v>
      </c>
      <c r="AD199" s="4">
        <v>11.5</v>
      </c>
      <c r="AE199" s="4">
        <v>861</v>
      </c>
      <c r="AF199" s="4">
        <v>890</v>
      </c>
      <c r="AG199" s="4">
        <v>832</v>
      </c>
      <c r="AH199" s="4">
        <v>76</v>
      </c>
      <c r="AI199" s="4">
        <v>22.22</v>
      </c>
      <c r="AJ199" s="4">
        <v>0.51</v>
      </c>
      <c r="AK199" s="4">
        <v>982</v>
      </c>
      <c r="AL199" s="4">
        <v>1</v>
      </c>
      <c r="AM199" s="4">
        <v>0</v>
      </c>
      <c r="AN199" s="4">
        <v>23</v>
      </c>
      <c r="AO199" s="4">
        <v>190.9</v>
      </c>
      <c r="AP199" s="4">
        <v>189</v>
      </c>
      <c r="AQ199" s="4">
        <v>2</v>
      </c>
      <c r="AR199" s="4">
        <v>195</v>
      </c>
      <c r="AS199" s="4" t="s">
        <v>155</v>
      </c>
      <c r="AT199" s="4">
        <v>2</v>
      </c>
      <c r="AU199" s="5">
        <v>0.79488425925925921</v>
      </c>
      <c r="AV199" s="4">
        <v>47.163316000000002</v>
      </c>
      <c r="AW199" s="4">
        <v>-88.491889999999998</v>
      </c>
      <c r="AX199" s="4">
        <v>318.5</v>
      </c>
      <c r="AY199" s="4">
        <v>30.8</v>
      </c>
      <c r="AZ199" s="4">
        <v>12</v>
      </c>
      <c r="BA199" s="4">
        <v>11</v>
      </c>
      <c r="BB199" s="4" t="s">
        <v>213</v>
      </c>
      <c r="BC199" s="4">
        <v>0.9</v>
      </c>
      <c r="BD199" s="4">
        <v>1.1000000000000001</v>
      </c>
      <c r="BE199" s="4">
        <v>1.8</v>
      </c>
      <c r="BF199" s="4">
        <v>14.063000000000001</v>
      </c>
      <c r="BG199" s="4">
        <v>14.32</v>
      </c>
      <c r="BH199" s="4">
        <v>1.02</v>
      </c>
      <c r="BI199" s="4">
        <v>14.664</v>
      </c>
      <c r="BJ199" s="4">
        <v>2887.0859999999998</v>
      </c>
      <c r="BK199" s="4">
        <v>88.864999999999995</v>
      </c>
      <c r="BL199" s="4">
        <v>2.6509999999999998</v>
      </c>
      <c r="BM199" s="4">
        <v>0</v>
      </c>
      <c r="BN199" s="4">
        <v>2.6509999999999998</v>
      </c>
      <c r="BO199" s="4">
        <v>2.1240000000000001</v>
      </c>
      <c r="BP199" s="4">
        <v>0</v>
      </c>
      <c r="BQ199" s="4">
        <v>2.1240000000000001</v>
      </c>
      <c r="BR199" s="4">
        <v>2.0573000000000001</v>
      </c>
      <c r="BU199" s="4">
        <v>3.1080000000000001</v>
      </c>
      <c r="BW199" s="4">
        <v>0</v>
      </c>
      <c r="BX199" s="4">
        <v>0.40927000000000002</v>
      </c>
      <c r="BY199" s="4">
        <v>-5</v>
      </c>
      <c r="BZ199" s="4">
        <v>0.66189100000000001</v>
      </c>
      <c r="CA199" s="4">
        <v>10.001536</v>
      </c>
      <c r="CB199" s="4">
        <v>13.370198</v>
      </c>
    </row>
    <row r="200" spans="1:80">
      <c r="A200" s="2">
        <v>42439</v>
      </c>
      <c r="B200" s="29">
        <v>0.58698013888888889</v>
      </c>
      <c r="C200" s="4">
        <v>14.316000000000001</v>
      </c>
      <c r="D200" s="4">
        <v>0.4798</v>
      </c>
      <c r="E200" s="4" t="s">
        <v>155</v>
      </c>
      <c r="F200" s="4">
        <v>4797.7450980000003</v>
      </c>
      <c r="G200" s="4">
        <v>155.6</v>
      </c>
      <c r="H200" s="4">
        <v>-4.3</v>
      </c>
      <c r="I200" s="4">
        <v>162.80000000000001</v>
      </c>
      <c r="K200" s="4">
        <v>0</v>
      </c>
      <c r="L200" s="4">
        <v>74</v>
      </c>
      <c r="M200" s="4">
        <v>0.87229999999999996</v>
      </c>
      <c r="N200" s="4">
        <v>12.4884</v>
      </c>
      <c r="O200" s="4">
        <v>0.41849999999999998</v>
      </c>
      <c r="P200" s="4">
        <v>135.7544</v>
      </c>
      <c r="Q200" s="4">
        <v>0</v>
      </c>
      <c r="R200" s="4">
        <v>135.80000000000001</v>
      </c>
      <c r="S200" s="4">
        <v>108.7713</v>
      </c>
      <c r="T200" s="4">
        <v>0</v>
      </c>
      <c r="U200" s="4">
        <v>108.8</v>
      </c>
      <c r="V200" s="4">
        <v>162.79920000000001</v>
      </c>
      <c r="Y200" s="4">
        <v>64.891000000000005</v>
      </c>
      <c r="Z200" s="4">
        <v>0</v>
      </c>
      <c r="AA200" s="4">
        <v>0</v>
      </c>
      <c r="AB200" s="4" t="s">
        <v>207</v>
      </c>
      <c r="AC200" s="4">
        <v>0</v>
      </c>
      <c r="AD200" s="4">
        <v>11.5</v>
      </c>
      <c r="AE200" s="4">
        <v>866</v>
      </c>
      <c r="AF200" s="4">
        <v>894</v>
      </c>
      <c r="AG200" s="4">
        <v>837</v>
      </c>
      <c r="AH200" s="4">
        <v>76</v>
      </c>
      <c r="AI200" s="4">
        <v>22.22</v>
      </c>
      <c r="AJ200" s="4">
        <v>0.51</v>
      </c>
      <c r="AK200" s="4">
        <v>982</v>
      </c>
      <c r="AL200" s="4">
        <v>1</v>
      </c>
      <c r="AM200" s="4">
        <v>0</v>
      </c>
      <c r="AN200" s="4">
        <v>23</v>
      </c>
      <c r="AO200" s="4">
        <v>190</v>
      </c>
      <c r="AP200" s="4">
        <v>189.1</v>
      </c>
      <c r="AQ200" s="4">
        <v>2.2000000000000002</v>
      </c>
      <c r="AR200" s="4">
        <v>195</v>
      </c>
      <c r="AS200" s="4" t="s">
        <v>155</v>
      </c>
      <c r="AT200" s="4">
        <v>2</v>
      </c>
      <c r="AU200" s="5">
        <v>0.79489583333333336</v>
      </c>
      <c r="AV200" s="4">
        <v>47.163201999999998</v>
      </c>
      <c r="AW200" s="4">
        <v>-88.491980999999996</v>
      </c>
      <c r="AX200" s="4">
        <v>318.39999999999998</v>
      </c>
      <c r="AY200" s="4">
        <v>31.2</v>
      </c>
      <c r="AZ200" s="4">
        <v>12</v>
      </c>
      <c r="BA200" s="4">
        <v>11</v>
      </c>
      <c r="BB200" s="4" t="s">
        <v>213</v>
      </c>
      <c r="BC200" s="4">
        <v>0.9</v>
      </c>
      <c r="BD200" s="4">
        <v>1.1000000000000001</v>
      </c>
      <c r="BE200" s="4">
        <v>1.8</v>
      </c>
      <c r="BF200" s="4">
        <v>14.063000000000001</v>
      </c>
      <c r="BG200" s="4">
        <v>14.34</v>
      </c>
      <c r="BH200" s="4">
        <v>1.02</v>
      </c>
      <c r="BI200" s="4">
        <v>14.635999999999999</v>
      </c>
      <c r="BJ200" s="4">
        <v>2930.8870000000002</v>
      </c>
      <c r="BK200" s="4">
        <v>62.515000000000001</v>
      </c>
      <c r="BL200" s="4">
        <v>3.3359999999999999</v>
      </c>
      <c r="BM200" s="4">
        <v>0</v>
      </c>
      <c r="BN200" s="4">
        <v>3.3359999999999999</v>
      </c>
      <c r="BO200" s="4">
        <v>2.673</v>
      </c>
      <c r="BP200" s="4">
        <v>0</v>
      </c>
      <c r="BQ200" s="4">
        <v>2.673</v>
      </c>
      <c r="BR200" s="4">
        <v>1.2634000000000001</v>
      </c>
      <c r="BU200" s="4">
        <v>3.0219999999999998</v>
      </c>
      <c r="BW200" s="4">
        <v>0</v>
      </c>
      <c r="BX200" s="4">
        <v>0.44308500000000001</v>
      </c>
      <c r="BY200" s="4">
        <v>-5</v>
      </c>
      <c r="BZ200" s="4">
        <v>0.66110899999999995</v>
      </c>
      <c r="CA200" s="4">
        <v>10.82789</v>
      </c>
      <c r="CB200" s="4">
        <v>13.354402</v>
      </c>
    </row>
    <row r="201" spans="1:80">
      <c r="A201" s="2">
        <v>42439</v>
      </c>
      <c r="B201" s="29">
        <v>0.58699171296296293</v>
      </c>
      <c r="C201" s="4">
        <v>14.106</v>
      </c>
      <c r="D201" s="4">
        <v>1.0242</v>
      </c>
      <c r="E201" s="4" t="s">
        <v>155</v>
      </c>
      <c r="F201" s="4">
        <v>10242.023708999999</v>
      </c>
      <c r="G201" s="4">
        <v>166.1</v>
      </c>
      <c r="H201" s="4">
        <v>-4.3</v>
      </c>
      <c r="I201" s="4">
        <v>161.30000000000001</v>
      </c>
      <c r="K201" s="4">
        <v>0</v>
      </c>
      <c r="L201" s="4">
        <v>74</v>
      </c>
      <c r="M201" s="4">
        <v>0.86939999999999995</v>
      </c>
      <c r="N201" s="4">
        <v>12.263</v>
      </c>
      <c r="O201" s="4">
        <v>0.89039999999999997</v>
      </c>
      <c r="P201" s="4">
        <v>144.41220000000001</v>
      </c>
      <c r="Q201" s="4">
        <v>0</v>
      </c>
      <c r="R201" s="4">
        <v>144.4</v>
      </c>
      <c r="S201" s="4">
        <v>115.7222</v>
      </c>
      <c r="T201" s="4">
        <v>0</v>
      </c>
      <c r="U201" s="4">
        <v>115.7</v>
      </c>
      <c r="V201" s="4">
        <v>161.25120000000001</v>
      </c>
      <c r="Y201" s="4">
        <v>64.444000000000003</v>
      </c>
      <c r="Z201" s="4">
        <v>0</v>
      </c>
      <c r="AA201" s="4">
        <v>0</v>
      </c>
      <c r="AB201" s="4" t="s">
        <v>207</v>
      </c>
      <c r="AC201" s="4">
        <v>0</v>
      </c>
      <c r="AD201" s="4">
        <v>11.5</v>
      </c>
      <c r="AE201" s="4">
        <v>875</v>
      </c>
      <c r="AF201" s="4">
        <v>900</v>
      </c>
      <c r="AG201" s="4">
        <v>845</v>
      </c>
      <c r="AH201" s="4">
        <v>76.099999999999994</v>
      </c>
      <c r="AI201" s="4">
        <v>22.25</v>
      </c>
      <c r="AJ201" s="4">
        <v>0.51</v>
      </c>
      <c r="AK201" s="4">
        <v>982</v>
      </c>
      <c r="AL201" s="4">
        <v>1</v>
      </c>
      <c r="AM201" s="4">
        <v>0</v>
      </c>
      <c r="AN201" s="4">
        <v>23</v>
      </c>
      <c r="AO201" s="4">
        <v>190.1</v>
      </c>
      <c r="AP201" s="4">
        <v>190</v>
      </c>
      <c r="AQ201" s="4">
        <v>2.7</v>
      </c>
      <c r="AR201" s="4">
        <v>195</v>
      </c>
      <c r="AS201" s="4" t="s">
        <v>155</v>
      </c>
      <c r="AT201" s="4">
        <v>2</v>
      </c>
      <c r="AU201" s="5">
        <v>0.79490740740740751</v>
      </c>
      <c r="AV201" s="4">
        <v>47.163074999999999</v>
      </c>
      <c r="AW201" s="4">
        <v>-88.492044000000007</v>
      </c>
      <c r="AX201" s="4">
        <v>318.3</v>
      </c>
      <c r="AY201" s="4">
        <v>32.4</v>
      </c>
      <c r="AZ201" s="4">
        <v>12</v>
      </c>
      <c r="BA201" s="4">
        <v>11</v>
      </c>
      <c r="BB201" s="4" t="s">
        <v>213</v>
      </c>
      <c r="BC201" s="4">
        <v>0.9</v>
      </c>
      <c r="BD201" s="4">
        <v>1.1508</v>
      </c>
      <c r="BE201" s="4">
        <v>1.8</v>
      </c>
      <c r="BF201" s="4">
        <v>14.063000000000001</v>
      </c>
      <c r="BG201" s="4">
        <v>13.97</v>
      </c>
      <c r="BH201" s="4">
        <v>0.99</v>
      </c>
      <c r="BI201" s="4">
        <v>15.028</v>
      </c>
      <c r="BJ201" s="4">
        <v>2823.9749999999999</v>
      </c>
      <c r="BK201" s="4">
        <v>130.50399999999999</v>
      </c>
      <c r="BL201" s="4">
        <v>3.4830000000000001</v>
      </c>
      <c r="BM201" s="4">
        <v>0</v>
      </c>
      <c r="BN201" s="4">
        <v>3.4830000000000001</v>
      </c>
      <c r="BO201" s="4">
        <v>2.7909999999999999</v>
      </c>
      <c r="BP201" s="4">
        <v>0</v>
      </c>
      <c r="BQ201" s="4">
        <v>2.7909999999999999</v>
      </c>
      <c r="BR201" s="4">
        <v>1.2279</v>
      </c>
      <c r="BU201" s="4">
        <v>2.944</v>
      </c>
      <c r="BW201" s="4">
        <v>0</v>
      </c>
      <c r="BX201" s="4">
        <v>0.50939299999999998</v>
      </c>
      <c r="BY201" s="4">
        <v>-5</v>
      </c>
      <c r="BZ201" s="4">
        <v>0.66178199999999998</v>
      </c>
      <c r="CA201" s="4">
        <v>12.448290999999999</v>
      </c>
      <c r="CB201" s="4">
        <v>13.367996</v>
      </c>
    </row>
    <row r="202" spans="1:80">
      <c r="A202" s="2">
        <v>42439</v>
      </c>
      <c r="B202" s="29">
        <v>0.58700328703703708</v>
      </c>
      <c r="C202" s="4">
        <v>13.269</v>
      </c>
      <c r="D202" s="4">
        <v>2.0621999999999998</v>
      </c>
      <c r="E202" s="4" t="s">
        <v>155</v>
      </c>
      <c r="F202" s="4">
        <v>20621.639870999999</v>
      </c>
      <c r="G202" s="4">
        <v>165.3</v>
      </c>
      <c r="H202" s="4">
        <v>-4.3</v>
      </c>
      <c r="I202" s="4">
        <v>358.7</v>
      </c>
      <c r="K202" s="4">
        <v>0</v>
      </c>
      <c r="L202" s="4">
        <v>74</v>
      </c>
      <c r="M202" s="4">
        <v>0.86639999999999995</v>
      </c>
      <c r="N202" s="4">
        <v>11.496</v>
      </c>
      <c r="O202" s="4">
        <v>1.7867</v>
      </c>
      <c r="P202" s="4">
        <v>143.21700000000001</v>
      </c>
      <c r="Q202" s="4">
        <v>0</v>
      </c>
      <c r="R202" s="4">
        <v>143.19999999999999</v>
      </c>
      <c r="S202" s="4">
        <v>114.8777</v>
      </c>
      <c r="T202" s="4">
        <v>0</v>
      </c>
      <c r="U202" s="4">
        <v>114.9</v>
      </c>
      <c r="V202" s="4">
        <v>358.68439999999998</v>
      </c>
      <c r="Y202" s="4">
        <v>64.510000000000005</v>
      </c>
      <c r="Z202" s="4">
        <v>0</v>
      </c>
      <c r="AA202" s="4">
        <v>0</v>
      </c>
      <c r="AB202" s="4" t="s">
        <v>207</v>
      </c>
      <c r="AC202" s="4">
        <v>0</v>
      </c>
      <c r="AD202" s="4">
        <v>11.5</v>
      </c>
      <c r="AE202" s="4">
        <v>881</v>
      </c>
      <c r="AF202" s="4">
        <v>907</v>
      </c>
      <c r="AG202" s="4">
        <v>851</v>
      </c>
      <c r="AH202" s="4">
        <v>77</v>
      </c>
      <c r="AI202" s="4">
        <v>22.51</v>
      </c>
      <c r="AJ202" s="4">
        <v>0.52</v>
      </c>
      <c r="AK202" s="4">
        <v>982</v>
      </c>
      <c r="AL202" s="4">
        <v>1</v>
      </c>
      <c r="AM202" s="4">
        <v>0</v>
      </c>
      <c r="AN202" s="4">
        <v>23</v>
      </c>
      <c r="AO202" s="4">
        <v>190.9</v>
      </c>
      <c r="AP202" s="4">
        <v>190</v>
      </c>
      <c r="AQ202" s="4">
        <v>2.9</v>
      </c>
      <c r="AR202" s="4">
        <v>195</v>
      </c>
      <c r="AS202" s="4" t="s">
        <v>155</v>
      </c>
      <c r="AT202" s="4">
        <v>2</v>
      </c>
      <c r="AU202" s="5">
        <v>0.79491898148148143</v>
      </c>
      <c r="AV202" s="4">
        <v>47.162936999999999</v>
      </c>
      <c r="AW202" s="4">
        <v>-88.492070999999996</v>
      </c>
      <c r="AX202" s="4">
        <v>318.3</v>
      </c>
      <c r="AY202" s="4">
        <v>33.9</v>
      </c>
      <c r="AZ202" s="4">
        <v>12</v>
      </c>
      <c r="BA202" s="4">
        <v>11</v>
      </c>
      <c r="BB202" s="4" t="s">
        <v>213</v>
      </c>
      <c r="BC202" s="4">
        <v>0.9</v>
      </c>
      <c r="BD202" s="4">
        <v>1.2</v>
      </c>
      <c r="BE202" s="4">
        <v>1.8</v>
      </c>
      <c r="BF202" s="4">
        <v>14.063000000000001</v>
      </c>
      <c r="BG202" s="4">
        <v>13.65</v>
      </c>
      <c r="BH202" s="4">
        <v>0.97</v>
      </c>
      <c r="BI202" s="4">
        <v>15.419</v>
      </c>
      <c r="BJ202" s="4">
        <v>2617.6019999999999</v>
      </c>
      <c r="BK202" s="4">
        <v>258.92899999999997</v>
      </c>
      <c r="BL202" s="4">
        <v>3.415</v>
      </c>
      <c r="BM202" s="4">
        <v>0</v>
      </c>
      <c r="BN202" s="4">
        <v>3.415</v>
      </c>
      <c r="BO202" s="4">
        <v>2.7389999999999999</v>
      </c>
      <c r="BP202" s="4">
        <v>0</v>
      </c>
      <c r="BQ202" s="4">
        <v>2.7389999999999999</v>
      </c>
      <c r="BR202" s="4">
        <v>2.7006000000000001</v>
      </c>
      <c r="BU202" s="4">
        <v>2.9140000000000001</v>
      </c>
      <c r="BW202" s="4">
        <v>0</v>
      </c>
      <c r="BX202" s="4">
        <v>0.58672000000000002</v>
      </c>
      <c r="BY202" s="4">
        <v>-5</v>
      </c>
      <c r="BZ202" s="4">
        <v>0.66043600000000002</v>
      </c>
      <c r="CA202" s="4">
        <v>14.33797</v>
      </c>
      <c r="CB202" s="4">
        <v>13.340807</v>
      </c>
    </row>
    <row r="203" spans="1:80">
      <c r="A203" s="2">
        <v>42439</v>
      </c>
      <c r="B203" s="29">
        <v>0.58701486111111112</v>
      </c>
      <c r="C203" s="4">
        <v>12.689</v>
      </c>
      <c r="D203" s="4">
        <v>3.2086000000000001</v>
      </c>
      <c r="E203" s="4" t="s">
        <v>155</v>
      </c>
      <c r="F203" s="4">
        <v>32085.933333000001</v>
      </c>
      <c r="G203" s="4">
        <v>171.2</v>
      </c>
      <c r="H203" s="4">
        <v>-4.3</v>
      </c>
      <c r="I203" s="4">
        <v>594.1</v>
      </c>
      <c r="K203" s="4">
        <v>0</v>
      </c>
      <c r="L203" s="4">
        <v>79</v>
      </c>
      <c r="M203" s="4">
        <v>0.86019999999999996</v>
      </c>
      <c r="N203" s="4">
        <v>10.9153</v>
      </c>
      <c r="O203" s="4">
        <v>2.7601</v>
      </c>
      <c r="P203" s="4">
        <v>147.2287</v>
      </c>
      <c r="Q203" s="4">
        <v>0</v>
      </c>
      <c r="R203" s="4">
        <v>147.19999999999999</v>
      </c>
      <c r="S203" s="4">
        <v>118.0956</v>
      </c>
      <c r="T203" s="4">
        <v>0</v>
      </c>
      <c r="U203" s="4">
        <v>118.1</v>
      </c>
      <c r="V203" s="4">
        <v>594.14350000000002</v>
      </c>
      <c r="Y203" s="4">
        <v>68.317999999999998</v>
      </c>
      <c r="Z203" s="4">
        <v>0</v>
      </c>
      <c r="AA203" s="4">
        <v>0</v>
      </c>
      <c r="AB203" s="4" t="s">
        <v>207</v>
      </c>
      <c r="AC203" s="4">
        <v>0</v>
      </c>
      <c r="AD203" s="4">
        <v>11.5</v>
      </c>
      <c r="AE203" s="4">
        <v>886</v>
      </c>
      <c r="AF203" s="4">
        <v>913</v>
      </c>
      <c r="AG203" s="4">
        <v>856</v>
      </c>
      <c r="AH203" s="4">
        <v>77</v>
      </c>
      <c r="AI203" s="4">
        <v>22.51</v>
      </c>
      <c r="AJ203" s="4">
        <v>0.52</v>
      </c>
      <c r="AK203" s="4">
        <v>982</v>
      </c>
      <c r="AL203" s="4">
        <v>1</v>
      </c>
      <c r="AM203" s="4">
        <v>0</v>
      </c>
      <c r="AN203" s="4">
        <v>23</v>
      </c>
      <c r="AO203" s="4">
        <v>190</v>
      </c>
      <c r="AP203" s="4">
        <v>190</v>
      </c>
      <c r="AQ203" s="4">
        <v>2.5</v>
      </c>
      <c r="AR203" s="4">
        <v>195</v>
      </c>
      <c r="AS203" s="4" t="s">
        <v>155</v>
      </c>
      <c r="AT203" s="4">
        <v>2</v>
      </c>
      <c r="AU203" s="5">
        <v>0.79493055555555558</v>
      </c>
      <c r="AV203" s="4">
        <v>47.162790999999999</v>
      </c>
      <c r="AW203" s="4">
        <v>-88.492058</v>
      </c>
      <c r="AX203" s="4">
        <v>318.2</v>
      </c>
      <c r="AY203" s="4">
        <v>35</v>
      </c>
      <c r="AZ203" s="4">
        <v>12</v>
      </c>
      <c r="BA203" s="4">
        <v>11</v>
      </c>
      <c r="BB203" s="4" t="s">
        <v>213</v>
      </c>
      <c r="BC203" s="4">
        <v>0.9</v>
      </c>
      <c r="BD203" s="4">
        <v>1.2507999999999999</v>
      </c>
      <c r="BE203" s="4">
        <v>1.8</v>
      </c>
      <c r="BF203" s="4">
        <v>14.063000000000001</v>
      </c>
      <c r="BG203" s="4">
        <v>13.02</v>
      </c>
      <c r="BH203" s="4">
        <v>0.93</v>
      </c>
      <c r="BI203" s="4">
        <v>16.248999999999999</v>
      </c>
      <c r="BJ203" s="4">
        <v>2409.8029999999999</v>
      </c>
      <c r="BK203" s="4">
        <v>387.83499999999998</v>
      </c>
      <c r="BL203" s="4">
        <v>3.4039999999999999</v>
      </c>
      <c r="BM203" s="4">
        <v>0</v>
      </c>
      <c r="BN203" s="4">
        <v>3.4039999999999999</v>
      </c>
      <c r="BO203" s="4">
        <v>2.73</v>
      </c>
      <c r="BP203" s="4">
        <v>0</v>
      </c>
      <c r="BQ203" s="4">
        <v>2.73</v>
      </c>
      <c r="BR203" s="4">
        <v>4.3373999999999997</v>
      </c>
      <c r="BU203" s="4">
        <v>2.992</v>
      </c>
      <c r="BW203" s="4">
        <v>0</v>
      </c>
      <c r="BX203" s="4">
        <v>0.66290499999999997</v>
      </c>
      <c r="BY203" s="4">
        <v>-5</v>
      </c>
      <c r="BZ203" s="4">
        <v>0.66378199999999998</v>
      </c>
      <c r="CA203" s="4">
        <v>16.199741</v>
      </c>
      <c r="CB203" s="4">
        <v>13.408396</v>
      </c>
    </row>
    <row r="204" spans="1:80">
      <c r="A204" s="2">
        <v>42439</v>
      </c>
      <c r="B204" s="29">
        <v>0.58702643518518516</v>
      </c>
      <c r="C204" s="4">
        <v>12.047000000000001</v>
      </c>
      <c r="D204" s="4">
        <v>4.1504000000000003</v>
      </c>
      <c r="E204" s="4" t="s">
        <v>155</v>
      </c>
      <c r="F204" s="4">
        <v>41503.753170000004</v>
      </c>
      <c r="G204" s="4">
        <v>174.2</v>
      </c>
      <c r="H204" s="4">
        <v>-4.2</v>
      </c>
      <c r="I204" s="4">
        <v>740.6</v>
      </c>
      <c r="K204" s="4">
        <v>0</v>
      </c>
      <c r="L204" s="4">
        <v>84</v>
      </c>
      <c r="M204" s="4">
        <v>0.85629999999999995</v>
      </c>
      <c r="N204" s="4">
        <v>10.3164</v>
      </c>
      <c r="O204" s="4">
        <v>3.5541</v>
      </c>
      <c r="P204" s="4">
        <v>149.17189999999999</v>
      </c>
      <c r="Q204" s="4">
        <v>0</v>
      </c>
      <c r="R204" s="4">
        <v>149.19999999999999</v>
      </c>
      <c r="S204" s="4">
        <v>119.65430000000001</v>
      </c>
      <c r="T204" s="4">
        <v>0</v>
      </c>
      <c r="U204" s="4">
        <v>119.7</v>
      </c>
      <c r="V204" s="4">
        <v>740.60019999999997</v>
      </c>
      <c r="Y204" s="4">
        <v>72.158000000000001</v>
      </c>
      <c r="Z204" s="4">
        <v>0</v>
      </c>
      <c r="AA204" s="4">
        <v>0</v>
      </c>
      <c r="AB204" s="4" t="s">
        <v>207</v>
      </c>
      <c r="AC204" s="4">
        <v>0</v>
      </c>
      <c r="AD204" s="4">
        <v>11.5</v>
      </c>
      <c r="AE204" s="4">
        <v>890</v>
      </c>
      <c r="AF204" s="4">
        <v>915</v>
      </c>
      <c r="AG204" s="4">
        <v>860</v>
      </c>
      <c r="AH204" s="4">
        <v>77</v>
      </c>
      <c r="AI204" s="4">
        <v>22.51</v>
      </c>
      <c r="AJ204" s="4">
        <v>0.52</v>
      </c>
      <c r="AK204" s="4">
        <v>982</v>
      </c>
      <c r="AL204" s="4">
        <v>1</v>
      </c>
      <c r="AM204" s="4">
        <v>0</v>
      </c>
      <c r="AN204" s="4">
        <v>23</v>
      </c>
      <c r="AO204" s="4">
        <v>190</v>
      </c>
      <c r="AP204" s="4">
        <v>190</v>
      </c>
      <c r="AQ204" s="4">
        <v>2.1</v>
      </c>
      <c r="AR204" s="4">
        <v>195</v>
      </c>
      <c r="AS204" s="4" t="s">
        <v>155</v>
      </c>
      <c r="AT204" s="4">
        <v>2</v>
      </c>
      <c r="AU204" s="5">
        <v>0.79494212962962962</v>
      </c>
      <c r="AV204" s="4">
        <v>47.162640000000003</v>
      </c>
      <c r="AW204" s="4">
        <v>-88.492024000000001</v>
      </c>
      <c r="AX204" s="4">
        <v>318.3</v>
      </c>
      <c r="AY204" s="4">
        <v>36.299999999999997</v>
      </c>
      <c r="AZ204" s="4">
        <v>12</v>
      </c>
      <c r="BA204" s="4">
        <v>11</v>
      </c>
      <c r="BB204" s="4" t="s">
        <v>213</v>
      </c>
      <c r="BC204" s="4">
        <v>1.0014989999999999</v>
      </c>
      <c r="BD204" s="4">
        <v>1.198501</v>
      </c>
      <c r="BE204" s="4">
        <v>1.9014990000000001</v>
      </c>
      <c r="BF204" s="4">
        <v>14.063000000000001</v>
      </c>
      <c r="BG204" s="4">
        <v>12.66</v>
      </c>
      <c r="BH204" s="4">
        <v>0.9</v>
      </c>
      <c r="BI204" s="4">
        <v>16.777999999999999</v>
      </c>
      <c r="BJ204" s="4">
        <v>2243.2049999999999</v>
      </c>
      <c r="BK204" s="4">
        <v>491.863</v>
      </c>
      <c r="BL204" s="4">
        <v>3.3969999999999998</v>
      </c>
      <c r="BM204" s="4">
        <v>0</v>
      </c>
      <c r="BN204" s="4">
        <v>3.3969999999999998</v>
      </c>
      <c r="BO204" s="4">
        <v>2.7250000000000001</v>
      </c>
      <c r="BP204" s="4">
        <v>0</v>
      </c>
      <c r="BQ204" s="4">
        <v>2.7250000000000001</v>
      </c>
      <c r="BR204" s="4">
        <v>5.3250000000000002</v>
      </c>
      <c r="BU204" s="4">
        <v>3.113</v>
      </c>
      <c r="BW204" s="4">
        <v>0</v>
      </c>
      <c r="BX204" s="4">
        <v>0.71215600000000001</v>
      </c>
      <c r="BY204" s="4">
        <v>-5</v>
      </c>
      <c r="BZ204" s="4">
        <v>0.66200000000000003</v>
      </c>
      <c r="CA204" s="4">
        <v>17.403312</v>
      </c>
      <c r="CB204" s="4">
        <v>13.372400000000001</v>
      </c>
    </row>
    <row r="205" spans="1:80">
      <c r="A205" s="2">
        <v>42439</v>
      </c>
      <c r="B205" s="29">
        <v>0.5870380092592592</v>
      </c>
      <c r="C205" s="4">
        <v>11.571</v>
      </c>
      <c r="D205" s="4">
        <v>4.8274999999999997</v>
      </c>
      <c r="E205" s="4" t="s">
        <v>155</v>
      </c>
      <c r="F205" s="4">
        <v>48274.674555999998</v>
      </c>
      <c r="G205" s="4">
        <v>156.69999999999999</v>
      </c>
      <c r="H205" s="4">
        <v>-4</v>
      </c>
      <c r="I205" s="4">
        <v>860.9</v>
      </c>
      <c r="K205" s="4">
        <v>0</v>
      </c>
      <c r="L205" s="4">
        <v>86</v>
      </c>
      <c r="M205" s="4">
        <v>0.85360000000000003</v>
      </c>
      <c r="N205" s="4">
        <v>9.8773</v>
      </c>
      <c r="O205" s="4">
        <v>4.1210000000000004</v>
      </c>
      <c r="P205" s="4">
        <v>133.73320000000001</v>
      </c>
      <c r="Q205" s="4">
        <v>0</v>
      </c>
      <c r="R205" s="4">
        <v>133.69999999999999</v>
      </c>
      <c r="S205" s="4">
        <v>107.2706</v>
      </c>
      <c r="T205" s="4">
        <v>0</v>
      </c>
      <c r="U205" s="4">
        <v>107.3</v>
      </c>
      <c r="V205" s="4">
        <v>860.87139999999999</v>
      </c>
      <c r="Y205" s="4">
        <v>73.784999999999997</v>
      </c>
      <c r="Z205" s="4">
        <v>0</v>
      </c>
      <c r="AA205" s="4">
        <v>0</v>
      </c>
      <c r="AB205" s="4" t="s">
        <v>207</v>
      </c>
      <c r="AC205" s="4">
        <v>0</v>
      </c>
      <c r="AD205" s="4">
        <v>11.5</v>
      </c>
      <c r="AE205" s="4">
        <v>894</v>
      </c>
      <c r="AF205" s="4">
        <v>919</v>
      </c>
      <c r="AG205" s="4">
        <v>864</v>
      </c>
      <c r="AH205" s="4">
        <v>77</v>
      </c>
      <c r="AI205" s="4">
        <v>22.51</v>
      </c>
      <c r="AJ205" s="4">
        <v>0.52</v>
      </c>
      <c r="AK205" s="4">
        <v>982</v>
      </c>
      <c r="AL205" s="4">
        <v>1</v>
      </c>
      <c r="AM205" s="4">
        <v>0</v>
      </c>
      <c r="AN205" s="4">
        <v>23</v>
      </c>
      <c r="AO205" s="4">
        <v>190</v>
      </c>
      <c r="AP205" s="4">
        <v>190</v>
      </c>
      <c r="AQ205" s="4">
        <v>2.1</v>
      </c>
      <c r="AR205" s="4">
        <v>195</v>
      </c>
      <c r="AS205" s="4" t="s">
        <v>155</v>
      </c>
      <c r="AT205" s="4">
        <v>2</v>
      </c>
      <c r="AU205" s="5">
        <v>0.79495370370370377</v>
      </c>
      <c r="AV205" s="4">
        <v>47.162481999999997</v>
      </c>
      <c r="AW205" s="4">
        <v>-88.491969999999995</v>
      </c>
      <c r="AX205" s="4">
        <v>318.10000000000002</v>
      </c>
      <c r="AY205" s="4">
        <v>38.200000000000003</v>
      </c>
      <c r="AZ205" s="4">
        <v>12</v>
      </c>
      <c r="BA205" s="4">
        <v>11</v>
      </c>
      <c r="BB205" s="4" t="s">
        <v>213</v>
      </c>
      <c r="BC205" s="4">
        <v>1.1507510000000001</v>
      </c>
      <c r="BD205" s="4">
        <v>1.1507510000000001</v>
      </c>
      <c r="BE205" s="4">
        <v>2.050751</v>
      </c>
      <c r="BF205" s="4">
        <v>14.063000000000001</v>
      </c>
      <c r="BG205" s="4">
        <v>12.41</v>
      </c>
      <c r="BH205" s="4">
        <v>0.88</v>
      </c>
      <c r="BI205" s="4">
        <v>17.143999999999998</v>
      </c>
      <c r="BJ205" s="4">
        <v>2126.33</v>
      </c>
      <c r="BK205" s="4">
        <v>564.63599999999997</v>
      </c>
      <c r="BL205" s="4">
        <v>3.0150000000000001</v>
      </c>
      <c r="BM205" s="4">
        <v>0</v>
      </c>
      <c r="BN205" s="4">
        <v>3.0150000000000001</v>
      </c>
      <c r="BO205" s="4">
        <v>2.4180000000000001</v>
      </c>
      <c r="BP205" s="4">
        <v>0</v>
      </c>
      <c r="BQ205" s="4">
        <v>2.4180000000000001</v>
      </c>
      <c r="BR205" s="4">
        <v>6.1280999999999999</v>
      </c>
      <c r="BU205" s="4">
        <v>3.1509999999999998</v>
      </c>
      <c r="BW205" s="4">
        <v>0</v>
      </c>
      <c r="BX205" s="4">
        <v>0.78808900000000004</v>
      </c>
      <c r="BY205" s="4">
        <v>-5</v>
      </c>
      <c r="BZ205" s="4">
        <v>0.66200000000000003</v>
      </c>
      <c r="CA205" s="4">
        <v>19.258921999999998</v>
      </c>
      <c r="CB205" s="4">
        <v>13.372400000000001</v>
      </c>
    </row>
    <row r="206" spans="1:80">
      <c r="A206" s="2">
        <v>42439</v>
      </c>
      <c r="B206" s="29">
        <v>0.58704958333333335</v>
      </c>
      <c r="C206" s="4">
        <v>11.367000000000001</v>
      </c>
      <c r="D206" s="4">
        <v>5.2957999999999998</v>
      </c>
      <c r="E206" s="4" t="s">
        <v>155</v>
      </c>
      <c r="F206" s="4">
        <v>52957.703034999999</v>
      </c>
      <c r="G206" s="4">
        <v>119.6</v>
      </c>
      <c r="H206" s="4">
        <v>-0.9</v>
      </c>
      <c r="I206" s="4">
        <v>960.5</v>
      </c>
      <c r="K206" s="4">
        <v>0</v>
      </c>
      <c r="L206" s="4">
        <v>90</v>
      </c>
      <c r="M206" s="4">
        <v>0.85089999999999999</v>
      </c>
      <c r="N206" s="4">
        <v>9.6720000000000006</v>
      </c>
      <c r="O206" s="4">
        <v>4.5060000000000002</v>
      </c>
      <c r="P206" s="4">
        <v>101.7201</v>
      </c>
      <c r="Q206" s="4">
        <v>0</v>
      </c>
      <c r="R206" s="4">
        <v>101.7</v>
      </c>
      <c r="S206" s="4">
        <v>81.592100000000002</v>
      </c>
      <c r="T206" s="4">
        <v>0</v>
      </c>
      <c r="U206" s="4">
        <v>81.599999999999994</v>
      </c>
      <c r="V206" s="4">
        <v>960.54499999999996</v>
      </c>
      <c r="Y206" s="4">
        <v>76.908000000000001</v>
      </c>
      <c r="Z206" s="4">
        <v>0</v>
      </c>
      <c r="AA206" s="4">
        <v>0</v>
      </c>
      <c r="AB206" s="4" t="s">
        <v>207</v>
      </c>
      <c r="AC206" s="4">
        <v>0</v>
      </c>
      <c r="AD206" s="4">
        <v>11.5</v>
      </c>
      <c r="AE206" s="4">
        <v>896</v>
      </c>
      <c r="AF206" s="4">
        <v>921</v>
      </c>
      <c r="AG206" s="4">
        <v>865</v>
      </c>
      <c r="AH206" s="4">
        <v>77</v>
      </c>
      <c r="AI206" s="4">
        <v>22.51</v>
      </c>
      <c r="AJ206" s="4">
        <v>0.52</v>
      </c>
      <c r="AK206" s="4">
        <v>982</v>
      </c>
      <c r="AL206" s="4">
        <v>1</v>
      </c>
      <c r="AM206" s="4">
        <v>0</v>
      </c>
      <c r="AN206" s="4">
        <v>23</v>
      </c>
      <c r="AO206" s="4">
        <v>190</v>
      </c>
      <c r="AP206" s="4">
        <v>189.9</v>
      </c>
      <c r="AQ206" s="4">
        <v>2.4</v>
      </c>
      <c r="AR206" s="4">
        <v>195</v>
      </c>
      <c r="AS206" s="4" t="s">
        <v>155</v>
      </c>
      <c r="AT206" s="4">
        <v>2</v>
      </c>
      <c r="AU206" s="5">
        <v>0.7949652777777777</v>
      </c>
      <c r="AV206" s="4">
        <v>47.162315</v>
      </c>
      <c r="AW206" s="4">
        <v>-88.491894000000002</v>
      </c>
      <c r="AX206" s="4">
        <v>317.89999999999998</v>
      </c>
      <c r="AY206" s="4">
        <v>40.200000000000003</v>
      </c>
      <c r="AZ206" s="4">
        <v>12</v>
      </c>
      <c r="BA206" s="4">
        <v>11</v>
      </c>
      <c r="BB206" s="4" t="s">
        <v>213</v>
      </c>
      <c r="BC206" s="4">
        <v>1.3524</v>
      </c>
      <c r="BD206" s="4">
        <v>1.4032</v>
      </c>
      <c r="BE206" s="4">
        <v>2.3031999999999999</v>
      </c>
      <c r="BF206" s="4">
        <v>14.063000000000001</v>
      </c>
      <c r="BG206" s="4">
        <v>12.16</v>
      </c>
      <c r="BH206" s="4">
        <v>0.86</v>
      </c>
      <c r="BI206" s="4">
        <v>17.527999999999999</v>
      </c>
      <c r="BJ206" s="4">
        <v>2054.3809999999999</v>
      </c>
      <c r="BK206" s="4">
        <v>609.15700000000004</v>
      </c>
      <c r="BL206" s="4">
        <v>2.2629999999999999</v>
      </c>
      <c r="BM206" s="4">
        <v>0</v>
      </c>
      <c r="BN206" s="4">
        <v>2.2629999999999999</v>
      </c>
      <c r="BO206" s="4">
        <v>1.8149999999999999</v>
      </c>
      <c r="BP206" s="4">
        <v>0</v>
      </c>
      <c r="BQ206" s="4">
        <v>1.8149999999999999</v>
      </c>
      <c r="BR206" s="4">
        <v>6.7465000000000002</v>
      </c>
      <c r="BU206" s="4">
        <v>3.2410000000000001</v>
      </c>
      <c r="BW206" s="4">
        <v>0</v>
      </c>
      <c r="BX206" s="4">
        <v>0.80045900000000003</v>
      </c>
      <c r="BY206" s="4">
        <v>-5</v>
      </c>
      <c r="BZ206" s="4">
        <v>0.66178400000000004</v>
      </c>
      <c r="CA206" s="4">
        <v>19.561229000000001</v>
      </c>
      <c r="CB206" s="4">
        <v>13.368031999999999</v>
      </c>
    </row>
    <row r="207" spans="1:80">
      <c r="A207" s="2">
        <v>42439</v>
      </c>
      <c r="B207" s="29">
        <v>0.58706115740740739</v>
      </c>
      <c r="C207" s="4">
        <v>11.692</v>
      </c>
      <c r="D207" s="4">
        <v>4.6791999999999998</v>
      </c>
      <c r="E207" s="4" t="s">
        <v>155</v>
      </c>
      <c r="F207" s="4">
        <v>46791.715265999999</v>
      </c>
      <c r="G207" s="4">
        <v>106.6</v>
      </c>
      <c r="H207" s="4">
        <v>-0.6</v>
      </c>
      <c r="I207" s="4">
        <v>987.2</v>
      </c>
      <c r="K207" s="4">
        <v>0</v>
      </c>
      <c r="L207" s="4">
        <v>91</v>
      </c>
      <c r="M207" s="4">
        <v>0.85409999999999997</v>
      </c>
      <c r="N207" s="4">
        <v>9.9860000000000007</v>
      </c>
      <c r="O207" s="4">
        <v>3.9963000000000002</v>
      </c>
      <c r="P207" s="4">
        <v>91.009399999999999</v>
      </c>
      <c r="Q207" s="4">
        <v>0</v>
      </c>
      <c r="R207" s="4">
        <v>91</v>
      </c>
      <c r="S207" s="4">
        <v>73.000799999999998</v>
      </c>
      <c r="T207" s="4">
        <v>0</v>
      </c>
      <c r="U207" s="4">
        <v>73</v>
      </c>
      <c r="V207" s="4">
        <v>987.21370000000002</v>
      </c>
      <c r="Y207" s="4">
        <v>78.048000000000002</v>
      </c>
      <c r="Z207" s="4">
        <v>0</v>
      </c>
      <c r="AA207" s="4">
        <v>0</v>
      </c>
      <c r="AB207" s="4" t="s">
        <v>207</v>
      </c>
      <c r="AC207" s="4">
        <v>0</v>
      </c>
      <c r="AD207" s="4">
        <v>11.5</v>
      </c>
      <c r="AE207" s="4">
        <v>898</v>
      </c>
      <c r="AF207" s="4">
        <v>924</v>
      </c>
      <c r="AG207" s="4">
        <v>869</v>
      </c>
      <c r="AH207" s="4">
        <v>77</v>
      </c>
      <c r="AI207" s="4">
        <v>22.51</v>
      </c>
      <c r="AJ207" s="4">
        <v>0.52</v>
      </c>
      <c r="AK207" s="4">
        <v>982</v>
      </c>
      <c r="AL207" s="4">
        <v>1</v>
      </c>
      <c r="AM207" s="4">
        <v>0</v>
      </c>
      <c r="AN207" s="4">
        <v>23</v>
      </c>
      <c r="AO207" s="4">
        <v>190</v>
      </c>
      <c r="AP207" s="4">
        <v>189</v>
      </c>
      <c r="AQ207" s="4">
        <v>2.4</v>
      </c>
      <c r="AR207" s="4">
        <v>195</v>
      </c>
      <c r="AS207" s="4" t="s">
        <v>155</v>
      </c>
      <c r="AT207" s="4">
        <v>2</v>
      </c>
      <c r="AU207" s="5">
        <v>0.79497685185185185</v>
      </c>
      <c r="AV207" s="4">
        <v>47.162140000000001</v>
      </c>
      <c r="AW207" s="4">
        <v>-88.491804999999999</v>
      </c>
      <c r="AX207" s="4">
        <v>317.5</v>
      </c>
      <c r="AY207" s="4">
        <v>42.3</v>
      </c>
      <c r="AZ207" s="4">
        <v>12</v>
      </c>
      <c r="BA207" s="4">
        <v>11</v>
      </c>
      <c r="BB207" s="4" t="s">
        <v>213</v>
      </c>
      <c r="BC207" s="4">
        <v>1.5508</v>
      </c>
      <c r="BD207" s="4">
        <v>1.6508</v>
      </c>
      <c r="BE207" s="4">
        <v>2.5508000000000002</v>
      </c>
      <c r="BF207" s="4">
        <v>14.063000000000001</v>
      </c>
      <c r="BG207" s="4">
        <v>12.44</v>
      </c>
      <c r="BH207" s="4">
        <v>0.88</v>
      </c>
      <c r="BI207" s="4">
        <v>17.088999999999999</v>
      </c>
      <c r="BJ207" s="4">
        <v>2150.2469999999998</v>
      </c>
      <c r="BK207" s="4">
        <v>547.68299999999999</v>
      </c>
      <c r="BL207" s="4">
        <v>2.052</v>
      </c>
      <c r="BM207" s="4">
        <v>0</v>
      </c>
      <c r="BN207" s="4">
        <v>2.052</v>
      </c>
      <c r="BO207" s="4">
        <v>1.6459999999999999</v>
      </c>
      <c r="BP207" s="4">
        <v>0</v>
      </c>
      <c r="BQ207" s="4">
        <v>1.6459999999999999</v>
      </c>
      <c r="BR207" s="4">
        <v>7.0292000000000003</v>
      </c>
      <c r="BU207" s="4">
        <v>3.3340000000000001</v>
      </c>
      <c r="BW207" s="4">
        <v>0</v>
      </c>
      <c r="BX207" s="4">
        <v>0.82431299999999996</v>
      </c>
      <c r="BY207" s="4">
        <v>-5</v>
      </c>
      <c r="BZ207" s="4">
        <v>0.66</v>
      </c>
      <c r="CA207" s="4">
        <v>20.144148999999999</v>
      </c>
      <c r="CB207" s="4">
        <v>13.332000000000001</v>
      </c>
    </row>
    <row r="208" spans="1:80">
      <c r="A208" s="2">
        <v>42439</v>
      </c>
      <c r="B208" s="29">
        <v>0.58707273148148154</v>
      </c>
      <c r="C208" s="4">
        <v>12.964</v>
      </c>
      <c r="D208" s="4">
        <v>3.7370999999999999</v>
      </c>
      <c r="E208" s="4" t="s">
        <v>155</v>
      </c>
      <c r="F208" s="4">
        <v>37371.167883000002</v>
      </c>
      <c r="G208" s="4">
        <v>115.9</v>
      </c>
      <c r="H208" s="4">
        <v>3.8</v>
      </c>
      <c r="I208" s="4">
        <v>647.9</v>
      </c>
      <c r="K208" s="4">
        <v>0</v>
      </c>
      <c r="L208" s="4">
        <v>92</v>
      </c>
      <c r="M208" s="4">
        <v>0.85329999999999995</v>
      </c>
      <c r="N208" s="4">
        <v>11.063000000000001</v>
      </c>
      <c r="O208" s="4">
        <v>3.1890000000000001</v>
      </c>
      <c r="P208" s="4">
        <v>98.923900000000003</v>
      </c>
      <c r="Q208" s="4">
        <v>3.2427000000000001</v>
      </c>
      <c r="R208" s="4">
        <v>102.2</v>
      </c>
      <c r="S208" s="4">
        <v>79.349199999999996</v>
      </c>
      <c r="T208" s="4">
        <v>2.601</v>
      </c>
      <c r="U208" s="4">
        <v>82</v>
      </c>
      <c r="V208" s="4">
        <v>647.8646</v>
      </c>
      <c r="Y208" s="4">
        <v>78.322999999999993</v>
      </c>
      <c r="Z208" s="4">
        <v>0</v>
      </c>
      <c r="AA208" s="4">
        <v>0</v>
      </c>
      <c r="AB208" s="4" t="s">
        <v>207</v>
      </c>
      <c r="AC208" s="4">
        <v>0</v>
      </c>
      <c r="AD208" s="4">
        <v>11.6</v>
      </c>
      <c r="AE208" s="4">
        <v>895</v>
      </c>
      <c r="AF208" s="4">
        <v>923</v>
      </c>
      <c r="AG208" s="4">
        <v>865</v>
      </c>
      <c r="AH208" s="4">
        <v>77</v>
      </c>
      <c r="AI208" s="4">
        <v>22.51</v>
      </c>
      <c r="AJ208" s="4">
        <v>0.52</v>
      </c>
      <c r="AK208" s="4">
        <v>982</v>
      </c>
      <c r="AL208" s="4">
        <v>1</v>
      </c>
      <c r="AM208" s="4">
        <v>0</v>
      </c>
      <c r="AN208" s="4">
        <v>23</v>
      </c>
      <c r="AO208" s="4">
        <v>189.9</v>
      </c>
      <c r="AP208" s="4">
        <v>189</v>
      </c>
      <c r="AQ208" s="4">
        <v>2.5</v>
      </c>
      <c r="AR208" s="4">
        <v>195</v>
      </c>
      <c r="AS208" s="4" t="s">
        <v>155</v>
      </c>
      <c r="AT208" s="4">
        <v>2</v>
      </c>
      <c r="AU208" s="5">
        <v>0.794988425925926</v>
      </c>
      <c r="AV208" s="4">
        <v>47.162053</v>
      </c>
      <c r="AW208" s="4">
        <v>-88.491758000000004</v>
      </c>
      <c r="AX208" s="4">
        <v>317.3</v>
      </c>
      <c r="AY208" s="4">
        <v>43.3</v>
      </c>
      <c r="AZ208" s="4">
        <v>12</v>
      </c>
      <c r="BA208" s="4">
        <v>11</v>
      </c>
      <c r="BB208" s="4" t="s">
        <v>213</v>
      </c>
      <c r="BC208" s="4">
        <v>1.6</v>
      </c>
      <c r="BD208" s="4">
        <v>1.7</v>
      </c>
      <c r="BE208" s="4">
        <v>2.6</v>
      </c>
      <c r="BF208" s="4">
        <v>14.063000000000001</v>
      </c>
      <c r="BG208" s="4">
        <v>12.37</v>
      </c>
      <c r="BH208" s="4">
        <v>0.88</v>
      </c>
      <c r="BI208" s="4">
        <v>17.187000000000001</v>
      </c>
      <c r="BJ208" s="4">
        <v>2342.8389999999999</v>
      </c>
      <c r="BK208" s="4">
        <v>429.83499999999998</v>
      </c>
      <c r="BL208" s="4">
        <v>2.194</v>
      </c>
      <c r="BM208" s="4">
        <v>7.1999999999999995E-2</v>
      </c>
      <c r="BN208" s="4">
        <v>2.266</v>
      </c>
      <c r="BO208" s="4">
        <v>1.76</v>
      </c>
      <c r="BP208" s="4">
        <v>5.8000000000000003E-2</v>
      </c>
      <c r="BQ208" s="4">
        <v>1.8169999999999999</v>
      </c>
      <c r="BR208" s="4">
        <v>4.5368000000000004</v>
      </c>
      <c r="BU208" s="4">
        <v>3.2909999999999999</v>
      </c>
      <c r="BW208" s="4">
        <v>0</v>
      </c>
      <c r="BX208" s="4">
        <v>0.75755099999999997</v>
      </c>
      <c r="BY208" s="4">
        <v>-5</v>
      </c>
      <c r="BZ208" s="4">
        <v>0.65956400000000004</v>
      </c>
      <c r="CA208" s="4">
        <v>18.512653</v>
      </c>
      <c r="CB208" s="4">
        <v>13.323193</v>
      </c>
    </row>
    <row r="209" spans="1:80">
      <c r="A209" s="2">
        <v>42439</v>
      </c>
      <c r="B209" s="29">
        <v>0.58708430555555557</v>
      </c>
      <c r="C209" s="4">
        <v>12.805999999999999</v>
      </c>
      <c r="D209" s="4">
        <v>3.1646000000000001</v>
      </c>
      <c r="E209" s="4" t="s">
        <v>155</v>
      </c>
      <c r="F209" s="4">
        <v>31646.291667000001</v>
      </c>
      <c r="G209" s="4">
        <v>127.2</v>
      </c>
      <c r="H209" s="4">
        <v>-11.9</v>
      </c>
      <c r="I209" s="4">
        <v>500.2</v>
      </c>
      <c r="K209" s="4">
        <v>0</v>
      </c>
      <c r="L209" s="4">
        <v>92</v>
      </c>
      <c r="M209" s="4">
        <v>0.8599</v>
      </c>
      <c r="N209" s="4">
        <v>11.0116</v>
      </c>
      <c r="O209" s="4">
        <v>2.7212000000000001</v>
      </c>
      <c r="P209" s="4">
        <v>109.34990000000001</v>
      </c>
      <c r="Q209" s="4">
        <v>0</v>
      </c>
      <c r="R209" s="4">
        <v>109.3</v>
      </c>
      <c r="S209" s="4">
        <v>87.712100000000007</v>
      </c>
      <c r="T209" s="4">
        <v>0</v>
      </c>
      <c r="U209" s="4">
        <v>87.7</v>
      </c>
      <c r="V209" s="4">
        <v>500.21969999999999</v>
      </c>
      <c r="Y209" s="4">
        <v>78.975999999999999</v>
      </c>
      <c r="Z209" s="4">
        <v>0</v>
      </c>
      <c r="AA209" s="4">
        <v>0</v>
      </c>
      <c r="AB209" s="4" t="s">
        <v>207</v>
      </c>
      <c r="AC209" s="4">
        <v>0</v>
      </c>
      <c r="AD209" s="4">
        <v>11.5</v>
      </c>
      <c r="AE209" s="4">
        <v>879</v>
      </c>
      <c r="AF209" s="4">
        <v>912</v>
      </c>
      <c r="AG209" s="4">
        <v>850</v>
      </c>
      <c r="AH209" s="4">
        <v>77</v>
      </c>
      <c r="AI209" s="4">
        <v>22.51</v>
      </c>
      <c r="AJ209" s="4">
        <v>0.52</v>
      </c>
      <c r="AK209" s="4">
        <v>982</v>
      </c>
      <c r="AL209" s="4">
        <v>1</v>
      </c>
      <c r="AM209" s="4">
        <v>0</v>
      </c>
      <c r="AN209" s="4">
        <v>23</v>
      </c>
      <c r="AO209" s="4">
        <v>189</v>
      </c>
      <c r="AP209" s="4">
        <v>189</v>
      </c>
      <c r="AQ209" s="4">
        <v>2.6</v>
      </c>
      <c r="AR209" s="4">
        <v>195</v>
      </c>
      <c r="AS209" s="4" t="s">
        <v>155</v>
      </c>
      <c r="AT209" s="4">
        <v>2</v>
      </c>
      <c r="AU209" s="5">
        <v>0.794988425925926</v>
      </c>
      <c r="AV209" s="4">
        <v>47.161968000000002</v>
      </c>
      <c r="AW209" s="4">
        <v>-88.491709</v>
      </c>
      <c r="AX209" s="4">
        <v>317.2</v>
      </c>
      <c r="AY209" s="4">
        <v>43.6</v>
      </c>
      <c r="AZ209" s="4">
        <v>12</v>
      </c>
      <c r="BA209" s="4">
        <v>11</v>
      </c>
      <c r="BB209" s="4" t="s">
        <v>213</v>
      </c>
      <c r="BC209" s="4">
        <v>1.2444</v>
      </c>
      <c r="BD209" s="4">
        <v>1.7</v>
      </c>
      <c r="BE209" s="4">
        <v>2.2951999999999999</v>
      </c>
      <c r="BF209" s="4">
        <v>14.063000000000001</v>
      </c>
      <c r="BG209" s="4">
        <v>12.98</v>
      </c>
      <c r="BH209" s="4">
        <v>0.92</v>
      </c>
      <c r="BI209" s="4">
        <v>16.297000000000001</v>
      </c>
      <c r="BJ209" s="4">
        <v>2422.5819999999999</v>
      </c>
      <c r="BK209" s="4">
        <v>381.02699999999999</v>
      </c>
      <c r="BL209" s="4">
        <v>2.5190000000000001</v>
      </c>
      <c r="BM209" s="4">
        <v>0</v>
      </c>
      <c r="BN209" s="4">
        <v>2.5190000000000001</v>
      </c>
      <c r="BO209" s="4">
        <v>2.0209999999999999</v>
      </c>
      <c r="BP209" s="4">
        <v>0</v>
      </c>
      <c r="BQ209" s="4">
        <v>2.0209999999999999</v>
      </c>
      <c r="BR209" s="4">
        <v>3.6389999999999998</v>
      </c>
      <c r="BU209" s="4">
        <v>3.4470000000000001</v>
      </c>
      <c r="BW209" s="4">
        <v>0</v>
      </c>
      <c r="BX209" s="4">
        <v>0.50352699999999995</v>
      </c>
      <c r="BY209" s="4">
        <v>-5</v>
      </c>
      <c r="BZ209" s="4">
        <v>0.655891</v>
      </c>
      <c r="CA209" s="4">
        <v>12.304942</v>
      </c>
      <c r="CB209" s="4">
        <v>13.248998</v>
      </c>
    </row>
    <row r="210" spans="1:80">
      <c r="A210" s="2">
        <v>42439</v>
      </c>
      <c r="B210" s="29">
        <v>0.58709587962962961</v>
      </c>
      <c r="C210" s="4">
        <v>12.981999999999999</v>
      </c>
      <c r="D210" s="4">
        <v>2.7839999999999998</v>
      </c>
      <c r="E210" s="4" t="s">
        <v>155</v>
      </c>
      <c r="F210" s="4">
        <v>27839.678819000001</v>
      </c>
      <c r="G210" s="4">
        <v>112.7</v>
      </c>
      <c r="H210" s="4">
        <v>-13.6</v>
      </c>
      <c r="I210" s="4">
        <v>491.7</v>
      </c>
      <c r="K210" s="4">
        <v>0</v>
      </c>
      <c r="L210" s="4">
        <v>92</v>
      </c>
      <c r="M210" s="4">
        <v>0.86199999999999999</v>
      </c>
      <c r="N210" s="4">
        <v>11.190200000000001</v>
      </c>
      <c r="O210" s="4">
        <v>2.3997000000000002</v>
      </c>
      <c r="P210" s="4">
        <v>97.145399999999995</v>
      </c>
      <c r="Q210" s="4">
        <v>0</v>
      </c>
      <c r="R210" s="4">
        <v>97.1</v>
      </c>
      <c r="S210" s="4">
        <v>77.922700000000006</v>
      </c>
      <c r="T210" s="4">
        <v>0</v>
      </c>
      <c r="U210" s="4">
        <v>77.900000000000006</v>
      </c>
      <c r="V210" s="4">
        <v>491.6764</v>
      </c>
      <c r="Y210" s="4">
        <v>79.097999999999999</v>
      </c>
      <c r="Z210" s="4">
        <v>0</v>
      </c>
      <c r="AA210" s="4">
        <v>0</v>
      </c>
      <c r="AB210" s="4" t="s">
        <v>207</v>
      </c>
      <c r="AC210" s="4">
        <v>0</v>
      </c>
      <c r="AD210" s="4">
        <v>11.5</v>
      </c>
      <c r="AE210" s="4">
        <v>867</v>
      </c>
      <c r="AF210" s="4">
        <v>899</v>
      </c>
      <c r="AG210" s="4">
        <v>837</v>
      </c>
      <c r="AH210" s="4">
        <v>77</v>
      </c>
      <c r="AI210" s="4">
        <v>22.51</v>
      </c>
      <c r="AJ210" s="4">
        <v>0.52</v>
      </c>
      <c r="AK210" s="4">
        <v>982</v>
      </c>
      <c r="AL210" s="4">
        <v>1</v>
      </c>
      <c r="AM210" s="4">
        <v>0</v>
      </c>
      <c r="AN210" s="4">
        <v>23</v>
      </c>
      <c r="AO210" s="4">
        <v>189</v>
      </c>
      <c r="AP210" s="4">
        <v>189</v>
      </c>
      <c r="AQ210" s="4">
        <v>2.7</v>
      </c>
      <c r="AR210" s="4">
        <v>195</v>
      </c>
      <c r="AS210" s="4" t="s">
        <v>155</v>
      </c>
      <c r="AT210" s="4">
        <v>2</v>
      </c>
      <c r="AU210" s="5">
        <v>0.79499999999999993</v>
      </c>
      <c r="AV210" s="4">
        <v>47.161718</v>
      </c>
      <c r="AW210" s="4">
        <v>-88.491552999999996</v>
      </c>
      <c r="AX210" s="4">
        <v>316.8</v>
      </c>
      <c r="AY210" s="4">
        <v>44</v>
      </c>
      <c r="AZ210" s="4">
        <v>12</v>
      </c>
      <c r="BA210" s="4">
        <v>11</v>
      </c>
      <c r="BB210" s="4" t="s">
        <v>213</v>
      </c>
      <c r="BC210" s="4">
        <v>0.9</v>
      </c>
      <c r="BD210" s="4">
        <v>1.7</v>
      </c>
      <c r="BE210" s="4">
        <v>2</v>
      </c>
      <c r="BF210" s="4">
        <v>14.063000000000001</v>
      </c>
      <c r="BG210" s="4">
        <v>13.19</v>
      </c>
      <c r="BH210" s="4">
        <v>0.94</v>
      </c>
      <c r="BI210" s="4">
        <v>16.012</v>
      </c>
      <c r="BJ210" s="4">
        <v>2487.8910000000001</v>
      </c>
      <c r="BK210" s="4">
        <v>339.57400000000001</v>
      </c>
      <c r="BL210" s="4">
        <v>2.262</v>
      </c>
      <c r="BM210" s="4">
        <v>0</v>
      </c>
      <c r="BN210" s="4">
        <v>2.262</v>
      </c>
      <c r="BO210" s="4">
        <v>1.8140000000000001</v>
      </c>
      <c r="BP210" s="4">
        <v>0</v>
      </c>
      <c r="BQ210" s="4">
        <v>1.8140000000000001</v>
      </c>
      <c r="BR210" s="4">
        <v>3.6147</v>
      </c>
      <c r="BU210" s="4">
        <v>3.4889999999999999</v>
      </c>
      <c r="BW210" s="4">
        <v>0</v>
      </c>
      <c r="BX210" s="4">
        <v>0.33345000000000002</v>
      </c>
      <c r="BY210" s="4">
        <v>-5</v>
      </c>
      <c r="BZ210" s="4">
        <v>0.65500000000000003</v>
      </c>
      <c r="CA210" s="4">
        <v>8.1486839999999994</v>
      </c>
      <c r="CB210" s="4">
        <v>13.231</v>
      </c>
    </row>
    <row r="211" spans="1:80">
      <c r="A211" s="2">
        <v>42439</v>
      </c>
      <c r="B211" s="29">
        <v>0.58710745370370365</v>
      </c>
      <c r="C211" s="4">
        <v>13.065</v>
      </c>
      <c r="D211" s="4">
        <v>3.0973000000000002</v>
      </c>
      <c r="E211" s="4" t="s">
        <v>155</v>
      </c>
      <c r="F211" s="4">
        <v>30973.359375</v>
      </c>
      <c r="G211" s="4">
        <v>67.3</v>
      </c>
      <c r="H211" s="4">
        <v>-13.6</v>
      </c>
      <c r="I211" s="4">
        <v>597.20000000000005</v>
      </c>
      <c r="K211" s="4">
        <v>0</v>
      </c>
      <c r="L211" s="4">
        <v>92</v>
      </c>
      <c r="M211" s="4">
        <v>0.85850000000000004</v>
      </c>
      <c r="N211" s="4">
        <v>11.215400000000001</v>
      </c>
      <c r="O211" s="4">
        <v>2.6589999999999998</v>
      </c>
      <c r="P211" s="4">
        <v>57.795999999999999</v>
      </c>
      <c r="Q211" s="4">
        <v>0</v>
      </c>
      <c r="R211" s="4">
        <v>57.8</v>
      </c>
      <c r="S211" s="4">
        <v>46.365200000000002</v>
      </c>
      <c r="T211" s="4">
        <v>0</v>
      </c>
      <c r="U211" s="4">
        <v>46.4</v>
      </c>
      <c r="V211" s="4">
        <v>597.20889999999997</v>
      </c>
      <c r="Y211" s="4">
        <v>78.703999999999994</v>
      </c>
      <c r="Z211" s="4">
        <v>0</v>
      </c>
      <c r="AA211" s="4">
        <v>0</v>
      </c>
      <c r="AB211" s="4" t="s">
        <v>207</v>
      </c>
      <c r="AC211" s="4">
        <v>0</v>
      </c>
      <c r="AD211" s="4">
        <v>11.5</v>
      </c>
      <c r="AE211" s="4">
        <v>863</v>
      </c>
      <c r="AF211" s="4">
        <v>893</v>
      </c>
      <c r="AG211" s="4">
        <v>835</v>
      </c>
      <c r="AH211" s="4">
        <v>77.099999999999994</v>
      </c>
      <c r="AI211" s="4">
        <v>22.54</v>
      </c>
      <c r="AJ211" s="4">
        <v>0.52</v>
      </c>
      <c r="AK211" s="4">
        <v>982</v>
      </c>
      <c r="AL211" s="4">
        <v>1</v>
      </c>
      <c r="AM211" s="4">
        <v>0</v>
      </c>
      <c r="AN211" s="4">
        <v>23</v>
      </c>
      <c r="AO211" s="4">
        <v>189.1</v>
      </c>
      <c r="AP211" s="4">
        <v>189.1</v>
      </c>
      <c r="AQ211" s="4">
        <v>2.8</v>
      </c>
      <c r="AR211" s="4">
        <v>195</v>
      </c>
      <c r="AS211" s="4" t="s">
        <v>155</v>
      </c>
      <c r="AT211" s="4">
        <v>2</v>
      </c>
      <c r="AU211" s="5">
        <v>0.79502314814814812</v>
      </c>
      <c r="AV211" s="4">
        <v>47.161482999999997</v>
      </c>
      <c r="AW211" s="4">
        <v>-88.491376000000002</v>
      </c>
      <c r="AX211" s="4">
        <v>316.60000000000002</v>
      </c>
      <c r="AY211" s="4">
        <v>42.9</v>
      </c>
      <c r="AZ211" s="4">
        <v>12</v>
      </c>
      <c r="BA211" s="4">
        <v>11</v>
      </c>
      <c r="BB211" s="4" t="s">
        <v>213</v>
      </c>
      <c r="BC211" s="4">
        <v>0.9</v>
      </c>
      <c r="BD211" s="4">
        <v>1.6492</v>
      </c>
      <c r="BE211" s="4">
        <v>2</v>
      </c>
      <c r="BF211" s="4">
        <v>14.063000000000001</v>
      </c>
      <c r="BG211" s="4">
        <v>12.84</v>
      </c>
      <c r="BH211" s="4">
        <v>0.91</v>
      </c>
      <c r="BI211" s="4">
        <v>16.486999999999998</v>
      </c>
      <c r="BJ211" s="4">
        <v>2440.5520000000001</v>
      </c>
      <c r="BK211" s="4">
        <v>368.26499999999999</v>
      </c>
      <c r="BL211" s="4">
        <v>1.3169999999999999</v>
      </c>
      <c r="BM211" s="4">
        <v>0</v>
      </c>
      <c r="BN211" s="4">
        <v>1.3169999999999999</v>
      </c>
      <c r="BO211" s="4">
        <v>1.0569999999999999</v>
      </c>
      <c r="BP211" s="4">
        <v>0</v>
      </c>
      <c r="BQ211" s="4">
        <v>1.0569999999999999</v>
      </c>
      <c r="BR211" s="4">
        <v>4.2972999999999999</v>
      </c>
      <c r="BU211" s="4">
        <v>3.3980000000000001</v>
      </c>
      <c r="BW211" s="4">
        <v>0</v>
      </c>
      <c r="BX211" s="4">
        <v>0.37004300000000001</v>
      </c>
      <c r="BY211" s="4">
        <v>-5</v>
      </c>
      <c r="BZ211" s="4">
        <v>0.65478199999999998</v>
      </c>
      <c r="CA211" s="4">
        <v>9.0429259999999996</v>
      </c>
      <c r="CB211" s="4">
        <v>13.226596000000001</v>
      </c>
    </row>
    <row r="212" spans="1:80">
      <c r="A212" s="2">
        <v>42439</v>
      </c>
      <c r="B212" s="29">
        <v>0.5871190277777778</v>
      </c>
      <c r="C212" s="4">
        <v>13.202999999999999</v>
      </c>
      <c r="D212" s="4">
        <v>2.3374000000000001</v>
      </c>
      <c r="E212" s="4" t="s">
        <v>155</v>
      </c>
      <c r="F212" s="4">
        <v>23373.881314999999</v>
      </c>
      <c r="G212" s="4">
        <v>51.8</v>
      </c>
      <c r="H212" s="4">
        <v>-13.8</v>
      </c>
      <c r="I212" s="4">
        <v>490.3</v>
      </c>
      <c r="K212" s="4">
        <v>0</v>
      </c>
      <c r="L212" s="4">
        <v>91</v>
      </c>
      <c r="M212" s="4">
        <v>0.86419999999999997</v>
      </c>
      <c r="N212" s="4">
        <v>11.409800000000001</v>
      </c>
      <c r="O212" s="4">
        <v>2.02</v>
      </c>
      <c r="P212" s="4">
        <v>44.732500000000002</v>
      </c>
      <c r="Q212" s="4">
        <v>0</v>
      </c>
      <c r="R212" s="4">
        <v>44.7</v>
      </c>
      <c r="S212" s="4">
        <v>35.9208</v>
      </c>
      <c r="T212" s="4">
        <v>0</v>
      </c>
      <c r="U212" s="4">
        <v>35.9</v>
      </c>
      <c r="V212" s="4">
        <v>490.3</v>
      </c>
      <c r="Y212" s="4">
        <v>79.010999999999996</v>
      </c>
      <c r="Z212" s="4">
        <v>0</v>
      </c>
      <c r="AA212" s="4">
        <v>0</v>
      </c>
      <c r="AB212" s="4" t="s">
        <v>207</v>
      </c>
      <c r="AC212" s="4">
        <v>0</v>
      </c>
      <c r="AD212" s="4">
        <v>11.5</v>
      </c>
      <c r="AE212" s="4">
        <v>861</v>
      </c>
      <c r="AF212" s="4">
        <v>892</v>
      </c>
      <c r="AG212" s="4">
        <v>833</v>
      </c>
      <c r="AH212" s="4">
        <v>78</v>
      </c>
      <c r="AI212" s="4">
        <v>22.81</v>
      </c>
      <c r="AJ212" s="4">
        <v>0.52</v>
      </c>
      <c r="AK212" s="4">
        <v>982</v>
      </c>
      <c r="AL212" s="4">
        <v>1</v>
      </c>
      <c r="AM212" s="4">
        <v>0</v>
      </c>
      <c r="AN212" s="4">
        <v>23</v>
      </c>
      <c r="AO212" s="4">
        <v>190</v>
      </c>
      <c r="AP212" s="4">
        <v>190</v>
      </c>
      <c r="AQ212" s="4">
        <v>2.7</v>
      </c>
      <c r="AR212" s="4">
        <v>195</v>
      </c>
      <c r="AS212" s="4" t="s">
        <v>155</v>
      </c>
      <c r="AT212" s="4">
        <v>2</v>
      </c>
      <c r="AU212" s="5">
        <v>0.79503472222222227</v>
      </c>
      <c r="AV212" s="4">
        <v>47.161351000000003</v>
      </c>
      <c r="AW212" s="4">
        <v>-88.491225</v>
      </c>
      <c r="AX212" s="4">
        <v>316.5</v>
      </c>
      <c r="AY212" s="4">
        <v>40.4</v>
      </c>
      <c r="AZ212" s="4">
        <v>12</v>
      </c>
      <c r="BA212" s="4">
        <v>11</v>
      </c>
      <c r="BB212" s="4" t="s">
        <v>213</v>
      </c>
      <c r="BC212" s="4">
        <v>0.95079999999999998</v>
      </c>
      <c r="BD212" s="4">
        <v>1.6508</v>
      </c>
      <c r="BE212" s="4">
        <v>2</v>
      </c>
      <c r="BF212" s="4">
        <v>14.063000000000001</v>
      </c>
      <c r="BG212" s="4">
        <v>13.43</v>
      </c>
      <c r="BH212" s="4">
        <v>0.95</v>
      </c>
      <c r="BI212" s="4">
        <v>15.712</v>
      </c>
      <c r="BJ212" s="4">
        <v>2566.98</v>
      </c>
      <c r="BK212" s="4">
        <v>289.25</v>
      </c>
      <c r="BL212" s="4">
        <v>1.054</v>
      </c>
      <c r="BM212" s="4">
        <v>0</v>
      </c>
      <c r="BN212" s="4">
        <v>1.054</v>
      </c>
      <c r="BO212" s="4">
        <v>0.84599999999999997</v>
      </c>
      <c r="BP212" s="4">
        <v>0</v>
      </c>
      <c r="BQ212" s="4">
        <v>0.84599999999999997</v>
      </c>
      <c r="BR212" s="4">
        <v>3.6476000000000002</v>
      </c>
      <c r="BU212" s="4">
        <v>3.5270000000000001</v>
      </c>
      <c r="BW212" s="4">
        <v>0</v>
      </c>
      <c r="BX212" s="4">
        <v>0.30391000000000001</v>
      </c>
      <c r="BY212" s="4">
        <v>-5</v>
      </c>
      <c r="BZ212" s="4">
        <v>0.65321799999999997</v>
      </c>
      <c r="CA212" s="4">
        <v>7.4268000000000001</v>
      </c>
      <c r="CB212" s="4">
        <v>13.195004000000001</v>
      </c>
    </row>
    <row r="213" spans="1:80">
      <c r="A213" s="2">
        <v>42439</v>
      </c>
      <c r="B213" s="29">
        <v>0.58713060185185184</v>
      </c>
      <c r="C213" s="4">
        <v>13.263</v>
      </c>
      <c r="D213" s="4">
        <v>2.2349999999999999</v>
      </c>
      <c r="E213" s="4" t="s">
        <v>155</v>
      </c>
      <c r="F213" s="4">
        <v>22350.033445000001</v>
      </c>
      <c r="G213" s="4">
        <v>48.8</v>
      </c>
      <c r="H213" s="4">
        <v>-13.9</v>
      </c>
      <c r="I213" s="4">
        <v>383.2</v>
      </c>
      <c r="K213" s="4">
        <v>0</v>
      </c>
      <c r="L213" s="4">
        <v>87</v>
      </c>
      <c r="M213" s="4">
        <v>0.86460000000000004</v>
      </c>
      <c r="N213" s="4">
        <v>11.467499999999999</v>
      </c>
      <c r="O213" s="4">
        <v>1.9325000000000001</v>
      </c>
      <c r="P213" s="4">
        <v>42.2301</v>
      </c>
      <c r="Q213" s="4">
        <v>0</v>
      </c>
      <c r="R213" s="4">
        <v>42.2</v>
      </c>
      <c r="S213" s="4">
        <v>33.911299999999997</v>
      </c>
      <c r="T213" s="4">
        <v>0</v>
      </c>
      <c r="U213" s="4">
        <v>33.9</v>
      </c>
      <c r="V213" s="4">
        <v>383.23880000000003</v>
      </c>
      <c r="Y213" s="4">
        <v>75.450999999999993</v>
      </c>
      <c r="Z213" s="4">
        <v>0</v>
      </c>
      <c r="AA213" s="4">
        <v>0</v>
      </c>
      <c r="AB213" s="4" t="s">
        <v>207</v>
      </c>
      <c r="AC213" s="4">
        <v>0</v>
      </c>
      <c r="AD213" s="4">
        <v>11.5</v>
      </c>
      <c r="AE213" s="4">
        <v>862</v>
      </c>
      <c r="AF213" s="4">
        <v>894</v>
      </c>
      <c r="AG213" s="4">
        <v>835</v>
      </c>
      <c r="AH213" s="4">
        <v>78</v>
      </c>
      <c r="AI213" s="4">
        <v>22.81</v>
      </c>
      <c r="AJ213" s="4">
        <v>0.52</v>
      </c>
      <c r="AK213" s="4">
        <v>982</v>
      </c>
      <c r="AL213" s="4">
        <v>1</v>
      </c>
      <c r="AM213" s="4">
        <v>0</v>
      </c>
      <c r="AN213" s="4">
        <v>23</v>
      </c>
      <c r="AO213" s="4">
        <v>189.9</v>
      </c>
      <c r="AP213" s="4">
        <v>190</v>
      </c>
      <c r="AQ213" s="4">
        <v>2.2999999999999998</v>
      </c>
      <c r="AR213" s="4">
        <v>194.9</v>
      </c>
      <c r="AS213" s="4" t="s">
        <v>155</v>
      </c>
      <c r="AT213" s="4">
        <v>2</v>
      </c>
      <c r="AU213" s="5">
        <v>0.7950462962962962</v>
      </c>
      <c r="AV213" s="4">
        <v>47.161231999999998</v>
      </c>
      <c r="AW213" s="4">
        <v>-88.491067000000001</v>
      </c>
      <c r="AX213" s="4">
        <v>316.39999999999998</v>
      </c>
      <c r="AY213" s="4">
        <v>39.200000000000003</v>
      </c>
      <c r="AZ213" s="4">
        <v>12</v>
      </c>
      <c r="BA213" s="4">
        <v>11</v>
      </c>
      <c r="BB213" s="4" t="s">
        <v>213</v>
      </c>
      <c r="BC213" s="4">
        <v>0.89839999999999998</v>
      </c>
      <c r="BD213" s="4">
        <v>1.5984</v>
      </c>
      <c r="BE213" s="4">
        <v>1.8475999999999999</v>
      </c>
      <c r="BF213" s="4">
        <v>14.063000000000001</v>
      </c>
      <c r="BG213" s="4">
        <v>13.49</v>
      </c>
      <c r="BH213" s="4">
        <v>0.96</v>
      </c>
      <c r="BI213" s="4">
        <v>15.654</v>
      </c>
      <c r="BJ213" s="4">
        <v>2587.768</v>
      </c>
      <c r="BK213" s="4">
        <v>277.55500000000001</v>
      </c>
      <c r="BL213" s="4">
        <v>0.998</v>
      </c>
      <c r="BM213" s="4">
        <v>0</v>
      </c>
      <c r="BN213" s="4">
        <v>0.998</v>
      </c>
      <c r="BO213" s="4">
        <v>0.80100000000000005</v>
      </c>
      <c r="BP213" s="4">
        <v>0</v>
      </c>
      <c r="BQ213" s="4">
        <v>0.80100000000000005</v>
      </c>
      <c r="BR213" s="4">
        <v>2.8597000000000001</v>
      </c>
      <c r="BU213" s="4">
        <v>3.3780000000000001</v>
      </c>
      <c r="BW213" s="4">
        <v>0</v>
      </c>
      <c r="BX213" s="4">
        <v>0.30066799999999999</v>
      </c>
      <c r="BY213" s="4">
        <v>-5</v>
      </c>
      <c r="BZ213" s="4">
        <v>0.65467299999999995</v>
      </c>
      <c r="CA213" s="4">
        <v>7.3475739999999998</v>
      </c>
      <c r="CB213" s="4">
        <v>13.224394999999999</v>
      </c>
    </row>
    <row r="214" spans="1:80">
      <c r="A214" s="2">
        <v>42439</v>
      </c>
      <c r="B214" s="29">
        <v>0.58714217592592599</v>
      </c>
      <c r="C214" s="4">
        <v>12.565</v>
      </c>
      <c r="D214" s="4">
        <v>3.0598999999999998</v>
      </c>
      <c r="E214" s="4" t="s">
        <v>155</v>
      </c>
      <c r="F214" s="4">
        <v>30599.414226000001</v>
      </c>
      <c r="G214" s="4">
        <v>45.7</v>
      </c>
      <c r="H214" s="4">
        <v>-9.6</v>
      </c>
      <c r="I214" s="4">
        <v>465.1</v>
      </c>
      <c r="K214" s="4">
        <v>0</v>
      </c>
      <c r="L214" s="4">
        <v>88</v>
      </c>
      <c r="M214" s="4">
        <v>0.86250000000000004</v>
      </c>
      <c r="N214" s="4">
        <v>10.8378</v>
      </c>
      <c r="O214" s="4">
        <v>2.6393</v>
      </c>
      <c r="P214" s="4">
        <v>39.448900000000002</v>
      </c>
      <c r="Q214" s="4">
        <v>0</v>
      </c>
      <c r="R214" s="4">
        <v>39.4</v>
      </c>
      <c r="S214" s="4">
        <v>31.678000000000001</v>
      </c>
      <c r="T214" s="4">
        <v>0</v>
      </c>
      <c r="U214" s="4">
        <v>31.7</v>
      </c>
      <c r="V214" s="4">
        <v>465.12979999999999</v>
      </c>
      <c r="Y214" s="4">
        <v>75.492999999999995</v>
      </c>
      <c r="Z214" s="4">
        <v>0</v>
      </c>
      <c r="AA214" s="4">
        <v>0</v>
      </c>
      <c r="AB214" s="4" t="s">
        <v>207</v>
      </c>
      <c r="AC214" s="4">
        <v>0</v>
      </c>
      <c r="AD214" s="4">
        <v>11.5</v>
      </c>
      <c r="AE214" s="4">
        <v>862</v>
      </c>
      <c r="AF214" s="4">
        <v>895</v>
      </c>
      <c r="AG214" s="4">
        <v>834</v>
      </c>
      <c r="AH214" s="4">
        <v>78</v>
      </c>
      <c r="AI214" s="4">
        <v>22.81</v>
      </c>
      <c r="AJ214" s="4">
        <v>0.52</v>
      </c>
      <c r="AK214" s="4">
        <v>982</v>
      </c>
      <c r="AL214" s="4">
        <v>1</v>
      </c>
      <c r="AM214" s="4">
        <v>0</v>
      </c>
      <c r="AN214" s="4">
        <v>23</v>
      </c>
      <c r="AO214" s="4">
        <v>189.1</v>
      </c>
      <c r="AP214" s="4">
        <v>189.9</v>
      </c>
      <c r="AQ214" s="4">
        <v>2.2999999999999998</v>
      </c>
      <c r="AR214" s="4">
        <v>194.5</v>
      </c>
      <c r="AS214" s="4" t="s">
        <v>155</v>
      </c>
      <c r="AT214" s="4">
        <v>2</v>
      </c>
      <c r="AU214" s="5">
        <v>0.79505787037037035</v>
      </c>
      <c r="AV214" s="4">
        <v>47.161104999999999</v>
      </c>
      <c r="AW214" s="4">
        <v>-88.490943000000001</v>
      </c>
      <c r="AX214" s="4">
        <v>316.3</v>
      </c>
      <c r="AY214" s="4">
        <v>37.6</v>
      </c>
      <c r="AZ214" s="4">
        <v>12</v>
      </c>
      <c r="BA214" s="4">
        <v>11</v>
      </c>
      <c r="BB214" s="4" t="s">
        <v>213</v>
      </c>
      <c r="BC214" s="4">
        <v>0.8</v>
      </c>
      <c r="BD214" s="4">
        <v>1.5</v>
      </c>
      <c r="BE214" s="4">
        <v>1.7</v>
      </c>
      <c r="BF214" s="4">
        <v>14.063000000000001</v>
      </c>
      <c r="BG214" s="4">
        <v>13.27</v>
      </c>
      <c r="BH214" s="4">
        <v>0.94</v>
      </c>
      <c r="BI214" s="4">
        <v>15.938000000000001</v>
      </c>
      <c r="BJ214" s="4">
        <v>2430.172</v>
      </c>
      <c r="BK214" s="4">
        <v>376.67099999999999</v>
      </c>
      <c r="BL214" s="4">
        <v>0.92600000000000005</v>
      </c>
      <c r="BM214" s="4">
        <v>0</v>
      </c>
      <c r="BN214" s="4">
        <v>0.92600000000000005</v>
      </c>
      <c r="BO214" s="4">
        <v>0.74399999999999999</v>
      </c>
      <c r="BP214" s="4">
        <v>0</v>
      </c>
      <c r="BQ214" s="4">
        <v>0.74399999999999999</v>
      </c>
      <c r="BR214" s="4">
        <v>3.4487999999999999</v>
      </c>
      <c r="BU214" s="4">
        <v>3.359</v>
      </c>
      <c r="BW214" s="4">
        <v>0</v>
      </c>
      <c r="BX214" s="4">
        <v>0.33544600000000002</v>
      </c>
      <c r="BY214" s="4">
        <v>-5</v>
      </c>
      <c r="BZ214" s="4">
        <v>0.65221799999999996</v>
      </c>
      <c r="CA214" s="4">
        <v>8.1974610000000006</v>
      </c>
      <c r="CB214" s="4">
        <v>13.174804</v>
      </c>
    </row>
    <row r="215" spans="1:80">
      <c r="A215" s="2">
        <v>42439</v>
      </c>
      <c r="B215" s="29">
        <v>0.58715375000000003</v>
      </c>
      <c r="C215" s="4">
        <v>12.113</v>
      </c>
      <c r="D215" s="4">
        <v>4.1497999999999999</v>
      </c>
      <c r="E215" s="4" t="s">
        <v>155</v>
      </c>
      <c r="F215" s="4">
        <v>41497.933883999998</v>
      </c>
      <c r="G215" s="4">
        <v>32.200000000000003</v>
      </c>
      <c r="H215" s="4">
        <v>-8.6999999999999993</v>
      </c>
      <c r="I215" s="4">
        <v>635.4</v>
      </c>
      <c r="K215" s="4">
        <v>0</v>
      </c>
      <c r="L215" s="4">
        <v>90</v>
      </c>
      <c r="M215" s="4">
        <v>0.85599999999999998</v>
      </c>
      <c r="N215" s="4">
        <v>10.368399999999999</v>
      </c>
      <c r="O215" s="4">
        <v>3.552</v>
      </c>
      <c r="P215" s="4">
        <v>27.603100000000001</v>
      </c>
      <c r="Q215" s="4">
        <v>0</v>
      </c>
      <c r="R215" s="4">
        <v>27.6</v>
      </c>
      <c r="S215" s="4">
        <v>22.165600000000001</v>
      </c>
      <c r="T215" s="4">
        <v>0</v>
      </c>
      <c r="U215" s="4">
        <v>22.2</v>
      </c>
      <c r="V215" s="4">
        <v>635.41309999999999</v>
      </c>
      <c r="Y215" s="4">
        <v>76.778999999999996</v>
      </c>
      <c r="Z215" s="4">
        <v>0</v>
      </c>
      <c r="AA215" s="4">
        <v>0</v>
      </c>
      <c r="AB215" s="4" t="s">
        <v>207</v>
      </c>
      <c r="AC215" s="4">
        <v>0</v>
      </c>
      <c r="AD215" s="4">
        <v>11.5</v>
      </c>
      <c r="AE215" s="4">
        <v>860</v>
      </c>
      <c r="AF215" s="4">
        <v>894</v>
      </c>
      <c r="AG215" s="4">
        <v>833</v>
      </c>
      <c r="AH215" s="4">
        <v>78</v>
      </c>
      <c r="AI215" s="4">
        <v>22.81</v>
      </c>
      <c r="AJ215" s="4">
        <v>0.52</v>
      </c>
      <c r="AK215" s="4">
        <v>982</v>
      </c>
      <c r="AL215" s="4">
        <v>1</v>
      </c>
      <c r="AM215" s="4">
        <v>0</v>
      </c>
      <c r="AN215" s="4">
        <v>23</v>
      </c>
      <c r="AO215" s="4">
        <v>190</v>
      </c>
      <c r="AP215" s="4">
        <v>189</v>
      </c>
      <c r="AQ215" s="4">
        <v>2.2999999999999998</v>
      </c>
      <c r="AR215" s="4">
        <v>194.1</v>
      </c>
      <c r="AS215" s="4" t="s">
        <v>155</v>
      </c>
      <c r="AT215" s="4">
        <v>2</v>
      </c>
      <c r="AU215" s="5">
        <v>0.7950694444444445</v>
      </c>
      <c r="AV215" s="4">
        <v>47.160971000000004</v>
      </c>
      <c r="AW215" s="4">
        <v>-88.490851000000006</v>
      </c>
      <c r="AX215" s="4">
        <v>316.10000000000002</v>
      </c>
      <c r="AY215" s="4">
        <v>35.799999999999997</v>
      </c>
      <c r="AZ215" s="4">
        <v>12</v>
      </c>
      <c r="BA215" s="4">
        <v>11</v>
      </c>
      <c r="BB215" s="4" t="s">
        <v>213</v>
      </c>
      <c r="BC215" s="4">
        <v>0.90159999999999996</v>
      </c>
      <c r="BD215" s="4">
        <v>1.5508</v>
      </c>
      <c r="BE215" s="4">
        <v>1.7507999999999999</v>
      </c>
      <c r="BF215" s="4">
        <v>14.063000000000001</v>
      </c>
      <c r="BG215" s="4">
        <v>12.62</v>
      </c>
      <c r="BH215" s="4">
        <v>0.9</v>
      </c>
      <c r="BI215" s="4">
        <v>16.829000000000001</v>
      </c>
      <c r="BJ215" s="4">
        <v>2248.1350000000002</v>
      </c>
      <c r="BK215" s="4">
        <v>490.19099999999997</v>
      </c>
      <c r="BL215" s="4">
        <v>0.627</v>
      </c>
      <c r="BM215" s="4">
        <v>0</v>
      </c>
      <c r="BN215" s="4">
        <v>0.627</v>
      </c>
      <c r="BO215" s="4">
        <v>0.503</v>
      </c>
      <c r="BP215" s="4">
        <v>0</v>
      </c>
      <c r="BQ215" s="4">
        <v>0.503</v>
      </c>
      <c r="BR215" s="4">
        <v>4.5557999999999996</v>
      </c>
      <c r="BU215" s="4">
        <v>3.3029999999999999</v>
      </c>
      <c r="BW215" s="4">
        <v>0</v>
      </c>
      <c r="BX215" s="4">
        <v>0.240455</v>
      </c>
      <c r="BY215" s="4">
        <v>-5</v>
      </c>
      <c r="BZ215" s="4">
        <v>0.65410900000000005</v>
      </c>
      <c r="CA215" s="4">
        <v>5.8761190000000001</v>
      </c>
      <c r="CB215" s="4">
        <v>13.213001999999999</v>
      </c>
    </row>
    <row r="216" spans="1:80">
      <c r="A216" s="2">
        <v>42439</v>
      </c>
      <c r="B216" s="29">
        <v>0.58716532407407407</v>
      </c>
      <c r="C216" s="4">
        <v>12.113</v>
      </c>
      <c r="D216" s="4">
        <v>4.1993</v>
      </c>
      <c r="E216" s="4" t="s">
        <v>155</v>
      </c>
      <c r="F216" s="4">
        <v>41992.971818999999</v>
      </c>
      <c r="G216" s="4">
        <v>22.6</v>
      </c>
      <c r="H216" s="4">
        <v>-8.6</v>
      </c>
      <c r="I216" s="4">
        <v>771.7</v>
      </c>
      <c r="K216" s="4">
        <v>0</v>
      </c>
      <c r="L216" s="4">
        <v>92</v>
      </c>
      <c r="M216" s="4">
        <v>0.85519999999999996</v>
      </c>
      <c r="N216" s="4">
        <v>10.359</v>
      </c>
      <c r="O216" s="4">
        <v>3.5912000000000002</v>
      </c>
      <c r="P216" s="4">
        <v>19.327300000000001</v>
      </c>
      <c r="Q216" s="4">
        <v>0</v>
      </c>
      <c r="R216" s="4">
        <v>19.3</v>
      </c>
      <c r="S216" s="4">
        <v>15.520099999999999</v>
      </c>
      <c r="T216" s="4">
        <v>0</v>
      </c>
      <c r="U216" s="4">
        <v>15.5</v>
      </c>
      <c r="V216" s="4">
        <v>771.67110000000002</v>
      </c>
      <c r="Y216" s="4">
        <v>78.438999999999993</v>
      </c>
      <c r="Z216" s="4">
        <v>0</v>
      </c>
      <c r="AA216" s="4">
        <v>0</v>
      </c>
      <c r="AB216" s="4" t="s">
        <v>207</v>
      </c>
      <c r="AC216" s="4">
        <v>0</v>
      </c>
      <c r="AD216" s="4">
        <v>11.5</v>
      </c>
      <c r="AE216" s="4">
        <v>859</v>
      </c>
      <c r="AF216" s="4">
        <v>893</v>
      </c>
      <c r="AG216" s="4">
        <v>834</v>
      </c>
      <c r="AH216" s="4">
        <v>78</v>
      </c>
      <c r="AI216" s="4">
        <v>22.81</v>
      </c>
      <c r="AJ216" s="4">
        <v>0.52</v>
      </c>
      <c r="AK216" s="4">
        <v>982</v>
      </c>
      <c r="AL216" s="4">
        <v>1</v>
      </c>
      <c r="AM216" s="4">
        <v>0</v>
      </c>
      <c r="AN216" s="4">
        <v>23</v>
      </c>
      <c r="AO216" s="4">
        <v>189.9</v>
      </c>
      <c r="AP216" s="4">
        <v>189.1</v>
      </c>
      <c r="AQ216" s="4">
        <v>1.8</v>
      </c>
      <c r="AR216" s="4">
        <v>194.2</v>
      </c>
      <c r="AS216" s="4" t="s">
        <v>155</v>
      </c>
      <c r="AT216" s="4">
        <v>2</v>
      </c>
      <c r="AU216" s="5">
        <v>0.79508101851851853</v>
      </c>
      <c r="AV216" s="4">
        <v>47.160905</v>
      </c>
      <c r="AW216" s="4">
        <v>-88.490808000000001</v>
      </c>
      <c r="AX216" s="4">
        <v>316</v>
      </c>
      <c r="AY216" s="4">
        <v>34.5</v>
      </c>
      <c r="AZ216" s="4">
        <v>12</v>
      </c>
      <c r="BA216" s="4">
        <v>11</v>
      </c>
      <c r="BB216" s="4" t="s">
        <v>213</v>
      </c>
      <c r="BC216" s="4">
        <v>1</v>
      </c>
      <c r="BD216" s="4">
        <v>1.6</v>
      </c>
      <c r="BE216" s="4">
        <v>1.8508</v>
      </c>
      <c r="BF216" s="4">
        <v>14.063000000000001</v>
      </c>
      <c r="BG216" s="4">
        <v>12.57</v>
      </c>
      <c r="BH216" s="4">
        <v>0.89</v>
      </c>
      <c r="BI216" s="4">
        <v>16.933</v>
      </c>
      <c r="BJ216" s="4">
        <v>2239.13</v>
      </c>
      <c r="BK216" s="4">
        <v>494.05700000000002</v>
      </c>
      <c r="BL216" s="4">
        <v>0.437</v>
      </c>
      <c r="BM216" s="4">
        <v>0</v>
      </c>
      <c r="BN216" s="4">
        <v>0.437</v>
      </c>
      <c r="BO216" s="4">
        <v>0.35099999999999998</v>
      </c>
      <c r="BP216" s="4">
        <v>0</v>
      </c>
      <c r="BQ216" s="4">
        <v>0.35099999999999998</v>
      </c>
      <c r="BR216" s="4">
        <v>5.5156000000000001</v>
      </c>
      <c r="BU216" s="4">
        <v>3.3639999999999999</v>
      </c>
      <c r="BW216" s="4">
        <v>0</v>
      </c>
      <c r="BX216" s="4">
        <v>0.238071</v>
      </c>
      <c r="BY216" s="4">
        <v>-5</v>
      </c>
      <c r="BZ216" s="4">
        <v>0.654891</v>
      </c>
      <c r="CA216" s="4">
        <v>5.8178599999999996</v>
      </c>
      <c r="CB216" s="4">
        <v>13.228797999999999</v>
      </c>
    </row>
    <row r="217" spans="1:80">
      <c r="A217" s="2">
        <v>42439</v>
      </c>
      <c r="B217" s="29">
        <v>0.58717689814814811</v>
      </c>
      <c r="C217" s="4">
        <v>12.268000000000001</v>
      </c>
      <c r="D217" s="4">
        <v>3.8363999999999998</v>
      </c>
      <c r="E217" s="4" t="s">
        <v>155</v>
      </c>
      <c r="F217" s="4">
        <v>38363.595218000002</v>
      </c>
      <c r="G217" s="4">
        <v>13.6</v>
      </c>
      <c r="H217" s="4">
        <v>-4.2</v>
      </c>
      <c r="I217" s="4">
        <v>843</v>
      </c>
      <c r="K217" s="4">
        <v>0</v>
      </c>
      <c r="L217" s="4">
        <v>92</v>
      </c>
      <c r="M217" s="4">
        <v>0.85719999999999996</v>
      </c>
      <c r="N217" s="4">
        <v>10.5158</v>
      </c>
      <c r="O217" s="4">
        <v>3.2886000000000002</v>
      </c>
      <c r="P217" s="4">
        <v>11.667</v>
      </c>
      <c r="Q217" s="4">
        <v>0</v>
      </c>
      <c r="R217" s="4">
        <v>11.7</v>
      </c>
      <c r="S217" s="4">
        <v>9.3688000000000002</v>
      </c>
      <c r="T217" s="4">
        <v>0</v>
      </c>
      <c r="U217" s="4">
        <v>9.4</v>
      </c>
      <c r="V217" s="4">
        <v>843.00340000000006</v>
      </c>
      <c r="Y217" s="4">
        <v>79.247</v>
      </c>
      <c r="Z217" s="4">
        <v>0</v>
      </c>
      <c r="AA217" s="4">
        <v>0</v>
      </c>
      <c r="AB217" s="4" t="s">
        <v>207</v>
      </c>
      <c r="AC217" s="4">
        <v>0</v>
      </c>
      <c r="AD217" s="4">
        <v>11.5</v>
      </c>
      <c r="AE217" s="4">
        <v>859</v>
      </c>
      <c r="AF217" s="4">
        <v>892</v>
      </c>
      <c r="AG217" s="4">
        <v>834</v>
      </c>
      <c r="AH217" s="4">
        <v>78</v>
      </c>
      <c r="AI217" s="4">
        <v>22.81</v>
      </c>
      <c r="AJ217" s="4">
        <v>0.52</v>
      </c>
      <c r="AK217" s="4">
        <v>982</v>
      </c>
      <c r="AL217" s="4">
        <v>1</v>
      </c>
      <c r="AM217" s="4">
        <v>0</v>
      </c>
      <c r="AN217" s="4">
        <v>23</v>
      </c>
      <c r="AO217" s="4">
        <v>189.1</v>
      </c>
      <c r="AP217" s="4">
        <v>189.9</v>
      </c>
      <c r="AQ217" s="4">
        <v>1.7</v>
      </c>
      <c r="AR217" s="4">
        <v>194.6</v>
      </c>
      <c r="AS217" s="4" t="s">
        <v>155</v>
      </c>
      <c r="AT217" s="4">
        <v>2</v>
      </c>
      <c r="AU217" s="5">
        <v>0.79508101851851853</v>
      </c>
      <c r="AV217" s="4">
        <v>47.160837999999998</v>
      </c>
      <c r="AW217" s="4">
        <v>-88.490799999999993</v>
      </c>
      <c r="AX217" s="4">
        <v>316</v>
      </c>
      <c r="AY217" s="4">
        <v>33.4</v>
      </c>
      <c r="AZ217" s="4">
        <v>12</v>
      </c>
      <c r="BA217" s="4">
        <v>11</v>
      </c>
      <c r="BB217" s="4" t="s">
        <v>213</v>
      </c>
      <c r="BC217" s="4">
        <v>1.2032</v>
      </c>
      <c r="BD217" s="4">
        <v>1.2951999999999999</v>
      </c>
      <c r="BE217" s="4">
        <v>2.0524</v>
      </c>
      <c r="BF217" s="4">
        <v>14.063000000000001</v>
      </c>
      <c r="BG217" s="4">
        <v>12.76</v>
      </c>
      <c r="BH217" s="4">
        <v>0.91</v>
      </c>
      <c r="BI217" s="4">
        <v>16.658000000000001</v>
      </c>
      <c r="BJ217" s="4">
        <v>2295.7979999999998</v>
      </c>
      <c r="BK217" s="4">
        <v>456.95400000000001</v>
      </c>
      <c r="BL217" s="4">
        <v>0.26700000000000002</v>
      </c>
      <c r="BM217" s="4">
        <v>0</v>
      </c>
      <c r="BN217" s="4">
        <v>0.26700000000000002</v>
      </c>
      <c r="BO217" s="4">
        <v>0.214</v>
      </c>
      <c r="BP217" s="4">
        <v>0</v>
      </c>
      <c r="BQ217" s="4">
        <v>0.214</v>
      </c>
      <c r="BR217" s="4">
        <v>6.0857999999999999</v>
      </c>
      <c r="BU217" s="4">
        <v>3.4329999999999998</v>
      </c>
      <c r="BW217" s="4">
        <v>0</v>
      </c>
      <c r="BX217" s="4">
        <v>0.255218</v>
      </c>
      <c r="BY217" s="4">
        <v>-5</v>
      </c>
      <c r="BZ217" s="4">
        <v>0.65421799999999997</v>
      </c>
      <c r="CA217" s="4">
        <v>6.2368889999999997</v>
      </c>
      <c r="CB217" s="4">
        <v>13.215204</v>
      </c>
    </row>
    <row r="218" spans="1:80">
      <c r="A218" s="2">
        <v>42439</v>
      </c>
      <c r="B218" s="29">
        <v>0.58718847222222226</v>
      </c>
      <c r="C218" s="4">
        <v>12.461</v>
      </c>
      <c r="D218" s="4">
        <v>3.5634999999999999</v>
      </c>
      <c r="E218" s="4" t="s">
        <v>155</v>
      </c>
      <c r="F218" s="4">
        <v>35634.776119000002</v>
      </c>
      <c r="G218" s="4">
        <v>12</v>
      </c>
      <c r="H218" s="4">
        <v>-3.3</v>
      </c>
      <c r="I218" s="4">
        <v>879.1</v>
      </c>
      <c r="K218" s="4">
        <v>0</v>
      </c>
      <c r="L218" s="4">
        <v>93</v>
      </c>
      <c r="M218" s="4">
        <v>0.85829999999999995</v>
      </c>
      <c r="N218" s="4">
        <v>10.6952</v>
      </c>
      <c r="O218" s="4">
        <v>3.0586000000000002</v>
      </c>
      <c r="P218" s="4">
        <v>10.299899999999999</v>
      </c>
      <c r="Q218" s="4">
        <v>0</v>
      </c>
      <c r="R218" s="4">
        <v>10.3</v>
      </c>
      <c r="S218" s="4">
        <v>8.2708999999999993</v>
      </c>
      <c r="T218" s="4">
        <v>0</v>
      </c>
      <c r="U218" s="4">
        <v>8.3000000000000007</v>
      </c>
      <c r="V218" s="4">
        <v>879.14750000000004</v>
      </c>
      <c r="Y218" s="4">
        <v>79.486000000000004</v>
      </c>
      <c r="Z218" s="4">
        <v>0</v>
      </c>
      <c r="AA218" s="4">
        <v>0</v>
      </c>
      <c r="AB218" s="4" t="s">
        <v>207</v>
      </c>
      <c r="AC218" s="4">
        <v>0</v>
      </c>
      <c r="AD218" s="4">
        <v>11.5</v>
      </c>
      <c r="AE218" s="4">
        <v>860</v>
      </c>
      <c r="AF218" s="4">
        <v>892</v>
      </c>
      <c r="AG218" s="4">
        <v>836</v>
      </c>
      <c r="AH218" s="4">
        <v>78</v>
      </c>
      <c r="AI218" s="4">
        <v>22.8</v>
      </c>
      <c r="AJ218" s="4">
        <v>0.52</v>
      </c>
      <c r="AK218" s="4">
        <v>982</v>
      </c>
      <c r="AL218" s="4">
        <v>1</v>
      </c>
      <c r="AM218" s="4">
        <v>0</v>
      </c>
      <c r="AN218" s="4">
        <v>23</v>
      </c>
      <c r="AO218" s="4">
        <v>190</v>
      </c>
      <c r="AP218" s="4">
        <v>189.1</v>
      </c>
      <c r="AQ218" s="4">
        <v>2.1</v>
      </c>
      <c r="AR218" s="4">
        <v>194.9</v>
      </c>
      <c r="AS218" s="4" t="s">
        <v>155</v>
      </c>
      <c r="AT218" s="4">
        <v>2</v>
      </c>
      <c r="AU218" s="5">
        <v>0.79509259259259257</v>
      </c>
      <c r="AV218" s="4">
        <v>47.160648000000002</v>
      </c>
      <c r="AW218" s="4">
        <v>-88.490787999999995</v>
      </c>
      <c r="AX218" s="4">
        <v>315.8</v>
      </c>
      <c r="AY218" s="4">
        <v>32</v>
      </c>
      <c r="AZ218" s="4">
        <v>12</v>
      </c>
      <c r="BA218" s="4">
        <v>11</v>
      </c>
      <c r="BB218" s="4" t="s">
        <v>213</v>
      </c>
      <c r="BC218" s="4">
        <v>1.6032</v>
      </c>
      <c r="BD218" s="4">
        <v>1</v>
      </c>
      <c r="BE218" s="4">
        <v>2.3523999999999998</v>
      </c>
      <c r="BF218" s="4">
        <v>14.063000000000001</v>
      </c>
      <c r="BG218" s="4">
        <v>12.86</v>
      </c>
      <c r="BH218" s="4">
        <v>0.91</v>
      </c>
      <c r="BI218" s="4">
        <v>16.504999999999999</v>
      </c>
      <c r="BJ218" s="4">
        <v>2342.9059999999999</v>
      </c>
      <c r="BK218" s="4">
        <v>426.452</v>
      </c>
      <c r="BL218" s="4">
        <v>0.23599999999999999</v>
      </c>
      <c r="BM218" s="4">
        <v>0</v>
      </c>
      <c r="BN218" s="4">
        <v>0.23599999999999999</v>
      </c>
      <c r="BO218" s="4">
        <v>0.19</v>
      </c>
      <c r="BP218" s="4">
        <v>0</v>
      </c>
      <c r="BQ218" s="4">
        <v>0.19</v>
      </c>
      <c r="BR218" s="4">
        <v>6.3682999999999996</v>
      </c>
      <c r="BU218" s="4">
        <v>3.4550000000000001</v>
      </c>
      <c r="BW218" s="4">
        <v>0</v>
      </c>
      <c r="BX218" s="4">
        <v>0.255801</v>
      </c>
      <c r="BY218" s="4">
        <v>-5</v>
      </c>
      <c r="BZ218" s="4">
        <v>0.655891</v>
      </c>
      <c r="CA218" s="4">
        <v>6.2511369999999999</v>
      </c>
      <c r="CB218" s="4">
        <v>13.248998</v>
      </c>
    </row>
    <row r="219" spans="1:80">
      <c r="A219" s="2">
        <v>42439</v>
      </c>
      <c r="B219" s="29">
        <v>0.5872000462962963</v>
      </c>
      <c r="C219" s="4">
        <v>12.641999999999999</v>
      </c>
      <c r="D219" s="4">
        <v>3.3170999999999999</v>
      </c>
      <c r="E219" s="4" t="s">
        <v>155</v>
      </c>
      <c r="F219" s="4">
        <v>33171.232538999997</v>
      </c>
      <c r="G219" s="4">
        <v>12.5</v>
      </c>
      <c r="H219" s="4">
        <v>-3.2</v>
      </c>
      <c r="I219" s="4">
        <v>891.2</v>
      </c>
      <c r="K219" s="4">
        <v>0</v>
      </c>
      <c r="L219" s="4">
        <v>93</v>
      </c>
      <c r="M219" s="4">
        <v>0.85919999999999996</v>
      </c>
      <c r="N219" s="4">
        <v>10.862399999999999</v>
      </c>
      <c r="O219" s="4">
        <v>2.8502000000000001</v>
      </c>
      <c r="P219" s="4">
        <v>10.7562</v>
      </c>
      <c r="Q219" s="4">
        <v>0</v>
      </c>
      <c r="R219" s="4">
        <v>10.8</v>
      </c>
      <c r="S219" s="4">
        <v>8.6365999999999996</v>
      </c>
      <c r="T219" s="4">
        <v>0</v>
      </c>
      <c r="U219" s="4">
        <v>8.6</v>
      </c>
      <c r="V219" s="4">
        <v>891.2346</v>
      </c>
      <c r="Y219" s="4">
        <v>79.643000000000001</v>
      </c>
      <c r="Z219" s="4">
        <v>0</v>
      </c>
      <c r="AA219" s="4">
        <v>0</v>
      </c>
      <c r="AB219" s="4" t="s">
        <v>207</v>
      </c>
      <c r="AC219" s="4">
        <v>0</v>
      </c>
      <c r="AD219" s="4">
        <v>11.5</v>
      </c>
      <c r="AE219" s="4">
        <v>858</v>
      </c>
      <c r="AF219" s="4">
        <v>891</v>
      </c>
      <c r="AG219" s="4">
        <v>835</v>
      </c>
      <c r="AH219" s="4">
        <v>78</v>
      </c>
      <c r="AI219" s="4">
        <v>22.78</v>
      </c>
      <c r="AJ219" s="4">
        <v>0.52</v>
      </c>
      <c r="AK219" s="4">
        <v>983</v>
      </c>
      <c r="AL219" s="4">
        <v>1</v>
      </c>
      <c r="AM219" s="4">
        <v>0</v>
      </c>
      <c r="AN219" s="4">
        <v>23</v>
      </c>
      <c r="AO219" s="4">
        <v>189.9</v>
      </c>
      <c r="AP219" s="4">
        <v>189.9</v>
      </c>
      <c r="AQ219" s="4">
        <v>2.4</v>
      </c>
      <c r="AR219" s="4">
        <v>195</v>
      </c>
      <c r="AS219" s="4" t="s">
        <v>155</v>
      </c>
      <c r="AT219" s="4">
        <v>2</v>
      </c>
      <c r="AU219" s="5">
        <v>0.79511574074074076</v>
      </c>
      <c r="AV219" s="4">
        <v>47.160468000000002</v>
      </c>
      <c r="AW219" s="4">
        <v>-88.490784000000005</v>
      </c>
      <c r="AX219" s="4">
        <v>315.39999999999998</v>
      </c>
      <c r="AY219" s="4">
        <v>30.2</v>
      </c>
      <c r="AZ219" s="4">
        <v>12</v>
      </c>
      <c r="BA219" s="4">
        <v>11</v>
      </c>
      <c r="BB219" s="4" t="s">
        <v>213</v>
      </c>
      <c r="BC219" s="4">
        <v>2.2063999999999999</v>
      </c>
      <c r="BD219" s="4">
        <v>1</v>
      </c>
      <c r="BE219" s="4">
        <v>2.9571999999999998</v>
      </c>
      <c r="BF219" s="4">
        <v>14.063000000000001</v>
      </c>
      <c r="BG219" s="4">
        <v>12.94</v>
      </c>
      <c r="BH219" s="4">
        <v>0.92</v>
      </c>
      <c r="BI219" s="4">
        <v>16.382999999999999</v>
      </c>
      <c r="BJ219" s="4">
        <v>2386.4650000000001</v>
      </c>
      <c r="BK219" s="4">
        <v>398.54599999999999</v>
      </c>
      <c r="BL219" s="4">
        <v>0.247</v>
      </c>
      <c r="BM219" s="4">
        <v>0</v>
      </c>
      <c r="BN219" s="4">
        <v>0.247</v>
      </c>
      <c r="BO219" s="4">
        <v>0.19900000000000001</v>
      </c>
      <c r="BP219" s="4">
        <v>0</v>
      </c>
      <c r="BQ219" s="4">
        <v>0.19900000000000001</v>
      </c>
      <c r="BR219" s="4">
        <v>6.4747000000000003</v>
      </c>
      <c r="BU219" s="4">
        <v>3.472</v>
      </c>
      <c r="BW219" s="4">
        <v>0</v>
      </c>
      <c r="BX219" s="4">
        <v>0.24774399999999999</v>
      </c>
      <c r="BY219" s="4">
        <v>-5</v>
      </c>
      <c r="BZ219" s="4">
        <v>0.65510900000000005</v>
      </c>
      <c r="CA219" s="4">
        <v>6.0542439999999997</v>
      </c>
      <c r="CB219" s="4">
        <v>13.233202</v>
      </c>
    </row>
    <row r="220" spans="1:80">
      <c r="A220" s="2">
        <v>42439</v>
      </c>
      <c r="B220" s="29">
        <v>0.58721162037037034</v>
      </c>
      <c r="C220" s="4">
        <v>12.856</v>
      </c>
      <c r="D220" s="4">
        <v>2.8239999999999998</v>
      </c>
      <c r="E220" s="4" t="s">
        <v>155</v>
      </c>
      <c r="F220" s="4">
        <v>28239.759035999999</v>
      </c>
      <c r="G220" s="4">
        <v>19.7</v>
      </c>
      <c r="H220" s="4">
        <v>-3.2</v>
      </c>
      <c r="I220" s="4">
        <v>885.8</v>
      </c>
      <c r="K220" s="4">
        <v>0</v>
      </c>
      <c r="L220" s="4">
        <v>92</v>
      </c>
      <c r="M220" s="4">
        <v>0.86199999999999999</v>
      </c>
      <c r="N220" s="4">
        <v>11.0814</v>
      </c>
      <c r="O220" s="4">
        <v>2.4342000000000001</v>
      </c>
      <c r="P220" s="4">
        <v>16.963000000000001</v>
      </c>
      <c r="Q220" s="4">
        <v>0</v>
      </c>
      <c r="R220" s="4">
        <v>17</v>
      </c>
      <c r="S220" s="4">
        <v>13.6204</v>
      </c>
      <c r="T220" s="4">
        <v>0</v>
      </c>
      <c r="U220" s="4">
        <v>13.6</v>
      </c>
      <c r="V220" s="4">
        <v>885.82950000000005</v>
      </c>
      <c r="Y220" s="4">
        <v>79.536000000000001</v>
      </c>
      <c r="Z220" s="4">
        <v>0</v>
      </c>
      <c r="AA220" s="4">
        <v>0</v>
      </c>
      <c r="AB220" s="4" t="s">
        <v>207</v>
      </c>
      <c r="AC220" s="4">
        <v>0</v>
      </c>
      <c r="AD220" s="4">
        <v>11.5</v>
      </c>
      <c r="AE220" s="4">
        <v>859</v>
      </c>
      <c r="AF220" s="4">
        <v>891</v>
      </c>
      <c r="AG220" s="4">
        <v>832</v>
      </c>
      <c r="AH220" s="4">
        <v>78</v>
      </c>
      <c r="AI220" s="4">
        <v>22.78</v>
      </c>
      <c r="AJ220" s="4">
        <v>0.52</v>
      </c>
      <c r="AK220" s="4">
        <v>983</v>
      </c>
      <c r="AL220" s="4">
        <v>1</v>
      </c>
      <c r="AM220" s="4">
        <v>0</v>
      </c>
      <c r="AN220" s="4">
        <v>23</v>
      </c>
      <c r="AO220" s="4">
        <v>189</v>
      </c>
      <c r="AP220" s="4">
        <v>189</v>
      </c>
      <c r="AQ220" s="4">
        <v>2.1</v>
      </c>
      <c r="AR220" s="4">
        <v>195</v>
      </c>
      <c r="AS220" s="4" t="s">
        <v>155</v>
      </c>
      <c r="AT220" s="4">
        <v>2</v>
      </c>
      <c r="AU220" s="5">
        <v>0.79512731481481491</v>
      </c>
      <c r="AV220" s="4">
        <v>47.160409999999999</v>
      </c>
      <c r="AW220" s="4">
        <v>-88.490785000000002</v>
      </c>
      <c r="AX220" s="4">
        <v>315.2</v>
      </c>
      <c r="AY220" s="4">
        <v>29.2</v>
      </c>
      <c r="AZ220" s="4">
        <v>12</v>
      </c>
      <c r="BA220" s="4">
        <v>11</v>
      </c>
      <c r="BB220" s="4" t="s">
        <v>213</v>
      </c>
      <c r="BC220" s="4">
        <v>2.6</v>
      </c>
      <c r="BD220" s="4">
        <v>1</v>
      </c>
      <c r="BE220" s="4">
        <v>3.4</v>
      </c>
      <c r="BF220" s="4">
        <v>14.063000000000001</v>
      </c>
      <c r="BG220" s="4">
        <v>13.21</v>
      </c>
      <c r="BH220" s="4">
        <v>0.94</v>
      </c>
      <c r="BI220" s="4">
        <v>16.015000000000001</v>
      </c>
      <c r="BJ220" s="4">
        <v>2470.0509999999999</v>
      </c>
      <c r="BK220" s="4">
        <v>345.33199999999999</v>
      </c>
      <c r="BL220" s="4">
        <v>0.39600000000000002</v>
      </c>
      <c r="BM220" s="4">
        <v>0</v>
      </c>
      <c r="BN220" s="4">
        <v>0.39600000000000002</v>
      </c>
      <c r="BO220" s="4">
        <v>0.318</v>
      </c>
      <c r="BP220" s="4">
        <v>0</v>
      </c>
      <c r="BQ220" s="4">
        <v>0.318</v>
      </c>
      <c r="BR220" s="4">
        <v>6.5292000000000003</v>
      </c>
      <c r="BU220" s="4">
        <v>3.5169999999999999</v>
      </c>
      <c r="BW220" s="4">
        <v>0</v>
      </c>
      <c r="BX220" s="4">
        <v>0.27082899999999999</v>
      </c>
      <c r="BY220" s="4">
        <v>-5</v>
      </c>
      <c r="BZ220" s="4">
        <v>0.65610900000000005</v>
      </c>
      <c r="CA220" s="4">
        <v>6.6183839999999998</v>
      </c>
      <c r="CB220" s="4">
        <v>13.253401999999999</v>
      </c>
    </row>
    <row r="221" spans="1:80">
      <c r="A221" s="2">
        <v>42439</v>
      </c>
      <c r="B221" s="29">
        <v>0.58722319444444449</v>
      </c>
      <c r="C221" s="4">
        <v>13.678000000000001</v>
      </c>
      <c r="D221" s="4">
        <v>1.8687</v>
      </c>
      <c r="E221" s="4" t="s">
        <v>155</v>
      </c>
      <c r="F221" s="4">
        <v>18687.379421000001</v>
      </c>
      <c r="G221" s="4">
        <v>40.9</v>
      </c>
      <c r="H221" s="4">
        <v>2.1</v>
      </c>
      <c r="I221" s="4">
        <v>676.1</v>
      </c>
      <c r="K221" s="4">
        <v>0</v>
      </c>
      <c r="L221" s="4">
        <v>82</v>
      </c>
      <c r="M221" s="4">
        <v>0.86450000000000005</v>
      </c>
      <c r="N221" s="4">
        <v>11.8245</v>
      </c>
      <c r="O221" s="4">
        <v>1.6154999999999999</v>
      </c>
      <c r="P221" s="4">
        <v>35.328800000000001</v>
      </c>
      <c r="Q221" s="4">
        <v>1.8036000000000001</v>
      </c>
      <c r="R221" s="4">
        <v>37.1</v>
      </c>
      <c r="S221" s="4">
        <v>28.367000000000001</v>
      </c>
      <c r="T221" s="4">
        <v>1.4481999999999999</v>
      </c>
      <c r="U221" s="4">
        <v>29.8</v>
      </c>
      <c r="V221" s="4">
        <v>676.14260000000002</v>
      </c>
      <c r="Y221" s="4">
        <v>70.989999999999995</v>
      </c>
      <c r="Z221" s="4">
        <v>0</v>
      </c>
      <c r="AA221" s="4">
        <v>0</v>
      </c>
      <c r="AB221" s="4" t="s">
        <v>207</v>
      </c>
      <c r="AC221" s="4">
        <v>0</v>
      </c>
      <c r="AD221" s="4">
        <v>11.5</v>
      </c>
      <c r="AE221" s="4">
        <v>859</v>
      </c>
      <c r="AF221" s="4">
        <v>890</v>
      </c>
      <c r="AG221" s="4">
        <v>833</v>
      </c>
      <c r="AH221" s="4">
        <v>78</v>
      </c>
      <c r="AI221" s="4">
        <v>22.78</v>
      </c>
      <c r="AJ221" s="4">
        <v>0.52</v>
      </c>
      <c r="AK221" s="4">
        <v>983</v>
      </c>
      <c r="AL221" s="4">
        <v>1</v>
      </c>
      <c r="AM221" s="4">
        <v>0</v>
      </c>
      <c r="AN221" s="4">
        <v>23</v>
      </c>
      <c r="AO221" s="4">
        <v>189.1</v>
      </c>
      <c r="AP221" s="4">
        <v>189</v>
      </c>
      <c r="AQ221" s="4">
        <v>2.4</v>
      </c>
      <c r="AR221" s="4">
        <v>195</v>
      </c>
      <c r="AS221" s="4" t="s">
        <v>155</v>
      </c>
      <c r="AT221" s="4">
        <v>2</v>
      </c>
      <c r="AU221" s="5">
        <v>0.79512731481481491</v>
      </c>
      <c r="AV221" s="4">
        <v>47.160350000000001</v>
      </c>
      <c r="AW221" s="4">
        <v>-88.490780999999998</v>
      </c>
      <c r="AX221" s="4">
        <v>315.2</v>
      </c>
      <c r="AY221" s="4">
        <v>28.8</v>
      </c>
      <c r="AZ221" s="4">
        <v>12</v>
      </c>
      <c r="BA221" s="4">
        <v>11</v>
      </c>
      <c r="BB221" s="4" t="s">
        <v>213</v>
      </c>
      <c r="BC221" s="4">
        <v>2.3462459999999998</v>
      </c>
      <c r="BD221" s="4">
        <v>1.050751</v>
      </c>
      <c r="BE221" s="4">
        <v>3.2477480000000001</v>
      </c>
      <c r="BF221" s="4">
        <v>14.063000000000001</v>
      </c>
      <c r="BG221" s="4">
        <v>13.47</v>
      </c>
      <c r="BH221" s="4">
        <v>0.96</v>
      </c>
      <c r="BI221" s="4">
        <v>15.677</v>
      </c>
      <c r="BJ221" s="4">
        <v>2654.6129999999998</v>
      </c>
      <c r="BK221" s="4">
        <v>230.833</v>
      </c>
      <c r="BL221" s="4">
        <v>0.83099999999999996</v>
      </c>
      <c r="BM221" s="4">
        <v>4.2000000000000003E-2</v>
      </c>
      <c r="BN221" s="4">
        <v>0.873</v>
      </c>
      <c r="BO221" s="4">
        <v>0.66700000000000004</v>
      </c>
      <c r="BP221" s="4">
        <v>3.4000000000000002E-2</v>
      </c>
      <c r="BQ221" s="4">
        <v>0.70099999999999996</v>
      </c>
      <c r="BR221" s="4">
        <v>5.0194000000000001</v>
      </c>
      <c r="BU221" s="4">
        <v>3.1619999999999999</v>
      </c>
      <c r="BW221" s="4">
        <v>0</v>
      </c>
      <c r="BX221" s="4">
        <v>0.35063</v>
      </c>
      <c r="BY221" s="4">
        <v>-5</v>
      </c>
      <c r="BZ221" s="4">
        <v>0.65678199999999998</v>
      </c>
      <c r="CA221" s="4">
        <v>8.5685210000000005</v>
      </c>
      <c r="CB221" s="4">
        <v>13.266996000000001</v>
      </c>
    </row>
    <row r="222" spans="1:80">
      <c r="A222" s="2">
        <v>42439</v>
      </c>
      <c r="B222" s="29">
        <v>0.58723476851851852</v>
      </c>
      <c r="C222" s="4">
        <v>14.073</v>
      </c>
      <c r="D222" s="4">
        <v>0.58520000000000005</v>
      </c>
      <c r="E222" s="4" t="s">
        <v>155</v>
      </c>
      <c r="F222" s="4">
        <v>5851.6478749999997</v>
      </c>
      <c r="G222" s="4">
        <v>62.9</v>
      </c>
      <c r="H222" s="4">
        <v>2.2999999999999998</v>
      </c>
      <c r="I222" s="4">
        <v>281.89999999999998</v>
      </c>
      <c r="K222" s="4">
        <v>0</v>
      </c>
      <c r="L222" s="4">
        <v>72</v>
      </c>
      <c r="M222" s="4">
        <v>0.87309999999999999</v>
      </c>
      <c r="N222" s="4">
        <v>12.2865</v>
      </c>
      <c r="O222" s="4">
        <v>0.51090000000000002</v>
      </c>
      <c r="P222" s="4">
        <v>54.916899999999998</v>
      </c>
      <c r="Q222" s="4">
        <v>2.0081000000000002</v>
      </c>
      <c r="R222" s="4">
        <v>56.9</v>
      </c>
      <c r="S222" s="4">
        <v>44.095100000000002</v>
      </c>
      <c r="T222" s="4">
        <v>1.6124000000000001</v>
      </c>
      <c r="U222" s="4">
        <v>45.7</v>
      </c>
      <c r="V222" s="4">
        <v>281.85129999999998</v>
      </c>
      <c r="Y222" s="4">
        <v>62.865000000000002</v>
      </c>
      <c r="Z222" s="4">
        <v>0</v>
      </c>
      <c r="AA222" s="4">
        <v>0</v>
      </c>
      <c r="AB222" s="4" t="s">
        <v>207</v>
      </c>
      <c r="AC222" s="4">
        <v>0</v>
      </c>
      <c r="AD222" s="4">
        <v>11.5</v>
      </c>
      <c r="AE222" s="4">
        <v>863</v>
      </c>
      <c r="AF222" s="4">
        <v>891</v>
      </c>
      <c r="AG222" s="4">
        <v>834</v>
      </c>
      <c r="AH222" s="4">
        <v>78</v>
      </c>
      <c r="AI222" s="4">
        <v>22.78</v>
      </c>
      <c r="AJ222" s="4">
        <v>0.52</v>
      </c>
      <c r="AK222" s="4">
        <v>983</v>
      </c>
      <c r="AL222" s="4">
        <v>1</v>
      </c>
      <c r="AM222" s="4">
        <v>0</v>
      </c>
      <c r="AN222" s="4">
        <v>23</v>
      </c>
      <c r="AO222" s="4">
        <v>190</v>
      </c>
      <c r="AP222" s="4">
        <v>189</v>
      </c>
      <c r="AQ222" s="4">
        <v>2.2999999999999998</v>
      </c>
      <c r="AR222" s="4">
        <v>195</v>
      </c>
      <c r="AS222" s="4" t="s">
        <v>155</v>
      </c>
      <c r="AT222" s="4">
        <v>2</v>
      </c>
      <c r="AU222" s="5">
        <v>0.79513888888888884</v>
      </c>
      <c r="AV222" s="4">
        <v>47.160234000000003</v>
      </c>
      <c r="AW222" s="4">
        <v>-88.490769999999998</v>
      </c>
      <c r="AX222" s="4">
        <v>315.3</v>
      </c>
      <c r="AY222" s="4">
        <v>28.3</v>
      </c>
      <c r="AZ222" s="4">
        <v>12</v>
      </c>
      <c r="BA222" s="4">
        <v>11</v>
      </c>
      <c r="BB222" s="4" t="s">
        <v>213</v>
      </c>
      <c r="BC222" s="4">
        <v>1.9476</v>
      </c>
      <c r="BD222" s="4">
        <v>1.1508</v>
      </c>
      <c r="BE222" s="4">
        <v>2.9476</v>
      </c>
      <c r="BF222" s="4">
        <v>14.063000000000001</v>
      </c>
      <c r="BG222" s="4">
        <v>14.43</v>
      </c>
      <c r="BH222" s="4">
        <v>1.03</v>
      </c>
      <c r="BI222" s="4">
        <v>14.537000000000001</v>
      </c>
      <c r="BJ222" s="4">
        <v>2905.5129999999999</v>
      </c>
      <c r="BK222" s="4">
        <v>76.896000000000001</v>
      </c>
      <c r="BL222" s="4">
        <v>1.36</v>
      </c>
      <c r="BM222" s="4">
        <v>0.05</v>
      </c>
      <c r="BN222" s="4">
        <v>1.41</v>
      </c>
      <c r="BO222" s="4">
        <v>1.0920000000000001</v>
      </c>
      <c r="BP222" s="4">
        <v>0.04</v>
      </c>
      <c r="BQ222" s="4">
        <v>1.1319999999999999</v>
      </c>
      <c r="BR222" s="4">
        <v>2.2040000000000002</v>
      </c>
      <c r="BU222" s="4">
        <v>2.95</v>
      </c>
      <c r="BW222" s="4">
        <v>0</v>
      </c>
      <c r="BX222" s="4">
        <v>0.41790500000000003</v>
      </c>
      <c r="BY222" s="4">
        <v>-5</v>
      </c>
      <c r="BZ222" s="4">
        <v>0.65510900000000005</v>
      </c>
      <c r="CA222" s="4">
        <v>10.212554000000001</v>
      </c>
      <c r="CB222" s="4">
        <v>13.233202</v>
      </c>
    </row>
    <row r="223" spans="1:80">
      <c r="A223" s="2">
        <v>42439</v>
      </c>
      <c r="B223" s="29">
        <v>0.58724634259259256</v>
      </c>
      <c r="C223" s="4">
        <v>14.24</v>
      </c>
      <c r="D223" s="4">
        <v>0.30420000000000003</v>
      </c>
      <c r="E223" s="4" t="s">
        <v>155</v>
      </c>
      <c r="F223" s="4">
        <v>3041.587164</v>
      </c>
      <c r="G223" s="4">
        <v>151.5</v>
      </c>
      <c r="H223" s="4">
        <v>2.2000000000000002</v>
      </c>
      <c r="I223" s="4">
        <v>160.5</v>
      </c>
      <c r="K223" s="4">
        <v>0</v>
      </c>
      <c r="L223" s="4">
        <v>69</v>
      </c>
      <c r="M223" s="4">
        <v>0.87429999999999997</v>
      </c>
      <c r="N223" s="4">
        <v>12.449299999999999</v>
      </c>
      <c r="O223" s="4">
        <v>0.26590000000000003</v>
      </c>
      <c r="P223" s="4">
        <v>132.44579999999999</v>
      </c>
      <c r="Q223" s="4">
        <v>1.9356</v>
      </c>
      <c r="R223" s="4">
        <v>134.4</v>
      </c>
      <c r="S223" s="4">
        <v>106.3592</v>
      </c>
      <c r="T223" s="4">
        <v>1.5544</v>
      </c>
      <c r="U223" s="4">
        <v>107.9</v>
      </c>
      <c r="V223" s="4">
        <v>160.5121</v>
      </c>
      <c r="Y223" s="4">
        <v>60.656999999999996</v>
      </c>
      <c r="Z223" s="4">
        <v>0</v>
      </c>
      <c r="AA223" s="4">
        <v>0</v>
      </c>
      <c r="AB223" s="4" t="s">
        <v>207</v>
      </c>
      <c r="AC223" s="4">
        <v>0</v>
      </c>
      <c r="AD223" s="4">
        <v>11.5</v>
      </c>
      <c r="AE223" s="4">
        <v>868</v>
      </c>
      <c r="AF223" s="4">
        <v>894</v>
      </c>
      <c r="AG223" s="4">
        <v>839</v>
      </c>
      <c r="AH223" s="4">
        <v>78.099999999999994</v>
      </c>
      <c r="AI223" s="4">
        <v>22.82</v>
      </c>
      <c r="AJ223" s="4">
        <v>0.52</v>
      </c>
      <c r="AK223" s="4">
        <v>983</v>
      </c>
      <c r="AL223" s="4">
        <v>1</v>
      </c>
      <c r="AM223" s="4">
        <v>0</v>
      </c>
      <c r="AN223" s="4">
        <v>23</v>
      </c>
      <c r="AO223" s="4">
        <v>190</v>
      </c>
      <c r="AP223" s="4">
        <v>189</v>
      </c>
      <c r="AQ223" s="4">
        <v>2</v>
      </c>
      <c r="AR223" s="4">
        <v>195</v>
      </c>
      <c r="AS223" s="4" t="s">
        <v>155</v>
      </c>
      <c r="AT223" s="4">
        <v>2</v>
      </c>
      <c r="AU223" s="5">
        <v>0.79515046296296299</v>
      </c>
      <c r="AV223" s="4">
        <v>47.160119000000002</v>
      </c>
      <c r="AW223" s="4">
        <v>-88.490750000000006</v>
      </c>
      <c r="AX223" s="4">
        <v>315.10000000000002</v>
      </c>
      <c r="AY223" s="4">
        <v>27.8</v>
      </c>
      <c r="AZ223" s="4">
        <v>12</v>
      </c>
      <c r="BA223" s="4">
        <v>11</v>
      </c>
      <c r="BB223" s="4" t="s">
        <v>213</v>
      </c>
      <c r="BC223" s="4">
        <v>1.8508</v>
      </c>
      <c r="BD223" s="4">
        <v>1.4032</v>
      </c>
      <c r="BE223" s="4">
        <v>2.9523999999999999</v>
      </c>
      <c r="BF223" s="4">
        <v>14.063000000000001</v>
      </c>
      <c r="BG223" s="4">
        <v>14.59</v>
      </c>
      <c r="BH223" s="4">
        <v>1.04</v>
      </c>
      <c r="BI223" s="4">
        <v>14.381</v>
      </c>
      <c r="BJ223" s="4">
        <v>2965.9009999999998</v>
      </c>
      <c r="BK223" s="4">
        <v>40.322000000000003</v>
      </c>
      <c r="BL223" s="4">
        <v>3.3039999999999998</v>
      </c>
      <c r="BM223" s="4">
        <v>4.8000000000000001E-2</v>
      </c>
      <c r="BN223" s="4">
        <v>3.3530000000000002</v>
      </c>
      <c r="BO223" s="4">
        <v>2.6539999999999999</v>
      </c>
      <c r="BP223" s="4">
        <v>3.9E-2</v>
      </c>
      <c r="BQ223" s="4">
        <v>2.6920000000000002</v>
      </c>
      <c r="BR223" s="4">
        <v>1.2645</v>
      </c>
      <c r="BU223" s="4">
        <v>2.867</v>
      </c>
      <c r="BW223" s="4">
        <v>0</v>
      </c>
      <c r="BX223" s="4">
        <v>0.46181499999999998</v>
      </c>
      <c r="BY223" s="4">
        <v>-5</v>
      </c>
      <c r="BZ223" s="4">
        <v>0.65578199999999998</v>
      </c>
      <c r="CA223" s="4">
        <v>11.285603999999999</v>
      </c>
      <c r="CB223" s="4">
        <v>13.246796</v>
      </c>
    </row>
    <row r="224" spans="1:80">
      <c r="A224" s="2">
        <v>42439</v>
      </c>
      <c r="B224" s="29">
        <v>0.5872579166666666</v>
      </c>
      <c r="C224" s="4">
        <v>14.303000000000001</v>
      </c>
      <c r="D224" s="4">
        <v>0.2293</v>
      </c>
      <c r="E224" s="4" t="s">
        <v>155</v>
      </c>
      <c r="F224" s="4">
        <v>2293.3626899999999</v>
      </c>
      <c r="G224" s="4">
        <v>417.3</v>
      </c>
      <c r="H224" s="4">
        <v>2</v>
      </c>
      <c r="I224" s="4">
        <v>127.1</v>
      </c>
      <c r="K224" s="4">
        <v>0</v>
      </c>
      <c r="L224" s="4">
        <v>68</v>
      </c>
      <c r="M224" s="4">
        <v>0.87439999999999996</v>
      </c>
      <c r="N224" s="4">
        <v>12.507099999999999</v>
      </c>
      <c r="O224" s="4">
        <v>0.20050000000000001</v>
      </c>
      <c r="P224" s="4">
        <v>364.88159999999999</v>
      </c>
      <c r="Q224" s="4">
        <v>1.7607999999999999</v>
      </c>
      <c r="R224" s="4">
        <v>366.6</v>
      </c>
      <c r="S224" s="4">
        <v>293.26859999999999</v>
      </c>
      <c r="T224" s="4">
        <v>1.4152</v>
      </c>
      <c r="U224" s="4">
        <v>294.7</v>
      </c>
      <c r="V224" s="4">
        <v>127.1263</v>
      </c>
      <c r="Y224" s="4">
        <v>59.866</v>
      </c>
      <c r="Z224" s="4">
        <v>0</v>
      </c>
      <c r="AA224" s="4">
        <v>0</v>
      </c>
      <c r="AB224" s="4" t="s">
        <v>207</v>
      </c>
      <c r="AC224" s="4">
        <v>0</v>
      </c>
      <c r="AD224" s="4">
        <v>11.5</v>
      </c>
      <c r="AE224" s="4">
        <v>874</v>
      </c>
      <c r="AF224" s="4">
        <v>900</v>
      </c>
      <c r="AG224" s="4">
        <v>844</v>
      </c>
      <c r="AH224" s="4">
        <v>78.900000000000006</v>
      </c>
      <c r="AI224" s="4">
        <v>23.04</v>
      </c>
      <c r="AJ224" s="4">
        <v>0.53</v>
      </c>
      <c r="AK224" s="4">
        <v>983</v>
      </c>
      <c r="AL224" s="4">
        <v>1</v>
      </c>
      <c r="AM224" s="4">
        <v>0</v>
      </c>
      <c r="AN224" s="4">
        <v>23</v>
      </c>
      <c r="AO224" s="4">
        <v>190</v>
      </c>
      <c r="AP224" s="4">
        <v>189.1</v>
      </c>
      <c r="AQ224" s="4">
        <v>2</v>
      </c>
      <c r="AR224" s="4">
        <v>195</v>
      </c>
      <c r="AS224" s="4" t="s">
        <v>155</v>
      </c>
      <c r="AT224" s="4">
        <v>2</v>
      </c>
      <c r="AU224" s="5">
        <v>0.79516203703703703</v>
      </c>
      <c r="AV224" s="4">
        <v>47.160007</v>
      </c>
      <c r="AW224" s="4">
        <v>-88.490725999999995</v>
      </c>
      <c r="AX224" s="4">
        <v>315</v>
      </c>
      <c r="AY224" s="4">
        <v>27.8</v>
      </c>
      <c r="AZ224" s="4">
        <v>12</v>
      </c>
      <c r="BA224" s="4">
        <v>11</v>
      </c>
      <c r="BB224" s="4" t="s">
        <v>213</v>
      </c>
      <c r="BC224" s="4">
        <v>1.9</v>
      </c>
      <c r="BD224" s="4">
        <v>1.6</v>
      </c>
      <c r="BE224" s="4">
        <v>3.1</v>
      </c>
      <c r="BF224" s="4">
        <v>14.063000000000001</v>
      </c>
      <c r="BG224" s="4">
        <v>14.61</v>
      </c>
      <c r="BH224" s="4">
        <v>1.04</v>
      </c>
      <c r="BI224" s="4">
        <v>14.36</v>
      </c>
      <c r="BJ224" s="4">
        <v>2982.239</v>
      </c>
      <c r="BK224" s="4">
        <v>30.434000000000001</v>
      </c>
      <c r="BL224" s="4">
        <v>9.1110000000000007</v>
      </c>
      <c r="BM224" s="4">
        <v>4.3999999999999997E-2</v>
      </c>
      <c r="BN224" s="4">
        <v>9.1549999999999994</v>
      </c>
      <c r="BO224" s="4">
        <v>7.3230000000000004</v>
      </c>
      <c r="BP224" s="4">
        <v>3.5000000000000003E-2</v>
      </c>
      <c r="BQ224" s="4">
        <v>7.3579999999999997</v>
      </c>
      <c r="BR224" s="4">
        <v>1.0023</v>
      </c>
      <c r="BU224" s="4">
        <v>2.8319999999999999</v>
      </c>
      <c r="BW224" s="4">
        <v>0</v>
      </c>
      <c r="BX224" s="4">
        <v>0.48918899999999998</v>
      </c>
      <c r="BY224" s="4">
        <v>-5</v>
      </c>
      <c r="BZ224" s="4">
        <v>0.653891</v>
      </c>
      <c r="CA224" s="4">
        <v>11.954552</v>
      </c>
      <c r="CB224" s="4">
        <v>13.208600000000001</v>
      </c>
    </row>
    <row r="225" spans="1:80">
      <c r="A225" s="2">
        <v>42439</v>
      </c>
      <c r="B225" s="29">
        <v>0.58726949074074075</v>
      </c>
      <c r="C225" s="4">
        <v>14.371</v>
      </c>
      <c r="D225" s="4">
        <v>0.18079999999999999</v>
      </c>
      <c r="E225" s="4" t="s">
        <v>155</v>
      </c>
      <c r="F225" s="4">
        <v>1808.2554259999999</v>
      </c>
      <c r="G225" s="4">
        <v>363.5</v>
      </c>
      <c r="H225" s="4">
        <v>2</v>
      </c>
      <c r="I225" s="4">
        <v>108</v>
      </c>
      <c r="K225" s="4">
        <v>0</v>
      </c>
      <c r="L225" s="4">
        <v>68</v>
      </c>
      <c r="M225" s="4">
        <v>0.87439999999999996</v>
      </c>
      <c r="N225" s="4">
        <v>12.5665</v>
      </c>
      <c r="O225" s="4">
        <v>0.15809999999999999</v>
      </c>
      <c r="P225" s="4">
        <v>317.8442</v>
      </c>
      <c r="Q225" s="4">
        <v>1.7487999999999999</v>
      </c>
      <c r="R225" s="4">
        <v>319.60000000000002</v>
      </c>
      <c r="S225" s="4">
        <v>255.2413</v>
      </c>
      <c r="T225" s="4">
        <v>1.4044000000000001</v>
      </c>
      <c r="U225" s="4">
        <v>256.60000000000002</v>
      </c>
      <c r="V225" s="4">
        <v>107.9567</v>
      </c>
      <c r="Y225" s="4">
        <v>59.033000000000001</v>
      </c>
      <c r="Z225" s="4">
        <v>0</v>
      </c>
      <c r="AA225" s="4">
        <v>0</v>
      </c>
      <c r="AB225" s="4" t="s">
        <v>207</v>
      </c>
      <c r="AC225" s="4">
        <v>0</v>
      </c>
      <c r="AD225" s="4">
        <v>11.5</v>
      </c>
      <c r="AE225" s="4">
        <v>873</v>
      </c>
      <c r="AF225" s="4">
        <v>903</v>
      </c>
      <c r="AG225" s="4">
        <v>845</v>
      </c>
      <c r="AH225" s="4">
        <v>78.099999999999994</v>
      </c>
      <c r="AI225" s="4">
        <v>22.81</v>
      </c>
      <c r="AJ225" s="4">
        <v>0.52</v>
      </c>
      <c r="AK225" s="4">
        <v>983</v>
      </c>
      <c r="AL225" s="4">
        <v>1</v>
      </c>
      <c r="AM225" s="4">
        <v>0</v>
      </c>
      <c r="AN225" s="4">
        <v>23</v>
      </c>
      <c r="AO225" s="4">
        <v>190</v>
      </c>
      <c r="AP225" s="4">
        <v>189.9</v>
      </c>
      <c r="AQ225" s="4">
        <v>2.1</v>
      </c>
      <c r="AR225" s="4">
        <v>195</v>
      </c>
      <c r="AS225" s="4" t="s">
        <v>155</v>
      </c>
      <c r="AT225" s="4">
        <v>2</v>
      </c>
      <c r="AU225" s="5">
        <v>0.79517361111111118</v>
      </c>
      <c r="AV225" s="4">
        <v>47.159846000000002</v>
      </c>
      <c r="AW225" s="4">
        <v>-88.490594999999999</v>
      </c>
      <c r="AX225" s="4">
        <v>314.8</v>
      </c>
      <c r="AY225" s="4">
        <v>31.1</v>
      </c>
      <c r="AZ225" s="4">
        <v>12</v>
      </c>
      <c r="BA225" s="4">
        <v>11</v>
      </c>
      <c r="BB225" s="4" t="s">
        <v>213</v>
      </c>
      <c r="BC225" s="4">
        <v>1.4428000000000001</v>
      </c>
      <c r="BD225" s="4">
        <v>1.6</v>
      </c>
      <c r="BE225" s="4">
        <v>2.6427999999999998</v>
      </c>
      <c r="BF225" s="4">
        <v>14.063000000000001</v>
      </c>
      <c r="BG225" s="4">
        <v>14.6</v>
      </c>
      <c r="BH225" s="4">
        <v>1.04</v>
      </c>
      <c r="BI225" s="4">
        <v>14.363</v>
      </c>
      <c r="BJ225" s="4">
        <v>2992.8510000000001</v>
      </c>
      <c r="BK225" s="4">
        <v>23.968</v>
      </c>
      <c r="BL225" s="4">
        <v>7.9269999999999996</v>
      </c>
      <c r="BM225" s="4">
        <v>4.3999999999999997E-2</v>
      </c>
      <c r="BN225" s="4">
        <v>7.9710000000000001</v>
      </c>
      <c r="BO225" s="4">
        <v>6.3659999999999997</v>
      </c>
      <c r="BP225" s="4">
        <v>3.5000000000000003E-2</v>
      </c>
      <c r="BQ225" s="4">
        <v>6.4009999999999998</v>
      </c>
      <c r="BR225" s="4">
        <v>0.85019999999999996</v>
      </c>
      <c r="BU225" s="4">
        <v>2.7890000000000001</v>
      </c>
      <c r="BW225" s="4">
        <v>0</v>
      </c>
      <c r="BX225" s="4">
        <v>0.46016200000000002</v>
      </c>
      <c r="BY225" s="4">
        <v>-5</v>
      </c>
      <c r="BZ225" s="4">
        <v>0.65321600000000002</v>
      </c>
      <c r="CA225" s="4">
        <v>11.245213</v>
      </c>
      <c r="CB225" s="4">
        <v>13.194967999999999</v>
      </c>
    </row>
    <row r="226" spans="1:80">
      <c r="A226" s="2">
        <v>42439</v>
      </c>
      <c r="B226" s="29">
        <v>0.58728106481481479</v>
      </c>
      <c r="C226" s="4">
        <v>14.499000000000001</v>
      </c>
      <c r="D226" s="4">
        <v>0.24049999999999999</v>
      </c>
      <c r="E226" s="4" t="s">
        <v>155</v>
      </c>
      <c r="F226" s="4">
        <v>2405.0623439999999</v>
      </c>
      <c r="G226" s="4">
        <v>336.4</v>
      </c>
      <c r="H226" s="4">
        <v>2</v>
      </c>
      <c r="I226" s="4">
        <v>123.8</v>
      </c>
      <c r="K226" s="4">
        <v>0.1</v>
      </c>
      <c r="L226" s="4">
        <v>67</v>
      </c>
      <c r="M226" s="4">
        <v>0.87280000000000002</v>
      </c>
      <c r="N226" s="4">
        <v>12.654500000000001</v>
      </c>
      <c r="O226" s="4">
        <v>0.2099</v>
      </c>
      <c r="P226" s="4">
        <v>293.62569999999999</v>
      </c>
      <c r="Q226" s="4">
        <v>1.7455000000000001</v>
      </c>
      <c r="R226" s="4">
        <v>295.39999999999998</v>
      </c>
      <c r="S226" s="4">
        <v>236.02610000000001</v>
      </c>
      <c r="T226" s="4">
        <v>1.4031</v>
      </c>
      <c r="U226" s="4">
        <v>237.4</v>
      </c>
      <c r="V226" s="4">
        <v>123.824</v>
      </c>
      <c r="Y226" s="4">
        <v>58.637999999999998</v>
      </c>
      <c r="Z226" s="4">
        <v>0</v>
      </c>
      <c r="AA226" s="4">
        <v>8.7300000000000003E-2</v>
      </c>
      <c r="AB226" s="4" t="s">
        <v>207</v>
      </c>
      <c r="AC226" s="4">
        <v>0</v>
      </c>
      <c r="AD226" s="4">
        <v>11.5</v>
      </c>
      <c r="AE226" s="4">
        <v>873</v>
      </c>
      <c r="AF226" s="4">
        <v>902</v>
      </c>
      <c r="AG226" s="4">
        <v>844</v>
      </c>
      <c r="AH226" s="4">
        <v>79</v>
      </c>
      <c r="AI226" s="4">
        <v>23.08</v>
      </c>
      <c r="AJ226" s="4">
        <v>0.53</v>
      </c>
      <c r="AK226" s="4">
        <v>983</v>
      </c>
      <c r="AL226" s="4">
        <v>1</v>
      </c>
      <c r="AM226" s="4">
        <v>0</v>
      </c>
      <c r="AN226" s="4">
        <v>23</v>
      </c>
      <c r="AO226" s="4">
        <v>190</v>
      </c>
      <c r="AP226" s="4">
        <v>189</v>
      </c>
      <c r="AQ226" s="4">
        <v>1.8</v>
      </c>
      <c r="AR226" s="4">
        <v>195</v>
      </c>
      <c r="AS226" s="4" t="s">
        <v>155</v>
      </c>
      <c r="AT226" s="4">
        <v>2</v>
      </c>
      <c r="AU226" s="5">
        <v>0.79519675925925926</v>
      </c>
      <c r="AV226" s="4">
        <v>47.159688000000003</v>
      </c>
      <c r="AW226" s="4">
        <v>-88.490414999999999</v>
      </c>
      <c r="AX226" s="4">
        <v>314.60000000000002</v>
      </c>
      <c r="AY226" s="4">
        <v>34.200000000000003</v>
      </c>
      <c r="AZ226" s="4">
        <v>12</v>
      </c>
      <c r="BA226" s="4">
        <v>11</v>
      </c>
      <c r="BB226" s="4" t="s">
        <v>213</v>
      </c>
      <c r="BC226" s="4">
        <v>1</v>
      </c>
      <c r="BD226" s="4">
        <v>1.6508</v>
      </c>
      <c r="BE226" s="4">
        <v>2.2000000000000002</v>
      </c>
      <c r="BF226" s="4">
        <v>14.063000000000001</v>
      </c>
      <c r="BG226" s="4">
        <v>14.42</v>
      </c>
      <c r="BH226" s="4">
        <v>1.03</v>
      </c>
      <c r="BI226" s="4">
        <v>14.58</v>
      </c>
      <c r="BJ226" s="4">
        <v>2980.6149999999998</v>
      </c>
      <c r="BK226" s="4">
        <v>31.466999999999999</v>
      </c>
      <c r="BL226" s="4">
        <v>7.2430000000000003</v>
      </c>
      <c r="BM226" s="4">
        <v>4.2999999999999997E-2</v>
      </c>
      <c r="BN226" s="4">
        <v>7.2859999999999996</v>
      </c>
      <c r="BO226" s="4">
        <v>5.8220000000000001</v>
      </c>
      <c r="BP226" s="4">
        <v>3.5000000000000003E-2</v>
      </c>
      <c r="BQ226" s="4">
        <v>5.8559999999999999</v>
      </c>
      <c r="BR226" s="4">
        <v>0.96440000000000003</v>
      </c>
      <c r="BU226" s="4">
        <v>2.74</v>
      </c>
      <c r="BW226" s="4">
        <v>14.946999999999999</v>
      </c>
      <c r="BX226" s="4">
        <v>0.47135100000000002</v>
      </c>
      <c r="BY226" s="4">
        <v>-5</v>
      </c>
      <c r="BZ226" s="4">
        <v>0.654891</v>
      </c>
      <c r="CA226" s="4">
        <v>11.51864</v>
      </c>
      <c r="CB226" s="4">
        <v>13.228797999999999</v>
      </c>
    </row>
    <row r="227" spans="1:80">
      <c r="A227" s="2">
        <v>42439</v>
      </c>
      <c r="B227" s="29">
        <v>0.58729263888888894</v>
      </c>
      <c r="C227" s="4">
        <v>14.481999999999999</v>
      </c>
      <c r="D227" s="4">
        <v>0.43930000000000002</v>
      </c>
      <c r="E227" s="4" t="s">
        <v>155</v>
      </c>
      <c r="F227" s="4">
        <v>4393.0555560000003</v>
      </c>
      <c r="G227" s="4">
        <v>257.10000000000002</v>
      </c>
      <c r="H227" s="4">
        <v>2</v>
      </c>
      <c r="I227" s="4">
        <v>120.5</v>
      </c>
      <c r="K227" s="4">
        <v>0.1</v>
      </c>
      <c r="L227" s="4">
        <v>67</v>
      </c>
      <c r="M227" s="4">
        <v>0.87109999999999999</v>
      </c>
      <c r="N227" s="4">
        <v>12.616199999999999</v>
      </c>
      <c r="O227" s="4">
        <v>0.38269999999999998</v>
      </c>
      <c r="P227" s="4">
        <v>223.97319999999999</v>
      </c>
      <c r="Q227" s="4">
        <v>1.7423</v>
      </c>
      <c r="R227" s="4">
        <v>225.7</v>
      </c>
      <c r="S227" s="4">
        <v>180.03720000000001</v>
      </c>
      <c r="T227" s="4">
        <v>1.4005000000000001</v>
      </c>
      <c r="U227" s="4">
        <v>181.4</v>
      </c>
      <c r="V227" s="4">
        <v>120.5282</v>
      </c>
      <c r="Y227" s="4">
        <v>57.972000000000001</v>
      </c>
      <c r="Z227" s="4">
        <v>0</v>
      </c>
      <c r="AA227" s="4">
        <v>8.7099999999999997E-2</v>
      </c>
      <c r="AB227" s="4" t="s">
        <v>207</v>
      </c>
      <c r="AC227" s="4">
        <v>0</v>
      </c>
      <c r="AD227" s="4">
        <v>11.4</v>
      </c>
      <c r="AE227" s="4">
        <v>869</v>
      </c>
      <c r="AF227" s="4">
        <v>900</v>
      </c>
      <c r="AG227" s="4">
        <v>841</v>
      </c>
      <c r="AH227" s="4">
        <v>79</v>
      </c>
      <c r="AI227" s="4">
        <v>23.08</v>
      </c>
      <c r="AJ227" s="4">
        <v>0.53</v>
      </c>
      <c r="AK227" s="4">
        <v>983</v>
      </c>
      <c r="AL227" s="4">
        <v>1</v>
      </c>
      <c r="AM227" s="4">
        <v>0</v>
      </c>
      <c r="AN227" s="4">
        <v>23</v>
      </c>
      <c r="AO227" s="4">
        <v>190</v>
      </c>
      <c r="AP227" s="4">
        <v>189.1</v>
      </c>
      <c r="AQ227" s="4">
        <v>1.7</v>
      </c>
      <c r="AR227" s="4">
        <v>195</v>
      </c>
      <c r="AS227" s="4" t="s">
        <v>155</v>
      </c>
      <c r="AT227" s="4">
        <v>2</v>
      </c>
      <c r="AU227" s="5">
        <v>0.79520833333333341</v>
      </c>
      <c r="AV227" s="4">
        <v>47.159585999999997</v>
      </c>
      <c r="AW227" s="4">
        <v>-88.490274999999997</v>
      </c>
      <c r="AX227" s="4">
        <v>314.5</v>
      </c>
      <c r="AY227" s="4">
        <v>34.5</v>
      </c>
      <c r="AZ227" s="4">
        <v>12</v>
      </c>
      <c r="BA227" s="4">
        <v>11</v>
      </c>
      <c r="BB227" s="4" t="s">
        <v>213</v>
      </c>
      <c r="BC227" s="4">
        <v>1</v>
      </c>
      <c r="BD227" s="4">
        <v>1.7</v>
      </c>
      <c r="BE227" s="4">
        <v>2.2000000000000002</v>
      </c>
      <c r="BF227" s="4">
        <v>14.063000000000001</v>
      </c>
      <c r="BG227" s="4">
        <v>14.23</v>
      </c>
      <c r="BH227" s="4">
        <v>1.01</v>
      </c>
      <c r="BI227" s="4">
        <v>14.792999999999999</v>
      </c>
      <c r="BJ227" s="4">
        <v>2940.8510000000001</v>
      </c>
      <c r="BK227" s="4">
        <v>56.777000000000001</v>
      </c>
      <c r="BL227" s="4">
        <v>5.4669999999999996</v>
      </c>
      <c r="BM227" s="4">
        <v>4.2999999999999997E-2</v>
      </c>
      <c r="BN227" s="4">
        <v>5.51</v>
      </c>
      <c r="BO227" s="4">
        <v>4.3949999999999996</v>
      </c>
      <c r="BP227" s="4">
        <v>3.4000000000000002E-2</v>
      </c>
      <c r="BQ227" s="4">
        <v>4.4290000000000003</v>
      </c>
      <c r="BR227" s="4">
        <v>0.92900000000000005</v>
      </c>
      <c r="BU227" s="4">
        <v>2.681</v>
      </c>
      <c r="BW227" s="4">
        <v>14.765000000000001</v>
      </c>
      <c r="BX227" s="4">
        <v>0.41907100000000003</v>
      </c>
      <c r="BY227" s="4">
        <v>-5</v>
      </c>
      <c r="BZ227" s="4">
        <v>0.65410900000000005</v>
      </c>
      <c r="CA227" s="4">
        <v>10.241047999999999</v>
      </c>
      <c r="CB227" s="4">
        <v>13.213001999999999</v>
      </c>
    </row>
    <row r="228" spans="1:80">
      <c r="A228" s="2">
        <v>42439</v>
      </c>
      <c r="B228" s="29">
        <v>0.58730421296296298</v>
      </c>
      <c r="C228" s="4">
        <v>14.388999999999999</v>
      </c>
      <c r="D228" s="4">
        <v>0.6069</v>
      </c>
      <c r="E228" s="4" t="s">
        <v>155</v>
      </c>
      <c r="F228" s="4">
        <v>6069.2118229999996</v>
      </c>
      <c r="G228" s="4">
        <v>174.9</v>
      </c>
      <c r="H228" s="4">
        <v>0.8</v>
      </c>
      <c r="I228" s="4">
        <v>159.5</v>
      </c>
      <c r="K228" s="4">
        <v>0.08</v>
      </c>
      <c r="L228" s="4">
        <v>66</v>
      </c>
      <c r="M228" s="4">
        <v>0.87039999999999995</v>
      </c>
      <c r="N228" s="4">
        <v>12.524100000000001</v>
      </c>
      <c r="O228" s="4">
        <v>0.52829999999999999</v>
      </c>
      <c r="P228" s="4">
        <v>152.23150000000001</v>
      </c>
      <c r="Q228" s="4">
        <v>0.69630000000000003</v>
      </c>
      <c r="R228" s="4">
        <v>152.9</v>
      </c>
      <c r="S228" s="4">
        <v>122.36879999999999</v>
      </c>
      <c r="T228" s="4">
        <v>0.55969999999999998</v>
      </c>
      <c r="U228" s="4">
        <v>122.9</v>
      </c>
      <c r="V228" s="4">
        <v>159.4957</v>
      </c>
      <c r="Y228" s="4">
        <v>57.161000000000001</v>
      </c>
      <c r="Z228" s="4">
        <v>0</v>
      </c>
      <c r="AA228" s="4">
        <v>7.1499999999999994E-2</v>
      </c>
      <c r="AB228" s="4" t="s">
        <v>207</v>
      </c>
      <c r="AC228" s="4">
        <v>0</v>
      </c>
      <c r="AD228" s="4">
        <v>11.5</v>
      </c>
      <c r="AE228" s="4">
        <v>868</v>
      </c>
      <c r="AF228" s="4">
        <v>899</v>
      </c>
      <c r="AG228" s="4">
        <v>839</v>
      </c>
      <c r="AH228" s="4">
        <v>79</v>
      </c>
      <c r="AI228" s="4">
        <v>23.08</v>
      </c>
      <c r="AJ228" s="4">
        <v>0.53</v>
      </c>
      <c r="AK228" s="4">
        <v>983</v>
      </c>
      <c r="AL228" s="4">
        <v>1</v>
      </c>
      <c r="AM228" s="4">
        <v>0</v>
      </c>
      <c r="AN228" s="4">
        <v>23</v>
      </c>
      <c r="AO228" s="4">
        <v>190</v>
      </c>
      <c r="AP228" s="4">
        <v>189.9</v>
      </c>
      <c r="AQ228" s="4">
        <v>1.8</v>
      </c>
      <c r="AR228" s="4">
        <v>195</v>
      </c>
      <c r="AS228" s="4" t="s">
        <v>155</v>
      </c>
      <c r="AT228" s="4">
        <v>2</v>
      </c>
      <c r="AU228" s="5">
        <v>0.79521990740740733</v>
      </c>
      <c r="AV228" s="4">
        <v>47.159492</v>
      </c>
      <c r="AW228" s="4">
        <v>-88.490116999999998</v>
      </c>
      <c r="AX228" s="4">
        <v>314.60000000000002</v>
      </c>
      <c r="AY228" s="4">
        <v>34.799999999999997</v>
      </c>
      <c r="AZ228" s="4">
        <v>12</v>
      </c>
      <c r="BA228" s="4">
        <v>11</v>
      </c>
      <c r="BB228" s="4" t="s">
        <v>213</v>
      </c>
      <c r="BC228" s="4">
        <v>1.1524000000000001</v>
      </c>
      <c r="BD228" s="4">
        <v>1.8016000000000001</v>
      </c>
      <c r="BE228" s="4">
        <v>2.3523999999999998</v>
      </c>
      <c r="BF228" s="4">
        <v>14.063000000000001</v>
      </c>
      <c r="BG228" s="4">
        <v>14.14</v>
      </c>
      <c r="BH228" s="4">
        <v>1.01</v>
      </c>
      <c r="BI228" s="4">
        <v>14.891</v>
      </c>
      <c r="BJ228" s="4">
        <v>2906.5219999999999</v>
      </c>
      <c r="BK228" s="4">
        <v>78.028000000000006</v>
      </c>
      <c r="BL228" s="4">
        <v>3.7</v>
      </c>
      <c r="BM228" s="4">
        <v>1.7000000000000001E-2</v>
      </c>
      <c r="BN228" s="4">
        <v>3.7170000000000001</v>
      </c>
      <c r="BO228" s="4">
        <v>2.9740000000000002</v>
      </c>
      <c r="BP228" s="4">
        <v>1.4E-2</v>
      </c>
      <c r="BQ228" s="4">
        <v>2.988</v>
      </c>
      <c r="BR228" s="4">
        <v>1.224</v>
      </c>
      <c r="BU228" s="4">
        <v>2.6320000000000001</v>
      </c>
      <c r="BW228" s="4">
        <v>12.058999999999999</v>
      </c>
      <c r="BX228" s="4">
        <v>0.43512800000000001</v>
      </c>
      <c r="BY228" s="4">
        <v>-5</v>
      </c>
      <c r="BZ228" s="4">
        <v>0.65445500000000001</v>
      </c>
      <c r="CA228" s="4">
        <v>10.633440999999999</v>
      </c>
      <c r="CB228" s="4">
        <v>13.219991</v>
      </c>
    </row>
    <row r="229" spans="1:80">
      <c r="A229" s="2">
        <v>42439</v>
      </c>
      <c r="B229" s="29">
        <v>0.58731578703703702</v>
      </c>
      <c r="C229" s="4">
        <v>14.355</v>
      </c>
      <c r="D229" s="4">
        <v>0.50590000000000002</v>
      </c>
      <c r="E229" s="4" t="s">
        <v>155</v>
      </c>
      <c r="F229" s="4">
        <v>5059.359606</v>
      </c>
      <c r="G229" s="4">
        <v>127</v>
      </c>
      <c r="H229" s="4">
        <v>0.7</v>
      </c>
      <c r="I229" s="4">
        <v>158</v>
      </c>
      <c r="K229" s="4">
        <v>0</v>
      </c>
      <c r="L229" s="4">
        <v>65</v>
      </c>
      <c r="M229" s="4">
        <v>0.87139999999999995</v>
      </c>
      <c r="N229" s="4">
        <v>12.509399999999999</v>
      </c>
      <c r="O229" s="4">
        <v>0.44090000000000001</v>
      </c>
      <c r="P229" s="4">
        <v>110.6661</v>
      </c>
      <c r="Q229" s="4">
        <v>0.61</v>
      </c>
      <c r="R229" s="4">
        <v>111.3</v>
      </c>
      <c r="S229" s="4">
        <v>88.957099999999997</v>
      </c>
      <c r="T229" s="4">
        <v>0.49030000000000001</v>
      </c>
      <c r="U229" s="4">
        <v>89.4</v>
      </c>
      <c r="V229" s="4">
        <v>157.9984</v>
      </c>
      <c r="Y229" s="4">
        <v>56.432000000000002</v>
      </c>
      <c r="Z229" s="4">
        <v>0</v>
      </c>
      <c r="AA229" s="4">
        <v>0</v>
      </c>
      <c r="AB229" s="4" t="s">
        <v>207</v>
      </c>
      <c r="AC229" s="4">
        <v>0</v>
      </c>
      <c r="AD229" s="4">
        <v>11.4</v>
      </c>
      <c r="AE229" s="4">
        <v>866</v>
      </c>
      <c r="AF229" s="4">
        <v>898</v>
      </c>
      <c r="AG229" s="4">
        <v>836</v>
      </c>
      <c r="AH229" s="4">
        <v>79</v>
      </c>
      <c r="AI229" s="4">
        <v>23.08</v>
      </c>
      <c r="AJ229" s="4">
        <v>0.53</v>
      </c>
      <c r="AK229" s="4">
        <v>983</v>
      </c>
      <c r="AL229" s="4">
        <v>1</v>
      </c>
      <c r="AM229" s="4">
        <v>0</v>
      </c>
      <c r="AN229" s="4">
        <v>23</v>
      </c>
      <c r="AO229" s="4">
        <v>190</v>
      </c>
      <c r="AP229" s="4">
        <v>189.1</v>
      </c>
      <c r="AQ229" s="4">
        <v>1.5</v>
      </c>
      <c r="AR229" s="4">
        <v>195</v>
      </c>
      <c r="AS229" s="4" t="s">
        <v>155</v>
      </c>
      <c r="AT229" s="4">
        <v>2</v>
      </c>
      <c r="AU229" s="5">
        <v>0.79523148148148148</v>
      </c>
      <c r="AV229" s="4">
        <v>47.159396999999998</v>
      </c>
      <c r="AW229" s="4">
        <v>-88.489959999999996</v>
      </c>
      <c r="AX229" s="4">
        <v>314.8</v>
      </c>
      <c r="AY229" s="4">
        <v>34.700000000000003</v>
      </c>
      <c r="AZ229" s="4">
        <v>12</v>
      </c>
      <c r="BA229" s="4">
        <v>10</v>
      </c>
      <c r="BB229" s="4" t="s">
        <v>222</v>
      </c>
      <c r="BC229" s="4">
        <v>1.3</v>
      </c>
      <c r="BD229" s="4">
        <v>1.9</v>
      </c>
      <c r="BE229" s="4">
        <v>2.5</v>
      </c>
      <c r="BF229" s="4">
        <v>14.063000000000001</v>
      </c>
      <c r="BG229" s="4">
        <v>14.27</v>
      </c>
      <c r="BH229" s="4">
        <v>1.02</v>
      </c>
      <c r="BI229" s="4">
        <v>14.756</v>
      </c>
      <c r="BJ229" s="4">
        <v>2926.0740000000001</v>
      </c>
      <c r="BK229" s="4">
        <v>65.637</v>
      </c>
      <c r="BL229" s="4">
        <v>2.7109999999999999</v>
      </c>
      <c r="BM229" s="4">
        <v>1.4999999999999999E-2</v>
      </c>
      <c r="BN229" s="4">
        <v>2.726</v>
      </c>
      <c r="BO229" s="4">
        <v>2.1789999999999998</v>
      </c>
      <c r="BP229" s="4">
        <v>1.2E-2</v>
      </c>
      <c r="BQ229" s="4">
        <v>2.1909999999999998</v>
      </c>
      <c r="BR229" s="4">
        <v>1.2221</v>
      </c>
      <c r="BU229" s="4">
        <v>2.6190000000000002</v>
      </c>
      <c r="BW229" s="4">
        <v>0</v>
      </c>
      <c r="BX229" s="4">
        <v>0.42723699999999998</v>
      </c>
      <c r="BY229" s="4">
        <v>-5</v>
      </c>
      <c r="BZ229" s="4">
        <v>0.65</v>
      </c>
      <c r="CA229" s="4">
        <v>10.440604</v>
      </c>
      <c r="CB229" s="4">
        <v>13.13</v>
      </c>
    </row>
    <row r="230" spans="1:80">
      <c r="A230" s="2">
        <v>42439</v>
      </c>
      <c r="B230" s="29">
        <v>0.58732736111111106</v>
      </c>
      <c r="C230" s="4">
        <v>14.39</v>
      </c>
      <c r="D230" s="4">
        <v>0.24110000000000001</v>
      </c>
      <c r="E230" s="4" t="s">
        <v>155</v>
      </c>
      <c r="F230" s="4">
        <v>2410.8258380000002</v>
      </c>
      <c r="G230" s="4">
        <v>107.3</v>
      </c>
      <c r="H230" s="4">
        <v>5.3</v>
      </c>
      <c r="I230" s="4">
        <v>93.4</v>
      </c>
      <c r="K230" s="4">
        <v>0</v>
      </c>
      <c r="L230" s="4">
        <v>64</v>
      </c>
      <c r="M230" s="4">
        <v>0.87380000000000002</v>
      </c>
      <c r="N230" s="4">
        <v>12.573600000000001</v>
      </c>
      <c r="O230" s="4">
        <v>0.21060000000000001</v>
      </c>
      <c r="P230" s="4">
        <v>93.737200000000001</v>
      </c>
      <c r="Q230" s="4">
        <v>4.6464999999999996</v>
      </c>
      <c r="R230" s="4">
        <v>98.4</v>
      </c>
      <c r="S230" s="4">
        <v>75.349100000000007</v>
      </c>
      <c r="T230" s="4">
        <v>3.7349999999999999</v>
      </c>
      <c r="U230" s="4">
        <v>79.099999999999994</v>
      </c>
      <c r="V230" s="4">
        <v>93.363200000000006</v>
      </c>
      <c r="Y230" s="4">
        <v>55.691000000000003</v>
      </c>
      <c r="Z230" s="4">
        <v>0</v>
      </c>
      <c r="AA230" s="4">
        <v>0</v>
      </c>
      <c r="AB230" s="4" t="s">
        <v>207</v>
      </c>
      <c r="AC230" s="4">
        <v>0</v>
      </c>
      <c r="AD230" s="4">
        <v>11.4</v>
      </c>
      <c r="AE230" s="4">
        <v>867</v>
      </c>
      <c r="AF230" s="4">
        <v>898</v>
      </c>
      <c r="AG230" s="4">
        <v>836</v>
      </c>
      <c r="AH230" s="4">
        <v>79</v>
      </c>
      <c r="AI230" s="4">
        <v>23.08</v>
      </c>
      <c r="AJ230" s="4">
        <v>0.53</v>
      </c>
      <c r="AK230" s="4">
        <v>983</v>
      </c>
      <c r="AL230" s="4">
        <v>1</v>
      </c>
      <c r="AM230" s="4">
        <v>0</v>
      </c>
      <c r="AN230" s="4">
        <v>23</v>
      </c>
      <c r="AO230" s="4">
        <v>190</v>
      </c>
      <c r="AP230" s="4">
        <v>189.9</v>
      </c>
      <c r="AQ230" s="4">
        <v>2.2000000000000002</v>
      </c>
      <c r="AR230" s="4">
        <v>195</v>
      </c>
      <c r="AS230" s="4" t="s">
        <v>155</v>
      </c>
      <c r="AT230" s="4">
        <v>2</v>
      </c>
      <c r="AU230" s="5">
        <v>0.79524305555555552</v>
      </c>
      <c r="AV230" s="4">
        <v>47.159298</v>
      </c>
      <c r="AW230" s="4">
        <v>-88.489807999999996</v>
      </c>
      <c r="AX230" s="4">
        <v>314.89999999999998</v>
      </c>
      <c r="AY230" s="4">
        <v>34.700000000000003</v>
      </c>
      <c r="AZ230" s="4">
        <v>12</v>
      </c>
      <c r="BA230" s="4">
        <v>10</v>
      </c>
      <c r="BB230" s="4" t="s">
        <v>222</v>
      </c>
      <c r="BC230" s="4">
        <v>1.3508</v>
      </c>
      <c r="BD230" s="4">
        <v>1.4428000000000001</v>
      </c>
      <c r="BE230" s="4">
        <v>2.5</v>
      </c>
      <c r="BF230" s="4">
        <v>14.063000000000001</v>
      </c>
      <c r="BG230" s="4">
        <v>14.52</v>
      </c>
      <c r="BH230" s="4">
        <v>1.03</v>
      </c>
      <c r="BI230" s="4">
        <v>14.448</v>
      </c>
      <c r="BJ230" s="4">
        <v>2980.88</v>
      </c>
      <c r="BK230" s="4">
        <v>31.785</v>
      </c>
      <c r="BL230" s="4">
        <v>2.327</v>
      </c>
      <c r="BM230" s="4">
        <v>0.115</v>
      </c>
      <c r="BN230" s="4">
        <v>2.4430000000000001</v>
      </c>
      <c r="BO230" s="4">
        <v>1.871</v>
      </c>
      <c r="BP230" s="4">
        <v>9.2999999999999999E-2</v>
      </c>
      <c r="BQ230" s="4">
        <v>1.9630000000000001</v>
      </c>
      <c r="BR230" s="4">
        <v>0.7319</v>
      </c>
      <c r="BU230" s="4">
        <v>2.6190000000000002</v>
      </c>
      <c r="BW230" s="4">
        <v>0</v>
      </c>
      <c r="BX230" s="4">
        <v>0.42536000000000002</v>
      </c>
      <c r="BY230" s="4">
        <v>-5</v>
      </c>
      <c r="BZ230" s="4">
        <v>0.65032699999999999</v>
      </c>
      <c r="CA230" s="4">
        <v>10.394735000000001</v>
      </c>
      <c r="CB230" s="4">
        <v>13.136604999999999</v>
      </c>
    </row>
    <row r="231" spans="1:80">
      <c r="A231" s="2">
        <v>42439</v>
      </c>
      <c r="B231" s="29">
        <v>0.58733893518518521</v>
      </c>
      <c r="C231" s="4">
        <v>14.438000000000001</v>
      </c>
      <c r="D231" s="4">
        <v>0.16320000000000001</v>
      </c>
      <c r="E231" s="4" t="s">
        <v>155</v>
      </c>
      <c r="F231" s="4">
        <v>1632.0283810000001</v>
      </c>
      <c r="G231" s="4">
        <v>246.8</v>
      </c>
      <c r="H231" s="4">
        <v>13.2</v>
      </c>
      <c r="I231" s="4">
        <v>80.400000000000006</v>
      </c>
      <c r="K231" s="4">
        <v>0</v>
      </c>
      <c r="L231" s="4">
        <v>62</v>
      </c>
      <c r="M231" s="4">
        <v>0.87419999999999998</v>
      </c>
      <c r="N231" s="4">
        <v>12.6211</v>
      </c>
      <c r="O231" s="4">
        <v>0.14269999999999999</v>
      </c>
      <c r="P231" s="4">
        <v>215.74930000000001</v>
      </c>
      <c r="Q231" s="4">
        <v>11.526300000000001</v>
      </c>
      <c r="R231" s="4">
        <v>227.3</v>
      </c>
      <c r="S231" s="4">
        <v>173.4265</v>
      </c>
      <c r="T231" s="4">
        <v>9.2652000000000001</v>
      </c>
      <c r="U231" s="4">
        <v>182.7</v>
      </c>
      <c r="V231" s="4">
        <v>80.383399999999995</v>
      </c>
      <c r="Y231" s="4">
        <v>54.26</v>
      </c>
      <c r="Z231" s="4">
        <v>0</v>
      </c>
      <c r="AA231" s="4">
        <v>0</v>
      </c>
      <c r="AB231" s="4" t="s">
        <v>207</v>
      </c>
      <c r="AC231" s="4">
        <v>0</v>
      </c>
      <c r="AD231" s="4">
        <v>11.5</v>
      </c>
      <c r="AE231" s="4">
        <v>871</v>
      </c>
      <c r="AF231" s="4">
        <v>901</v>
      </c>
      <c r="AG231" s="4">
        <v>841</v>
      </c>
      <c r="AH231" s="4">
        <v>79</v>
      </c>
      <c r="AI231" s="4">
        <v>23.08</v>
      </c>
      <c r="AJ231" s="4">
        <v>0.53</v>
      </c>
      <c r="AK231" s="4">
        <v>983</v>
      </c>
      <c r="AL231" s="4">
        <v>1</v>
      </c>
      <c r="AM231" s="4">
        <v>0</v>
      </c>
      <c r="AN231" s="4">
        <v>23</v>
      </c>
      <c r="AO231" s="4">
        <v>190</v>
      </c>
      <c r="AP231" s="4">
        <v>189.1</v>
      </c>
      <c r="AQ231" s="4">
        <v>2.5</v>
      </c>
      <c r="AR231" s="4">
        <v>195</v>
      </c>
      <c r="AS231" s="4" t="s">
        <v>155</v>
      </c>
      <c r="AT231" s="4">
        <v>2</v>
      </c>
      <c r="AU231" s="5">
        <v>0.79525462962962967</v>
      </c>
      <c r="AV231" s="4">
        <v>47.159201000000003</v>
      </c>
      <c r="AW231" s="4">
        <v>-88.489653000000004</v>
      </c>
      <c r="AX231" s="4">
        <v>315</v>
      </c>
      <c r="AY231" s="4">
        <v>34.9</v>
      </c>
      <c r="AZ231" s="4">
        <v>12</v>
      </c>
      <c r="BA231" s="4">
        <v>10</v>
      </c>
      <c r="BB231" s="4" t="s">
        <v>222</v>
      </c>
      <c r="BC231" s="4">
        <v>1.2476</v>
      </c>
      <c r="BD231" s="4">
        <v>1.1015999999999999</v>
      </c>
      <c r="BE231" s="4">
        <v>2.2968000000000002</v>
      </c>
      <c r="BF231" s="4">
        <v>14.063000000000001</v>
      </c>
      <c r="BG231" s="4">
        <v>14.56</v>
      </c>
      <c r="BH231" s="4">
        <v>1.04</v>
      </c>
      <c r="BI231" s="4">
        <v>14.394</v>
      </c>
      <c r="BJ231" s="4">
        <v>2997.2620000000002</v>
      </c>
      <c r="BK231" s="4">
        <v>21.564</v>
      </c>
      <c r="BL231" s="4">
        <v>5.3659999999999997</v>
      </c>
      <c r="BM231" s="4">
        <v>0.28699999999999998</v>
      </c>
      <c r="BN231" s="4">
        <v>5.6520000000000001</v>
      </c>
      <c r="BO231" s="4">
        <v>4.3129999999999997</v>
      </c>
      <c r="BP231" s="4">
        <v>0.23</v>
      </c>
      <c r="BQ231" s="4">
        <v>4.5430000000000001</v>
      </c>
      <c r="BR231" s="4">
        <v>0.63119999999999998</v>
      </c>
      <c r="BU231" s="4">
        <v>2.5569999999999999</v>
      </c>
      <c r="BW231" s="4">
        <v>0</v>
      </c>
      <c r="BX231" s="4">
        <v>0.466777</v>
      </c>
      <c r="BY231" s="4">
        <v>-5</v>
      </c>
      <c r="BZ231" s="4">
        <v>0.652891</v>
      </c>
      <c r="CA231" s="4">
        <v>11.406863</v>
      </c>
      <c r="CB231" s="4">
        <v>13.188397999999999</v>
      </c>
    </row>
    <row r="232" spans="1:80">
      <c r="A232" s="2">
        <v>42439</v>
      </c>
      <c r="B232" s="29">
        <v>0.58735050925925925</v>
      </c>
      <c r="C232" s="4">
        <v>14.429</v>
      </c>
      <c r="D232" s="4">
        <v>0.15010000000000001</v>
      </c>
      <c r="E232" s="4" t="s">
        <v>155</v>
      </c>
      <c r="F232" s="4">
        <v>1501.283113</v>
      </c>
      <c r="G232" s="4">
        <v>388.4</v>
      </c>
      <c r="H232" s="4">
        <v>7</v>
      </c>
      <c r="I232" s="4">
        <v>84.1</v>
      </c>
      <c r="K232" s="4">
        <v>0</v>
      </c>
      <c r="L232" s="4">
        <v>59</v>
      </c>
      <c r="M232" s="4">
        <v>0.87429999999999997</v>
      </c>
      <c r="N232" s="4">
        <v>12.6153</v>
      </c>
      <c r="O232" s="4">
        <v>0.1313</v>
      </c>
      <c r="P232" s="4">
        <v>339.54020000000003</v>
      </c>
      <c r="Q232" s="4">
        <v>6.1116000000000001</v>
      </c>
      <c r="R232" s="4">
        <v>345.7</v>
      </c>
      <c r="S232" s="4">
        <v>272.93380000000002</v>
      </c>
      <c r="T232" s="4">
        <v>4.9127000000000001</v>
      </c>
      <c r="U232" s="4">
        <v>277.8</v>
      </c>
      <c r="V232" s="4">
        <v>84.133700000000005</v>
      </c>
      <c r="Y232" s="4">
        <v>51.892000000000003</v>
      </c>
      <c r="Z232" s="4">
        <v>0</v>
      </c>
      <c r="AA232" s="4">
        <v>0</v>
      </c>
      <c r="AB232" s="4" t="s">
        <v>207</v>
      </c>
      <c r="AC232" s="4">
        <v>0</v>
      </c>
      <c r="AD232" s="4">
        <v>11.4</v>
      </c>
      <c r="AE232" s="4">
        <v>876</v>
      </c>
      <c r="AF232" s="4">
        <v>905</v>
      </c>
      <c r="AG232" s="4">
        <v>844</v>
      </c>
      <c r="AH232" s="4">
        <v>79</v>
      </c>
      <c r="AI232" s="4">
        <v>23.08</v>
      </c>
      <c r="AJ232" s="4">
        <v>0.53</v>
      </c>
      <c r="AK232" s="4">
        <v>983</v>
      </c>
      <c r="AL232" s="4">
        <v>1</v>
      </c>
      <c r="AM232" s="4">
        <v>0</v>
      </c>
      <c r="AN232" s="4">
        <v>23</v>
      </c>
      <c r="AO232" s="4">
        <v>190</v>
      </c>
      <c r="AP232" s="4">
        <v>190</v>
      </c>
      <c r="AQ232" s="4">
        <v>2.2999999999999998</v>
      </c>
      <c r="AR232" s="4">
        <v>195</v>
      </c>
      <c r="AS232" s="4" t="s">
        <v>155</v>
      </c>
      <c r="AT232" s="4">
        <v>2</v>
      </c>
      <c r="AU232" s="5">
        <v>0.7952662037037036</v>
      </c>
      <c r="AV232" s="4">
        <v>47.159114000000002</v>
      </c>
      <c r="AW232" s="4">
        <v>-88.489483000000007</v>
      </c>
      <c r="AX232" s="4">
        <v>314.7</v>
      </c>
      <c r="AY232" s="4">
        <v>35</v>
      </c>
      <c r="AZ232" s="4">
        <v>12</v>
      </c>
      <c r="BA232" s="4">
        <v>10</v>
      </c>
      <c r="BB232" s="4" t="s">
        <v>222</v>
      </c>
      <c r="BC232" s="4">
        <v>1.2016</v>
      </c>
      <c r="BD232" s="4">
        <v>1.3016000000000001</v>
      </c>
      <c r="BE232" s="4">
        <v>2.2524000000000002</v>
      </c>
      <c r="BF232" s="4">
        <v>14.063000000000001</v>
      </c>
      <c r="BG232" s="4">
        <v>14.59</v>
      </c>
      <c r="BH232" s="4">
        <v>1.04</v>
      </c>
      <c r="BI232" s="4">
        <v>14.378</v>
      </c>
      <c r="BJ232" s="4">
        <v>2999.8519999999999</v>
      </c>
      <c r="BK232" s="4">
        <v>19.864999999999998</v>
      </c>
      <c r="BL232" s="4">
        <v>8.4550000000000001</v>
      </c>
      <c r="BM232" s="4">
        <v>0.152</v>
      </c>
      <c r="BN232" s="4">
        <v>8.6080000000000005</v>
      </c>
      <c r="BO232" s="4">
        <v>6.7969999999999997</v>
      </c>
      <c r="BP232" s="4">
        <v>0.122</v>
      </c>
      <c r="BQ232" s="4">
        <v>6.9189999999999996</v>
      </c>
      <c r="BR232" s="4">
        <v>0.66159999999999997</v>
      </c>
      <c r="BU232" s="4">
        <v>2.448</v>
      </c>
      <c r="BW232" s="4">
        <v>0</v>
      </c>
      <c r="BX232" s="4">
        <v>0.51116600000000001</v>
      </c>
      <c r="BY232" s="4">
        <v>-5</v>
      </c>
      <c r="BZ232" s="4">
        <v>0.65210900000000005</v>
      </c>
      <c r="CA232" s="4">
        <v>12.491619</v>
      </c>
      <c r="CB232" s="4">
        <v>13.172601999999999</v>
      </c>
    </row>
    <row r="233" spans="1:80">
      <c r="A233" s="2">
        <v>42439</v>
      </c>
      <c r="B233" s="29">
        <v>0.5873620833333334</v>
      </c>
      <c r="C233" s="4">
        <v>14.404</v>
      </c>
      <c r="D233" s="4">
        <v>0.1023</v>
      </c>
      <c r="E233" s="4" t="s">
        <v>155</v>
      </c>
      <c r="F233" s="4">
        <v>1022.828619</v>
      </c>
      <c r="G233" s="4">
        <v>365.3</v>
      </c>
      <c r="H233" s="4">
        <v>6.1</v>
      </c>
      <c r="I233" s="4">
        <v>77.5</v>
      </c>
      <c r="K233" s="4">
        <v>0</v>
      </c>
      <c r="L233" s="4">
        <v>58</v>
      </c>
      <c r="M233" s="4">
        <v>0.87490000000000001</v>
      </c>
      <c r="N233" s="4">
        <v>12.602399999999999</v>
      </c>
      <c r="O233" s="4">
        <v>8.9499999999999996E-2</v>
      </c>
      <c r="P233" s="4">
        <v>319.63479999999998</v>
      </c>
      <c r="Q233" s="4">
        <v>5.3372000000000002</v>
      </c>
      <c r="R233" s="4">
        <v>325</v>
      </c>
      <c r="S233" s="4">
        <v>256.93310000000002</v>
      </c>
      <c r="T233" s="4">
        <v>4.2901999999999996</v>
      </c>
      <c r="U233" s="4">
        <v>261.2</v>
      </c>
      <c r="V233" s="4">
        <v>77.467699999999994</v>
      </c>
      <c r="Y233" s="4">
        <v>50.816000000000003</v>
      </c>
      <c r="Z233" s="4">
        <v>0</v>
      </c>
      <c r="AA233" s="4">
        <v>0</v>
      </c>
      <c r="AB233" s="4" t="s">
        <v>207</v>
      </c>
      <c r="AC233" s="4">
        <v>0</v>
      </c>
      <c r="AD233" s="4">
        <v>11.5</v>
      </c>
      <c r="AE233" s="4">
        <v>873</v>
      </c>
      <c r="AF233" s="4">
        <v>904</v>
      </c>
      <c r="AG233" s="4">
        <v>838</v>
      </c>
      <c r="AH233" s="4">
        <v>79</v>
      </c>
      <c r="AI233" s="4">
        <v>23.08</v>
      </c>
      <c r="AJ233" s="4">
        <v>0.53</v>
      </c>
      <c r="AK233" s="4">
        <v>983</v>
      </c>
      <c r="AL233" s="4">
        <v>1</v>
      </c>
      <c r="AM233" s="4">
        <v>0</v>
      </c>
      <c r="AN233" s="4">
        <v>23</v>
      </c>
      <c r="AO233" s="4">
        <v>190</v>
      </c>
      <c r="AP233" s="4">
        <v>190</v>
      </c>
      <c r="AQ233" s="4">
        <v>2.4</v>
      </c>
      <c r="AR233" s="4">
        <v>195</v>
      </c>
      <c r="AS233" s="4" t="s">
        <v>155</v>
      </c>
      <c r="AT233" s="4">
        <v>2</v>
      </c>
      <c r="AU233" s="5">
        <v>0.79527777777777775</v>
      </c>
      <c r="AV233" s="4">
        <v>47.159077000000003</v>
      </c>
      <c r="AW233" s="4">
        <v>-88.489393000000007</v>
      </c>
      <c r="AX233" s="4">
        <v>314.5</v>
      </c>
      <c r="AY233" s="4">
        <v>35.5</v>
      </c>
      <c r="AZ233" s="4">
        <v>12</v>
      </c>
      <c r="BA233" s="4">
        <v>11</v>
      </c>
      <c r="BB233" s="4" t="s">
        <v>213</v>
      </c>
      <c r="BC233" s="4">
        <v>1.3</v>
      </c>
      <c r="BD233" s="4">
        <v>1.4</v>
      </c>
      <c r="BE233" s="4">
        <v>2.4</v>
      </c>
      <c r="BF233" s="4">
        <v>14.063000000000001</v>
      </c>
      <c r="BG233" s="4">
        <v>14.66</v>
      </c>
      <c r="BH233" s="4">
        <v>1.04</v>
      </c>
      <c r="BI233" s="4">
        <v>14.292999999999999</v>
      </c>
      <c r="BJ233" s="4">
        <v>3009.884</v>
      </c>
      <c r="BK233" s="4">
        <v>13.603999999999999</v>
      </c>
      <c r="BL233" s="4">
        <v>7.9939999999999998</v>
      </c>
      <c r="BM233" s="4">
        <v>0.13300000000000001</v>
      </c>
      <c r="BN233" s="4">
        <v>8.1280000000000001</v>
      </c>
      <c r="BO233" s="4">
        <v>6.4260000000000002</v>
      </c>
      <c r="BP233" s="4">
        <v>0.107</v>
      </c>
      <c r="BQ233" s="4">
        <v>6.5330000000000004</v>
      </c>
      <c r="BR233" s="4">
        <v>0.61180000000000001</v>
      </c>
      <c r="BU233" s="4">
        <v>2.4079999999999999</v>
      </c>
      <c r="BW233" s="4">
        <v>0</v>
      </c>
      <c r="BX233" s="4">
        <v>0.48810900000000002</v>
      </c>
      <c r="BY233" s="4">
        <v>-5</v>
      </c>
      <c r="BZ233" s="4">
        <v>0.65267299999999995</v>
      </c>
      <c r="CA233" s="4">
        <v>11.928164000000001</v>
      </c>
      <c r="CB233" s="4">
        <v>13.183994999999999</v>
      </c>
    </row>
    <row r="234" spans="1:80">
      <c r="A234" s="2">
        <v>42439</v>
      </c>
      <c r="B234" s="29">
        <v>0.58737365740740743</v>
      </c>
      <c r="C234" s="4">
        <v>14.385999999999999</v>
      </c>
      <c r="D234" s="4">
        <v>0.17560000000000001</v>
      </c>
      <c r="E234" s="4" t="s">
        <v>155</v>
      </c>
      <c r="F234" s="4">
        <v>1756.363636</v>
      </c>
      <c r="G234" s="4">
        <v>362.3</v>
      </c>
      <c r="H234" s="4">
        <v>2.5</v>
      </c>
      <c r="I234" s="4">
        <v>91.5</v>
      </c>
      <c r="K234" s="4">
        <v>0</v>
      </c>
      <c r="L234" s="4">
        <v>58</v>
      </c>
      <c r="M234" s="4">
        <v>0.87450000000000006</v>
      </c>
      <c r="N234" s="4">
        <v>12.580399999999999</v>
      </c>
      <c r="O234" s="4">
        <v>0.15359999999999999</v>
      </c>
      <c r="P234" s="4">
        <v>316.82530000000003</v>
      </c>
      <c r="Q234" s="4">
        <v>2.1861999999999999</v>
      </c>
      <c r="R234" s="4">
        <v>319</v>
      </c>
      <c r="S234" s="4">
        <v>254.6773</v>
      </c>
      <c r="T234" s="4">
        <v>1.7574000000000001</v>
      </c>
      <c r="U234" s="4">
        <v>256.39999999999998</v>
      </c>
      <c r="V234" s="4">
        <v>91.53</v>
      </c>
      <c r="Y234" s="4">
        <v>50.292999999999999</v>
      </c>
      <c r="Z234" s="4">
        <v>0</v>
      </c>
      <c r="AA234" s="4">
        <v>0</v>
      </c>
      <c r="AB234" s="4" t="s">
        <v>207</v>
      </c>
      <c r="AC234" s="4">
        <v>0</v>
      </c>
      <c r="AD234" s="4">
        <v>11.4</v>
      </c>
      <c r="AE234" s="4">
        <v>874</v>
      </c>
      <c r="AF234" s="4">
        <v>903</v>
      </c>
      <c r="AG234" s="4">
        <v>841</v>
      </c>
      <c r="AH234" s="4">
        <v>79</v>
      </c>
      <c r="AI234" s="4">
        <v>23.08</v>
      </c>
      <c r="AJ234" s="4">
        <v>0.53</v>
      </c>
      <c r="AK234" s="4">
        <v>983</v>
      </c>
      <c r="AL234" s="4">
        <v>1</v>
      </c>
      <c r="AM234" s="4">
        <v>0</v>
      </c>
      <c r="AN234" s="4">
        <v>23</v>
      </c>
      <c r="AO234" s="4">
        <v>190</v>
      </c>
      <c r="AP234" s="4">
        <v>190</v>
      </c>
      <c r="AQ234" s="4">
        <v>2.6</v>
      </c>
      <c r="AR234" s="4">
        <v>195</v>
      </c>
      <c r="AS234" s="4" t="s">
        <v>155</v>
      </c>
      <c r="AT234" s="4">
        <v>2</v>
      </c>
      <c r="AU234" s="5">
        <v>0.79527777777777775</v>
      </c>
      <c r="AV234" s="4">
        <v>47.159011</v>
      </c>
      <c r="AW234" s="4">
        <v>-88.489183999999995</v>
      </c>
      <c r="AX234" s="4">
        <v>314.39999999999998</v>
      </c>
      <c r="AY234" s="4">
        <v>36.6</v>
      </c>
      <c r="AZ234" s="4">
        <v>12</v>
      </c>
      <c r="BA234" s="4">
        <v>11</v>
      </c>
      <c r="BB234" s="4" t="s">
        <v>213</v>
      </c>
      <c r="BC234" s="4">
        <v>1.1476</v>
      </c>
      <c r="BD234" s="4">
        <v>1.4508000000000001</v>
      </c>
      <c r="BE234" s="4">
        <v>2.1968000000000001</v>
      </c>
      <c r="BF234" s="4">
        <v>14.063000000000001</v>
      </c>
      <c r="BG234" s="4">
        <v>14.6</v>
      </c>
      <c r="BH234" s="4">
        <v>1.04</v>
      </c>
      <c r="BI234" s="4">
        <v>14.353</v>
      </c>
      <c r="BJ234" s="4">
        <v>2994.337</v>
      </c>
      <c r="BK234" s="4">
        <v>23.268000000000001</v>
      </c>
      <c r="BL234" s="4">
        <v>7.8970000000000002</v>
      </c>
      <c r="BM234" s="4">
        <v>5.3999999999999999E-2</v>
      </c>
      <c r="BN234" s="4">
        <v>7.952</v>
      </c>
      <c r="BO234" s="4">
        <v>6.3479999999999999</v>
      </c>
      <c r="BP234" s="4">
        <v>4.3999999999999997E-2</v>
      </c>
      <c r="BQ234" s="4">
        <v>6.3920000000000003</v>
      </c>
      <c r="BR234" s="4">
        <v>0.72040000000000004</v>
      </c>
      <c r="BU234" s="4">
        <v>2.375</v>
      </c>
      <c r="BW234" s="4">
        <v>0</v>
      </c>
      <c r="BX234" s="4">
        <v>0.49597599999999997</v>
      </c>
      <c r="BY234" s="4">
        <v>-5</v>
      </c>
      <c r="BZ234" s="4">
        <v>0.65021799999999996</v>
      </c>
      <c r="CA234" s="4">
        <v>12.120412999999999</v>
      </c>
      <c r="CB234" s="4">
        <v>13.134404</v>
      </c>
    </row>
    <row r="235" spans="1:80">
      <c r="A235" s="2">
        <v>42439</v>
      </c>
      <c r="B235" s="29">
        <v>0.58738523148148147</v>
      </c>
      <c r="C235" s="4">
        <v>14.227</v>
      </c>
      <c r="D235" s="4">
        <v>0.35749999999999998</v>
      </c>
      <c r="E235" s="4" t="s">
        <v>155</v>
      </c>
      <c r="F235" s="4">
        <v>3574.5454549999999</v>
      </c>
      <c r="G235" s="4">
        <v>371.9</v>
      </c>
      <c r="H235" s="4">
        <v>2.2999999999999998</v>
      </c>
      <c r="I235" s="4">
        <v>96.8</v>
      </c>
      <c r="K235" s="4">
        <v>0</v>
      </c>
      <c r="L235" s="4">
        <v>57</v>
      </c>
      <c r="M235" s="4">
        <v>0.87409999999999999</v>
      </c>
      <c r="N235" s="4">
        <v>12.4352</v>
      </c>
      <c r="O235" s="4">
        <v>0.31240000000000001</v>
      </c>
      <c r="P235" s="4">
        <v>325.08890000000002</v>
      </c>
      <c r="Q235" s="4">
        <v>2.0222000000000002</v>
      </c>
      <c r="R235" s="4">
        <v>327.10000000000002</v>
      </c>
      <c r="S235" s="4">
        <v>261.3381</v>
      </c>
      <c r="T235" s="4">
        <v>1.6256999999999999</v>
      </c>
      <c r="U235" s="4">
        <v>263</v>
      </c>
      <c r="V235" s="4">
        <v>96.810400000000001</v>
      </c>
      <c r="Y235" s="4">
        <v>49.786000000000001</v>
      </c>
      <c r="Z235" s="4">
        <v>0</v>
      </c>
      <c r="AA235" s="4">
        <v>0</v>
      </c>
      <c r="AB235" s="4" t="s">
        <v>207</v>
      </c>
      <c r="AC235" s="4">
        <v>0</v>
      </c>
      <c r="AD235" s="4">
        <v>11.4</v>
      </c>
      <c r="AE235" s="4">
        <v>879</v>
      </c>
      <c r="AF235" s="4">
        <v>906</v>
      </c>
      <c r="AG235" s="4">
        <v>845</v>
      </c>
      <c r="AH235" s="4">
        <v>79</v>
      </c>
      <c r="AI235" s="4">
        <v>23.1</v>
      </c>
      <c r="AJ235" s="4">
        <v>0.53</v>
      </c>
      <c r="AK235" s="4">
        <v>982</v>
      </c>
      <c r="AL235" s="4">
        <v>1</v>
      </c>
      <c r="AM235" s="4">
        <v>0</v>
      </c>
      <c r="AN235" s="4">
        <v>23</v>
      </c>
      <c r="AO235" s="4">
        <v>190</v>
      </c>
      <c r="AP235" s="4">
        <v>189.9</v>
      </c>
      <c r="AQ235" s="4">
        <v>2.4</v>
      </c>
      <c r="AR235" s="4">
        <v>195</v>
      </c>
      <c r="AS235" s="4" t="s">
        <v>155</v>
      </c>
      <c r="AT235" s="4">
        <v>2</v>
      </c>
      <c r="AU235" s="5">
        <v>0.79530092592592594</v>
      </c>
      <c r="AV235" s="4">
        <v>47.158923999999999</v>
      </c>
      <c r="AW235" s="4">
        <v>-88.488871000000003</v>
      </c>
      <c r="AX235" s="4">
        <v>314.2</v>
      </c>
      <c r="AY235" s="4">
        <v>37.6</v>
      </c>
      <c r="AZ235" s="4">
        <v>12</v>
      </c>
      <c r="BA235" s="4">
        <v>11</v>
      </c>
      <c r="BB235" s="4" t="s">
        <v>213</v>
      </c>
      <c r="BC235" s="4">
        <v>1</v>
      </c>
      <c r="BD235" s="4">
        <v>1.5</v>
      </c>
      <c r="BE235" s="4">
        <v>2</v>
      </c>
      <c r="BF235" s="4">
        <v>14.063000000000001</v>
      </c>
      <c r="BG235" s="4">
        <v>14.55</v>
      </c>
      <c r="BH235" s="4">
        <v>1.03</v>
      </c>
      <c r="BI235" s="4">
        <v>14.407999999999999</v>
      </c>
      <c r="BJ235" s="4">
        <v>2956.47</v>
      </c>
      <c r="BK235" s="4">
        <v>47.279000000000003</v>
      </c>
      <c r="BL235" s="4">
        <v>8.0939999999999994</v>
      </c>
      <c r="BM235" s="4">
        <v>0.05</v>
      </c>
      <c r="BN235" s="4">
        <v>8.1440000000000001</v>
      </c>
      <c r="BO235" s="4">
        <v>6.5069999999999997</v>
      </c>
      <c r="BP235" s="4">
        <v>0.04</v>
      </c>
      <c r="BQ235" s="4">
        <v>6.5469999999999997</v>
      </c>
      <c r="BR235" s="4">
        <v>0.7611</v>
      </c>
      <c r="BU235" s="4">
        <v>2.3479999999999999</v>
      </c>
      <c r="BW235" s="4">
        <v>0</v>
      </c>
      <c r="BX235" s="4">
        <v>0.55779599999999996</v>
      </c>
      <c r="BY235" s="4">
        <v>-5</v>
      </c>
      <c r="BZ235" s="4">
        <v>0.65221799999999996</v>
      </c>
      <c r="CA235" s="4">
        <v>13.63114</v>
      </c>
      <c r="CB235" s="4">
        <v>13.174804</v>
      </c>
    </row>
    <row r="236" spans="1:80">
      <c r="A236" s="2">
        <v>42439</v>
      </c>
      <c r="B236" s="29">
        <v>0.58739680555555551</v>
      </c>
      <c r="C236" s="4">
        <v>13.645</v>
      </c>
      <c r="D236" s="4">
        <v>1.8569</v>
      </c>
      <c r="E236" s="4" t="s">
        <v>155</v>
      </c>
      <c r="F236" s="4">
        <v>18569.141886000001</v>
      </c>
      <c r="G236" s="4">
        <v>236.8</v>
      </c>
      <c r="H236" s="4">
        <v>-0.1</v>
      </c>
      <c r="I236" s="4">
        <v>225.9</v>
      </c>
      <c r="K236" s="4">
        <v>0</v>
      </c>
      <c r="L236" s="4">
        <v>57</v>
      </c>
      <c r="M236" s="4">
        <v>0.86529999999999996</v>
      </c>
      <c r="N236" s="4">
        <v>11.8071</v>
      </c>
      <c r="O236" s="4">
        <v>1.6068</v>
      </c>
      <c r="P236" s="4">
        <v>204.8785</v>
      </c>
      <c r="Q236" s="4">
        <v>0</v>
      </c>
      <c r="R236" s="4">
        <v>204.9</v>
      </c>
      <c r="S236" s="4">
        <v>164.68819999999999</v>
      </c>
      <c r="T236" s="4">
        <v>0</v>
      </c>
      <c r="U236" s="4">
        <v>164.7</v>
      </c>
      <c r="V236" s="4">
        <v>225.8526</v>
      </c>
      <c r="Y236" s="4">
        <v>49.555999999999997</v>
      </c>
      <c r="Z236" s="4">
        <v>0</v>
      </c>
      <c r="AA236" s="4">
        <v>0</v>
      </c>
      <c r="AB236" s="4" t="s">
        <v>207</v>
      </c>
      <c r="AC236" s="4">
        <v>0</v>
      </c>
      <c r="AD236" s="4">
        <v>11.5</v>
      </c>
      <c r="AE236" s="4">
        <v>882</v>
      </c>
      <c r="AF236" s="4">
        <v>911</v>
      </c>
      <c r="AG236" s="4">
        <v>847</v>
      </c>
      <c r="AH236" s="4">
        <v>79</v>
      </c>
      <c r="AI236" s="4">
        <v>23.08</v>
      </c>
      <c r="AJ236" s="4">
        <v>0.53</v>
      </c>
      <c r="AK236" s="4">
        <v>983</v>
      </c>
      <c r="AL236" s="4">
        <v>1</v>
      </c>
      <c r="AM236" s="4">
        <v>0</v>
      </c>
      <c r="AN236" s="4">
        <v>23</v>
      </c>
      <c r="AO236" s="4">
        <v>190</v>
      </c>
      <c r="AP236" s="4">
        <v>189.1</v>
      </c>
      <c r="AQ236" s="4">
        <v>2.7</v>
      </c>
      <c r="AR236" s="4">
        <v>195</v>
      </c>
      <c r="AS236" s="4" t="s">
        <v>155</v>
      </c>
      <c r="AT236" s="4">
        <v>2</v>
      </c>
      <c r="AU236" s="5">
        <v>0.79531249999999998</v>
      </c>
      <c r="AV236" s="4">
        <v>47.158887</v>
      </c>
      <c r="AW236" s="4">
        <v>-88.488642999999996</v>
      </c>
      <c r="AX236" s="4">
        <v>314.10000000000002</v>
      </c>
      <c r="AY236" s="4">
        <v>38.700000000000003</v>
      </c>
      <c r="AZ236" s="4">
        <v>12</v>
      </c>
      <c r="BA236" s="4">
        <v>11</v>
      </c>
      <c r="BB236" s="4" t="s">
        <v>213</v>
      </c>
      <c r="BC236" s="4">
        <v>1</v>
      </c>
      <c r="BD236" s="4">
        <v>1.5507489999999999</v>
      </c>
      <c r="BE236" s="4">
        <v>2</v>
      </c>
      <c r="BF236" s="4">
        <v>14.063000000000001</v>
      </c>
      <c r="BG236" s="4">
        <v>13.55</v>
      </c>
      <c r="BH236" s="4">
        <v>0.96</v>
      </c>
      <c r="BI236" s="4">
        <v>15.566000000000001</v>
      </c>
      <c r="BJ236" s="4">
        <v>2664.777</v>
      </c>
      <c r="BK236" s="4">
        <v>230.81100000000001</v>
      </c>
      <c r="BL236" s="4">
        <v>4.8419999999999996</v>
      </c>
      <c r="BM236" s="4">
        <v>0</v>
      </c>
      <c r="BN236" s="4">
        <v>4.8419999999999996</v>
      </c>
      <c r="BO236" s="4">
        <v>3.8919999999999999</v>
      </c>
      <c r="BP236" s="4">
        <v>0</v>
      </c>
      <c r="BQ236" s="4">
        <v>3.8919999999999999</v>
      </c>
      <c r="BR236" s="4">
        <v>1.6855</v>
      </c>
      <c r="BU236" s="4">
        <v>2.2189999999999999</v>
      </c>
      <c r="BW236" s="4">
        <v>0</v>
      </c>
      <c r="BX236" s="4">
        <v>0.60648299999999999</v>
      </c>
      <c r="BY236" s="4">
        <v>-5</v>
      </c>
      <c r="BZ236" s="4">
        <v>0.65378199999999997</v>
      </c>
      <c r="CA236" s="4">
        <v>14.820929</v>
      </c>
      <c r="CB236" s="4">
        <v>13.206396</v>
      </c>
    </row>
    <row r="237" spans="1:80">
      <c r="A237" s="2">
        <v>42439</v>
      </c>
      <c r="B237" s="29">
        <v>0.58740837962962966</v>
      </c>
      <c r="C237" s="4">
        <v>13.010999999999999</v>
      </c>
      <c r="D237" s="4">
        <v>2.4321000000000002</v>
      </c>
      <c r="E237" s="4" t="s">
        <v>155</v>
      </c>
      <c r="F237" s="4">
        <v>24320.752426999999</v>
      </c>
      <c r="G237" s="4">
        <v>147</v>
      </c>
      <c r="H237" s="4">
        <v>-5.3</v>
      </c>
      <c r="I237" s="4">
        <v>418.6</v>
      </c>
      <c r="K237" s="4">
        <v>0</v>
      </c>
      <c r="L237" s="4">
        <v>59</v>
      </c>
      <c r="M237" s="4">
        <v>0.86480000000000001</v>
      </c>
      <c r="N237" s="4">
        <v>11.2525</v>
      </c>
      <c r="O237" s="4">
        <v>2.1032999999999999</v>
      </c>
      <c r="P237" s="4">
        <v>127.0988</v>
      </c>
      <c r="Q237" s="4">
        <v>0</v>
      </c>
      <c r="R237" s="4">
        <v>127.1</v>
      </c>
      <c r="S237" s="4">
        <v>102.1662</v>
      </c>
      <c r="T237" s="4">
        <v>0</v>
      </c>
      <c r="U237" s="4">
        <v>102.2</v>
      </c>
      <c r="V237" s="4">
        <v>418.6123</v>
      </c>
      <c r="Y237" s="4">
        <v>51.207000000000001</v>
      </c>
      <c r="Z237" s="4">
        <v>0</v>
      </c>
      <c r="AA237" s="4">
        <v>0</v>
      </c>
      <c r="AB237" s="4" t="s">
        <v>207</v>
      </c>
      <c r="AC237" s="4">
        <v>0</v>
      </c>
      <c r="AD237" s="4">
        <v>11.4</v>
      </c>
      <c r="AE237" s="4">
        <v>890</v>
      </c>
      <c r="AF237" s="4">
        <v>917</v>
      </c>
      <c r="AG237" s="4">
        <v>857</v>
      </c>
      <c r="AH237" s="4">
        <v>79</v>
      </c>
      <c r="AI237" s="4">
        <v>23.08</v>
      </c>
      <c r="AJ237" s="4">
        <v>0.53</v>
      </c>
      <c r="AK237" s="4">
        <v>983</v>
      </c>
      <c r="AL237" s="4">
        <v>1</v>
      </c>
      <c r="AM237" s="4">
        <v>0</v>
      </c>
      <c r="AN237" s="4">
        <v>23</v>
      </c>
      <c r="AO237" s="4">
        <v>190</v>
      </c>
      <c r="AP237" s="4">
        <v>190</v>
      </c>
      <c r="AQ237" s="4">
        <v>2.6</v>
      </c>
      <c r="AR237" s="4">
        <v>195</v>
      </c>
      <c r="AS237" s="4" t="s">
        <v>155</v>
      </c>
      <c r="AT237" s="4">
        <v>2</v>
      </c>
      <c r="AU237" s="5">
        <v>0.79532407407407402</v>
      </c>
      <c r="AV237" s="4">
        <v>47.158878000000001</v>
      </c>
      <c r="AW237" s="4">
        <v>-88.488397000000006</v>
      </c>
      <c r="AX237" s="4">
        <v>314</v>
      </c>
      <c r="AY237" s="4">
        <v>40.200000000000003</v>
      </c>
      <c r="AZ237" s="4">
        <v>12</v>
      </c>
      <c r="BA237" s="4">
        <v>11</v>
      </c>
      <c r="BB237" s="4" t="s">
        <v>213</v>
      </c>
      <c r="BC237" s="4">
        <v>1</v>
      </c>
      <c r="BD237" s="4">
        <v>1.6</v>
      </c>
      <c r="BE237" s="4">
        <v>2</v>
      </c>
      <c r="BF237" s="4">
        <v>14.063000000000001</v>
      </c>
      <c r="BG237" s="4">
        <v>13.5</v>
      </c>
      <c r="BH237" s="4">
        <v>0.96</v>
      </c>
      <c r="BI237" s="4">
        <v>15.631</v>
      </c>
      <c r="BJ237" s="4">
        <v>2546.9699999999998</v>
      </c>
      <c r="BK237" s="4">
        <v>303.00799999999998</v>
      </c>
      <c r="BL237" s="4">
        <v>3.0129999999999999</v>
      </c>
      <c r="BM237" s="4">
        <v>0</v>
      </c>
      <c r="BN237" s="4">
        <v>3.0129999999999999</v>
      </c>
      <c r="BO237" s="4">
        <v>2.4220000000000002</v>
      </c>
      <c r="BP237" s="4">
        <v>0</v>
      </c>
      <c r="BQ237" s="4">
        <v>2.4220000000000002</v>
      </c>
      <c r="BR237" s="4">
        <v>3.1332</v>
      </c>
      <c r="BU237" s="4">
        <v>2.2999999999999998</v>
      </c>
      <c r="BW237" s="4">
        <v>0</v>
      </c>
      <c r="BX237" s="4">
        <v>0.69599</v>
      </c>
      <c r="BY237" s="4">
        <v>-5</v>
      </c>
      <c r="BZ237" s="4">
        <v>0.65210900000000005</v>
      </c>
      <c r="CA237" s="4">
        <v>17.008255999999999</v>
      </c>
      <c r="CB237" s="4">
        <v>13.172601999999999</v>
      </c>
    </row>
    <row r="238" spans="1:80">
      <c r="A238" s="2">
        <v>42439</v>
      </c>
      <c r="B238" s="29">
        <v>0.5874199537037037</v>
      </c>
      <c r="C238" s="4">
        <v>13.617000000000001</v>
      </c>
      <c r="D238" s="4">
        <v>1.8916999999999999</v>
      </c>
      <c r="E238" s="4" t="s">
        <v>155</v>
      </c>
      <c r="F238" s="4">
        <v>18916.666667000001</v>
      </c>
      <c r="G238" s="4">
        <v>117.2</v>
      </c>
      <c r="H238" s="4">
        <v>-5.4</v>
      </c>
      <c r="I238" s="4">
        <v>337.7</v>
      </c>
      <c r="K238" s="4">
        <v>0</v>
      </c>
      <c r="L238" s="4">
        <v>59</v>
      </c>
      <c r="M238" s="4">
        <v>0.86499999999999999</v>
      </c>
      <c r="N238" s="4">
        <v>11.7782</v>
      </c>
      <c r="O238" s="4">
        <v>1.6363000000000001</v>
      </c>
      <c r="P238" s="4">
        <v>101.3343</v>
      </c>
      <c r="Q238" s="4">
        <v>0</v>
      </c>
      <c r="R238" s="4">
        <v>101.3</v>
      </c>
      <c r="S238" s="4">
        <v>81.465699999999998</v>
      </c>
      <c r="T238" s="4">
        <v>0</v>
      </c>
      <c r="U238" s="4">
        <v>81.5</v>
      </c>
      <c r="V238" s="4">
        <v>337.66910000000001</v>
      </c>
      <c r="Y238" s="4">
        <v>51.345999999999997</v>
      </c>
      <c r="Z238" s="4">
        <v>0</v>
      </c>
      <c r="AA238" s="4">
        <v>0</v>
      </c>
      <c r="AB238" s="4" t="s">
        <v>207</v>
      </c>
      <c r="AC238" s="4">
        <v>0</v>
      </c>
      <c r="AD238" s="4">
        <v>11.4</v>
      </c>
      <c r="AE238" s="4">
        <v>893</v>
      </c>
      <c r="AF238" s="4">
        <v>921</v>
      </c>
      <c r="AG238" s="4">
        <v>861</v>
      </c>
      <c r="AH238" s="4">
        <v>79.099999999999994</v>
      </c>
      <c r="AI238" s="4">
        <v>23.11</v>
      </c>
      <c r="AJ238" s="4">
        <v>0.53</v>
      </c>
      <c r="AK238" s="4">
        <v>983</v>
      </c>
      <c r="AL238" s="4">
        <v>1</v>
      </c>
      <c r="AM238" s="4">
        <v>0</v>
      </c>
      <c r="AN238" s="4">
        <v>23</v>
      </c>
      <c r="AO238" s="4">
        <v>190</v>
      </c>
      <c r="AP238" s="4">
        <v>189.9</v>
      </c>
      <c r="AQ238" s="4">
        <v>2.4</v>
      </c>
      <c r="AR238" s="4">
        <v>195</v>
      </c>
      <c r="AS238" s="4" t="s">
        <v>155</v>
      </c>
      <c r="AT238" s="4">
        <v>2</v>
      </c>
      <c r="AU238" s="5">
        <v>0.79533564814814817</v>
      </c>
      <c r="AV238" s="4">
        <v>47.158881000000001</v>
      </c>
      <c r="AW238" s="4">
        <v>-88.488140999999999</v>
      </c>
      <c r="AX238" s="4">
        <v>313.89999999999998</v>
      </c>
      <c r="AY238" s="4">
        <v>41.4</v>
      </c>
      <c r="AZ238" s="4">
        <v>12</v>
      </c>
      <c r="BA238" s="4">
        <v>11</v>
      </c>
      <c r="BB238" s="4" t="s">
        <v>213</v>
      </c>
      <c r="BC238" s="4">
        <v>1.254</v>
      </c>
      <c r="BD238" s="4">
        <v>1.2951999999999999</v>
      </c>
      <c r="BE238" s="4">
        <v>2.2031999999999998</v>
      </c>
      <c r="BF238" s="4">
        <v>14.063000000000001</v>
      </c>
      <c r="BG238" s="4">
        <v>13.53</v>
      </c>
      <c r="BH238" s="4">
        <v>0.96</v>
      </c>
      <c r="BI238" s="4">
        <v>15.608000000000001</v>
      </c>
      <c r="BJ238" s="4">
        <v>2655.9229999999998</v>
      </c>
      <c r="BK238" s="4">
        <v>234.839</v>
      </c>
      <c r="BL238" s="4">
        <v>2.3929999999999998</v>
      </c>
      <c r="BM238" s="4">
        <v>0</v>
      </c>
      <c r="BN238" s="4">
        <v>2.3929999999999998</v>
      </c>
      <c r="BO238" s="4">
        <v>1.9239999999999999</v>
      </c>
      <c r="BP238" s="4">
        <v>0</v>
      </c>
      <c r="BQ238" s="4">
        <v>1.9239999999999999</v>
      </c>
      <c r="BR238" s="4">
        <v>2.5177999999999998</v>
      </c>
      <c r="BU238" s="4">
        <v>2.2970000000000002</v>
      </c>
      <c r="BW238" s="4">
        <v>0</v>
      </c>
      <c r="BX238" s="4">
        <v>0.77263599999999999</v>
      </c>
      <c r="BY238" s="4">
        <v>-5</v>
      </c>
      <c r="BZ238" s="4">
        <v>0.652891</v>
      </c>
      <c r="CA238" s="4">
        <v>18.881291999999998</v>
      </c>
      <c r="CB238" s="4">
        <v>13.188397999999999</v>
      </c>
    </row>
    <row r="239" spans="1:80">
      <c r="A239" s="2">
        <v>42439</v>
      </c>
      <c r="B239" s="29">
        <v>0.58743152777777785</v>
      </c>
      <c r="C239" s="4">
        <v>13.981</v>
      </c>
      <c r="D239" s="4">
        <v>1.0736000000000001</v>
      </c>
      <c r="E239" s="4" t="s">
        <v>155</v>
      </c>
      <c r="F239" s="4">
        <v>10736.355296</v>
      </c>
      <c r="G239" s="4">
        <v>149.80000000000001</v>
      </c>
      <c r="H239" s="4">
        <v>-10.4</v>
      </c>
      <c r="I239" s="4">
        <v>195.9</v>
      </c>
      <c r="K239" s="4">
        <v>0</v>
      </c>
      <c r="L239" s="4">
        <v>59</v>
      </c>
      <c r="M239" s="4">
        <v>0.86939999999999995</v>
      </c>
      <c r="N239" s="4">
        <v>12.1549</v>
      </c>
      <c r="O239" s="4">
        <v>0.93340000000000001</v>
      </c>
      <c r="P239" s="4">
        <v>130.22040000000001</v>
      </c>
      <c r="Q239" s="4">
        <v>0</v>
      </c>
      <c r="R239" s="4">
        <v>130.19999999999999</v>
      </c>
      <c r="S239" s="4">
        <v>104.79179999999999</v>
      </c>
      <c r="T239" s="4">
        <v>0</v>
      </c>
      <c r="U239" s="4">
        <v>104.8</v>
      </c>
      <c r="V239" s="4">
        <v>195.9212</v>
      </c>
      <c r="Y239" s="4">
        <v>51.317999999999998</v>
      </c>
      <c r="Z239" s="4">
        <v>0</v>
      </c>
      <c r="AA239" s="4">
        <v>0</v>
      </c>
      <c r="AB239" s="4" t="s">
        <v>207</v>
      </c>
      <c r="AC239" s="4">
        <v>0</v>
      </c>
      <c r="AD239" s="4">
        <v>11.4</v>
      </c>
      <c r="AE239" s="4">
        <v>883</v>
      </c>
      <c r="AF239" s="4">
        <v>914</v>
      </c>
      <c r="AG239" s="4">
        <v>854</v>
      </c>
      <c r="AH239" s="4">
        <v>80</v>
      </c>
      <c r="AI239" s="4">
        <v>23.37</v>
      </c>
      <c r="AJ239" s="4">
        <v>0.54</v>
      </c>
      <c r="AK239" s="4">
        <v>983</v>
      </c>
      <c r="AL239" s="4">
        <v>1</v>
      </c>
      <c r="AM239" s="4">
        <v>0</v>
      </c>
      <c r="AN239" s="4">
        <v>23</v>
      </c>
      <c r="AO239" s="4">
        <v>190</v>
      </c>
      <c r="AP239" s="4">
        <v>189.1</v>
      </c>
      <c r="AQ239" s="4">
        <v>2</v>
      </c>
      <c r="AR239" s="4">
        <v>195</v>
      </c>
      <c r="AS239" s="4" t="s">
        <v>155</v>
      </c>
      <c r="AT239" s="4">
        <v>2</v>
      </c>
      <c r="AU239" s="5">
        <v>0.79534722222222232</v>
      </c>
      <c r="AV239" s="4">
        <v>47.158884999999998</v>
      </c>
      <c r="AW239" s="4">
        <v>-88.487881999999999</v>
      </c>
      <c r="AX239" s="4">
        <v>313.89999999999998</v>
      </c>
      <c r="AY239" s="4">
        <v>42.3</v>
      </c>
      <c r="AZ239" s="4">
        <v>12</v>
      </c>
      <c r="BA239" s="4">
        <v>11</v>
      </c>
      <c r="BB239" s="4" t="s">
        <v>213</v>
      </c>
      <c r="BC239" s="4">
        <v>1.3984000000000001</v>
      </c>
      <c r="BD239" s="4">
        <v>1.1015999999999999</v>
      </c>
      <c r="BE239" s="4">
        <v>2.3492000000000002</v>
      </c>
      <c r="BF239" s="4">
        <v>14.063000000000001</v>
      </c>
      <c r="BG239" s="4">
        <v>14.03</v>
      </c>
      <c r="BH239" s="4">
        <v>1</v>
      </c>
      <c r="BI239" s="4">
        <v>15.023999999999999</v>
      </c>
      <c r="BJ239" s="4">
        <v>2812.277</v>
      </c>
      <c r="BK239" s="4">
        <v>137.453</v>
      </c>
      <c r="BL239" s="4">
        <v>3.1549999999999998</v>
      </c>
      <c r="BM239" s="4">
        <v>0</v>
      </c>
      <c r="BN239" s="4">
        <v>3.1549999999999998</v>
      </c>
      <c r="BO239" s="4">
        <v>2.5390000000000001</v>
      </c>
      <c r="BP239" s="4">
        <v>0</v>
      </c>
      <c r="BQ239" s="4">
        <v>2.5390000000000001</v>
      </c>
      <c r="BR239" s="4">
        <v>1.4988999999999999</v>
      </c>
      <c r="BU239" s="4">
        <v>2.3559999999999999</v>
      </c>
      <c r="BW239" s="4">
        <v>0</v>
      </c>
      <c r="BX239" s="4">
        <v>0.60214199999999996</v>
      </c>
      <c r="BY239" s="4">
        <v>-5</v>
      </c>
      <c r="BZ239" s="4">
        <v>0.65200000000000002</v>
      </c>
      <c r="CA239" s="4">
        <v>14.714845</v>
      </c>
      <c r="CB239" s="4">
        <v>13.170400000000001</v>
      </c>
    </row>
    <row r="240" spans="1:80">
      <c r="A240" s="2">
        <v>42439</v>
      </c>
      <c r="B240" s="29">
        <v>0.58744310185185189</v>
      </c>
      <c r="C240" s="4">
        <v>13.689</v>
      </c>
      <c r="D240" s="4">
        <v>1.7473000000000001</v>
      </c>
      <c r="E240" s="4" t="s">
        <v>155</v>
      </c>
      <c r="F240" s="4">
        <v>17473.364407000001</v>
      </c>
      <c r="G240" s="4">
        <v>167.2</v>
      </c>
      <c r="H240" s="4">
        <v>-10.4</v>
      </c>
      <c r="I240" s="4">
        <v>252.8</v>
      </c>
      <c r="K240" s="4">
        <v>0</v>
      </c>
      <c r="L240" s="4">
        <v>59</v>
      </c>
      <c r="M240" s="4">
        <v>0.86560000000000004</v>
      </c>
      <c r="N240" s="4">
        <v>11.8498</v>
      </c>
      <c r="O240" s="4">
        <v>1.5125999999999999</v>
      </c>
      <c r="P240" s="4">
        <v>144.72309999999999</v>
      </c>
      <c r="Q240" s="4">
        <v>0</v>
      </c>
      <c r="R240" s="4">
        <v>144.69999999999999</v>
      </c>
      <c r="S240" s="4">
        <v>116.46250000000001</v>
      </c>
      <c r="T240" s="4">
        <v>0</v>
      </c>
      <c r="U240" s="4">
        <v>116.5</v>
      </c>
      <c r="V240" s="4">
        <v>252.83860000000001</v>
      </c>
      <c r="Y240" s="4">
        <v>50.932000000000002</v>
      </c>
      <c r="Z240" s="4">
        <v>0</v>
      </c>
      <c r="AA240" s="4">
        <v>0</v>
      </c>
      <c r="AB240" s="4" t="s">
        <v>207</v>
      </c>
      <c r="AC240" s="4">
        <v>0</v>
      </c>
      <c r="AD240" s="4">
        <v>11.4</v>
      </c>
      <c r="AE240" s="4">
        <v>884</v>
      </c>
      <c r="AF240" s="4">
        <v>913</v>
      </c>
      <c r="AG240" s="4">
        <v>855</v>
      </c>
      <c r="AH240" s="4">
        <v>80</v>
      </c>
      <c r="AI240" s="4">
        <v>23.37</v>
      </c>
      <c r="AJ240" s="4">
        <v>0.54</v>
      </c>
      <c r="AK240" s="4">
        <v>983</v>
      </c>
      <c r="AL240" s="4">
        <v>1</v>
      </c>
      <c r="AM240" s="4">
        <v>0</v>
      </c>
      <c r="AN240" s="4">
        <v>23</v>
      </c>
      <c r="AO240" s="4">
        <v>190</v>
      </c>
      <c r="AP240" s="4">
        <v>189.9</v>
      </c>
      <c r="AQ240" s="4">
        <v>2</v>
      </c>
      <c r="AR240" s="4">
        <v>195</v>
      </c>
      <c r="AS240" s="4" t="s">
        <v>155</v>
      </c>
      <c r="AT240" s="4">
        <v>2</v>
      </c>
      <c r="AU240" s="5">
        <v>0.79535879629629624</v>
      </c>
      <c r="AV240" s="4">
        <v>47.15889</v>
      </c>
      <c r="AW240" s="4">
        <v>-88.487616000000003</v>
      </c>
      <c r="AX240" s="4">
        <v>313.60000000000002</v>
      </c>
      <c r="AY240" s="4">
        <v>43.2</v>
      </c>
      <c r="AZ240" s="4">
        <v>12</v>
      </c>
      <c r="BA240" s="4">
        <v>10</v>
      </c>
      <c r="BB240" s="4" t="s">
        <v>214</v>
      </c>
      <c r="BC240" s="4">
        <v>1.3</v>
      </c>
      <c r="BD240" s="4">
        <v>1.2507999999999999</v>
      </c>
      <c r="BE240" s="4">
        <v>2.2999999999999998</v>
      </c>
      <c r="BF240" s="4">
        <v>14.063000000000001</v>
      </c>
      <c r="BG240" s="4">
        <v>13.61</v>
      </c>
      <c r="BH240" s="4">
        <v>0.97</v>
      </c>
      <c r="BI240" s="4">
        <v>15.522</v>
      </c>
      <c r="BJ240" s="4">
        <v>2684.203</v>
      </c>
      <c r="BK240" s="4">
        <v>218.06899999999999</v>
      </c>
      <c r="BL240" s="4">
        <v>3.4329999999999998</v>
      </c>
      <c r="BM240" s="4">
        <v>0</v>
      </c>
      <c r="BN240" s="4">
        <v>3.4329999999999998</v>
      </c>
      <c r="BO240" s="4">
        <v>2.7629999999999999</v>
      </c>
      <c r="BP240" s="4">
        <v>0</v>
      </c>
      <c r="BQ240" s="4">
        <v>2.7629999999999999</v>
      </c>
      <c r="BR240" s="4">
        <v>1.8937999999999999</v>
      </c>
      <c r="BU240" s="4">
        <v>2.2890000000000001</v>
      </c>
      <c r="BW240" s="4">
        <v>0</v>
      </c>
      <c r="BX240" s="4">
        <v>0.62053700000000001</v>
      </c>
      <c r="BY240" s="4">
        <v>-5</v>
      </c>
      <c r="BZ240" s="4">
        <v>0.65210900000000005</v>
      </c>
      <c r="CA240" s="4">
        <v>15.164384</v>
      </c>
      <c r="CB240" s="4">
        <v>13.172599999999999</v>
      </c>
    </row>
    <row r="241" spans="1:80">
      <c r="A241" s="2">
        <v>42439</v>
      </c>
      <c r="B241" s="29">
        <v>0.58745467592592593</v>
      </c>
      <c r="C241" s="4">
        <v>13.648999999999999</v>
      </c>
      <c r="D241" s="4">
        <v>1.7228000000000001</v>
      </c>
      <c r="E241" s="4" t="s">
        <v>155</v>
      </c>
      <c r="F241" s="4">
        <v>17227.601695000001</v>
      </c>
      <c r="G241" s="4">
        <v>135.5</v>
      </c>
      <c r="H241" s="4">
        <v>-10.4</v>
      </c>
      <c r="I241" s="4">
        <v>281.8</v>
      </c>
      <c r="K241" s="4">
        <v>0</v>
      </c>
      <c r="L241" s="4">
        <v>59</v>
      </c>
      <c r="M241" s="4">
        <v>0.86619999999999997</v>
      </c>
      <c r="N241" s="4">
        <v>11.8232</v>
      </c>
      <c r="O241" s="4">
        <v>1.4923</v>
      </c>
      <c r="P241" s="4">
        <v>117.3673</v>
      </c>
      <c r="Q241" s="4">
        <v>0</v>
      </c>
      <c r="R241" s="4">
        <v>117.4</v>
      </c>
      <c r="S241" s="4">
        <v>94.448599999999999</v>
      </c>
      <c r="T241" s="4">
        <v>0</v>
      </c>
      <c r="U241" s="4">
        <v>94.4</v>
      </c>
      <c r="V241" s="4">
        <v>281.81229999999999</v>
      </c>
      <c r="Y241" s="4">
        <v>51.039000000000001</v>
      </c>
      <c r="Z241" s="4">
        <v>0</v>
      </c>
      <c r="AA241" s="4">
        <v>0</v>
      </c>
      <c r="AB241" s="4" t="s">
        <v>207</v>
      </c>
      <c r="AC241" s="4">
        <v>0</v>
      </c>
      <c r="AD241" s="4">
        <v>11.5</v>
      </c>
      <c r="AE241" s="4">
        <v>875</v>
      </c>
      <c r="AF241" s="4">
        <v>908</v>
      </c>
      <c r="AG241" s="4">
        <v>846</v>
      </c>
      <c r="AH241" s="4">
        <v>80</v>
      </c>
      <c r="AI241" s="4">
        <v>23.37</v>
      </c>
      <c r="AJ241" s="4">
        <v>0.54</v>
      </c>
      <c r="AK241" s="4">
        <v>983</v>
      </c>
      <c r="AL241" s="4">
        <v>1</v>
      </c>
      <c r="AM241" s="4">
        <v>0</v>
      </c>
      <c r="AN241" s="4">
        <v>23</v>
      </c>
      <c r="AO241" s="4">
        <v>189.9</v>
      </c>
      <c r="AP241" s="4">
        <v>189.2</v>
      </c>
      <c r="AQ241" s="4">
        <v>2.2999999999999998</v>
      </c>
      <c r="AR241" s="4">
        <v>195</v>
      </c>
      <c r="AS241" s="4" t="s">
        <v>155</v>
      </c>
      <c r="AT241" s="4">
        <v>2</v>
      </c>
      <c r="AU241" s="5">
        <v>0.79537037037037039</v>
      </c>
      <c r="AV241" s="4">
        <v>47.158892999999999</v>
      </c>
      <c r="AW241" s="4">
        <v>-88.487352000000001</v>
      </c>
      <c r="AX241" s="4">
        <v>313.2</v>
      </c>
      <c r="AY241" s="4">
        <v>43.4</v>
      </c>
      <c r="AZ241" s="4">
        <v>12</v>
      </c>
      <c r="BA241" s="4">
        <v>10</v>
      </c>
      <c r="BB241" s="4" t="s">
        <v>214</v>
      </c>
      <c r="BC241" s="4">
        <v>1.3</v>
      </c>
      <c r="BD241" s="4">
        <v>1.3</v>
      </c>
      <c r="BE241" s="4">
        <v>2.2999999999999998</v>
      </c>
      <c r="BF241" s="4">
        <v>14.063000000000001</v>
      </c>
      <c r="BG241" s="4">
        <v>13.67</v>
      </c>
      <c r="BH241" s="4">
        <v>0.97</v>
      </c>
      <c r="BI241" s="4">
        <v>15.442</v>
      </c>
      <c r="BJ241" s="4">
        <v>2687.0250000000001</v>
      </c>
      <c r="BK241" s="4">
        <v>215.86199999999999</v>
      </c>
      <c r="BL241" s="4">
        <v>2.7930000000000001</v>
      </c>
      <c r="BM241" s="4">
        <v>0</v>
      </c>
      <c r="BN241" s="4">
        <v>2.7930000000000001</v>
      </c>
      <c r="BO241" s="4">
        <v>2.2480000000000002</v>
      </c>
      <c r="BP241" s="4">
        <v>0</v>
      </c>
      <c r="BQ241" s="4">
        <v>2.2480000000000002</v>
      </c>
      <c r="BR241" s="4">
        <v>2.1177999999999999</v>
      </c>
      <c r="BU241" s="4">
        <v>2.3010000000000002</v>
      </c>
      <c r="BW241" s="4">
        <v>0</v>
      </c>
      <c r="BX241" s="4">
        <v>0.486541</v>
      </c>
      <c r="BY241" s="4">
        <v>-5</v>
      </c>
      <c r="BZ241" s="4">
        <v>0.65256800000000004</v>
      </c>
      <c r="CA241" s="4">
        <v>11.889834</v>
      </c>
      <c r="CB241" s="4">
        <v>13.181865</v>
      </c>
    </row>
    <row r="242" spans="1:80">
      <c r="A242" s="2">
        <v>42439</v>
      </c>
      <c r="B242" s="29">
        <v>0.58746624999999997</v>
      </c>
      <c r="C242" s="4">
        <v>13.647</v>
      </c>
      <c r="D242" s="4">
        <v>1.8106</v>
      </c>
      <c r="E242" s="4" t="s">
        <v>155</v>
      </c>
      <c r="F242" s="4">
        <v>18106.260646999999</v>
      </c>
      <c r="G242" s="4">
        <v>68.099999999999994</v>
      </c>
      <c r="H242" s="4">
        <v>-7.3</v>
      </c>
      <c r="I242" s="4">
        <v>297.7</v>
      </c>
      <c r="K242" s="4">
        <v>0</v>
      </c>
      <c r="L242" s="4">
        <v>59</v>
      </c>
      <c r="M242" s="4">
        <v>0.86550000000000005</v>
      </c>
      <c r="N242" s="4">
        <v>11.812099999999999</v>
      </c>
      <c r="O242" s="4">
        <v>1.5671999999999999</v>
      </c>
      <c r="P242" s="4">
        <v>58.969099999999997</v>
      </c>
      <c r="Q242" s="4">
        <v>0</v>
      </c>
      <c r="R242" s="4">
        <v>59</v>
      </c>
      <c r="S242" s="4">
        <v>47.454000000000001</v>
      </c>
      <c r="T242" s="4">
        <v>0</v>
      </c>
      <c r="U242" s="4">
        <v>47.5</v>
      </c>
      <c r="V242" s="4">
        <v>297.70760000000001</v>
      </c>
      <c r="Y242" s="4">
        <v>51.125</v>
      </c>
      <c r="Z242" s="4">
        <v>0</v>
      </c>
      <c r="AA242" s="4">
        <v>0</v>
      </c>
      <c r="AB242" s="4" t="s">
        <v>207</v>
      </c>
      <c r="AC242" s="4">
        <v>0</v>
      </c>
      <c r="AD242" s="4">
        <v>11.4</v>
      </c>
      <c r="AE242" s="4">
        <v>868</v>
      </c>
      <c r="AF242" s="4">
        <v>901</v>
      </c>
      <c r="AG242" s="4">
        <v>840</v>
      </c>
      <c r="AH242" s="4">
        <v>80</v>
      </c>
      <c r="AI242" s="4">
        <v>23.37</v>
      </c>
      <c r="AJ242" s="4">
        <v>0.54</v>
      </c>
      <c r="AK242" s="4">
        <v>983</v>
      </c>
      <c r="AL242" s="4">
        <v>1</v>
      </c>
      <c r="AM242" s="4">
        <v>0</v>
      </c>
      <c r="AN242" s="4">
        <v>23</v>
      </c>
      <c r="AO242" s="4">
        <v>189.1</v>
      </c>
      <c r="AP242" s="4">
        <v>190.9</v>
      </c>
      <c r="AQ242" s="4">
        <v>2.6</v>
      </c>
      <c r="AR242" s="4">
        <v>195</v>
      </c>
      <c r="AS242" s="4" t="s">
        <v>155</v>
      </c>
      <c r="AT242" s="4">
        <v>2</v>
      </c>
      <c r="AU242" s="5">
        <v>0.79538194444444443</v>
      </c>
      <c r="AV242" s="4">
        <v>47.158890999999997</v>
      </c>
      <c r="AW242" s="4">
        <v>-88.487088999999997</v>
      </c>
      <c r="AX242" s="4">
        <v>312.89999999999998</v>
      </c>
      <c r="AY242" s="4">
        <v>43.5</v>
      </c>
      <c r="AZ242" s="4">
        <v>12</v>
      </c>
      <c r="BA242" s="4">
        <v>10</v>
      </c>
      <c r="BB242" s="4" t="s">
        <v>214</v>
      </c>
      <c r="BC242" s="4">
        <v>1.4016</v>
      </c>
      <c r="BD242" s="4">
        <v>1.4523999999999999</v>
      </c>
      <c r="BE242" s="4">
        <v>2.4016000000000002</v>
      </c>
      <c r="BF242" s="4">
        <v>14.063000000000001</v>
      </c>
      <c r="BG242" s="4">
        <v>13.58</v>
      </c>
      <c r="BH242" s="4">
        <v>0.97</v>
      </c>
      <c r="BI242" s="4">
        <v>15.535</v>
      </c>
      <c r="BJ242" s="4">
        <v>2671.3789999999999</v>
      </c>
      <c r="BK242" s="4">
        <v>225.58099999999999</v>
      </c>
      <c r="BL242" s="4">
        <v>1.397</v>
      </c>
      <c r="BM242" s="4">
        <v>0</v>
      </c>
      <c r="BN242" s="4">
        <v>1.397</v>
      </c>
      <c r="BO242" s="4">
        <v>1.1240000000000001</v>
      </c>
      <c r="BP242" s="4">
        <v>0</v>
      </c>
      <c r="BQ242" s="4">
        <v>1.1240000000000001</v>
      </c>
      <c r="BR242" s="4">
        <v>2.2263999999999999</v>
      </c>
      <c r="BU242" s="4">
        <v>2.294</v>
      </c>
      <c r="BW242" s="4">
        <v>0</v>
      </c>
      <c r="BX242" s="4">
        <v>0.424128</v>
      </c>
      <c r="BY242" s="4">
        <v>-5</v>
      </c>
      <c r="BZ242" s="4">
        <v>0.64910900000000005</v>
      </c>
      <c r="CA242" s="4">
        <v>10.364628</v>
      </c>
      <c r="CB242" s="4">
        <v>13.112002</v>
      </c>
    </row>
    <row r="243" spans="1:80">
      <c r="A243" s="2">
        <v>42439</v>
      </c>
      <c r="B243" s="29">
        <v>0.58747782407407401</v>
      </c>
      <c r="C243" s="4">
        <v>13.167</v>
      </c>
      <c r="D243" s="4">
        <v>2.5495000000000001</v>
      </c>
      <c r="E243" s="4" t="s">
        <v>155</v>
      </c>
      <c r="F243" s="4">
        <v>25494.650205999998</v>
      </c>
      <c r="G243" s="4">
        <v>49.6</v>
      </c>
      <c r="H243" s="4">
        <v>-1.8</v>
      </c>
      <c r="I243" s="4">
        <v>365.8</v>
      </c>
      <c r="K243" s="4">
        <v>0</v>
      </c>
      <c r="L243" s="4">
        <v>60</v>
      </c>
      <c r="M243" s="4">
        <v>0.86250000000000004</v>
      </c>
      <c r="N243" s="4">
        <v>11.356</v>
      </c>
      <c r="O243" s="4">
        <v>2.1989000000000001</v>
      </c>
      <c r="P243" s="4">
        <v>42.7605</v>
      </c>
      <c r="Q243" s="4">
        <v>0</v>
      </c>
      <c r="R243" s="4">
        <v>42.8</v>
      </c>
      <c r="S243" s="4">
        <v>34.410499999999999</v>
      </c>
      <c r="T243" s="4">
        <v>0</v>
      </c>
      <c r="U243" s="4">
        <v>34.4</v>
      </c>
      <c r="V243" s="4">
        <v>365.77820000000003</v>
      </c>
      <c r="Y243" s="4">
        <v>51.664000000000001</v>
      </c>
      <c r="Z243" s="4">
        <v>0</v>
      </c>
      <c r="AA243" s="4">
        <v>0</v>
      </c>
      <c r="AB243" s="4" t="s">
        <v>207</v>
      </c>
      <c r="AC243" s="4">
        <v>0</v>
      </c>
      <c r="AD243" s="4">
        <v>11.4</v>
      </c>
      <c r="AE243" s="4">
        <v>866</v>
      </c>
      <c r="AF243" s="4">
        <v>898</v>
      </c>
      <c r="AG243" s="4">
        <v>836</v>
      </c>
      <c r="AH243" s="4">
        <v>80</v>
      </c>
      <c r="AI243" s="4">
        <v>23.37</v>
      </c>
      <c r="AJ243" s="4">
        <v>0.54</v>
      </c>
      <c r="AK243" s="4">
        <v>983</v>
      </c>
      <c r="AL243" s="4">
        <v>1</v>
      </c>
      <c r="AM243" s="4">
        <v>0</v>
      </c>
      <c r="AN243" s="4">
        <v>23</v>
      </c>
      <c r="AO243" s="4">
        <v>190</v>
      </c>
      <c r="AP243" s="4">
        <v>190</v>
      </c>
      <c r="AQ243" s="4">
        <v>2.2999999999999998</v>
      </c>
      <c r="AR243" s="4">
        <v>195</v>
      </c>
      <c r="AS243" s="4" t="s">
        <v>155</v>
      </c>
      <c r="AT243" s="4">
        <v>2</v>
      </c>
      <c r="AU243" s="5">
        <v>0.79539351851851858</v>
      </c>
      <c r="AV243" s="4">
        <v>47.158889000000002</v>
      </c>
      <c r="AW243" s="4">
        <v>-88.486824999999996</v>
      </c>
      <c r="AX243" s="4">
        <v>312.7</v>
      </c>
      <c r="AY243" s="4">
        <v>43.7</v>
      </c>
      <c r="AZ243" s="4">
        <v>12</v>
      </c>
      <c r="BA243" s="4">
        <v>9</v>
      </c>
      <c r="BB243" s="4" t="s">
        <v>230</v>
      </c>
      <c r="BC243" s="4">
        <v>1.6015999999999999</v>
      </c>
      <c r="BD243" s="4">
        <v>1.2951999999999999</v>
      </c>
      <c r="BE243" s="4">
        <v>2.6015999999999999</v>
      </c>
      <c r="BF243" s="4">
        <v>14.063000000000001</v>
      </c>
      <c r="BG243" s="4">
        <v>13.27</v>
      </c>
      <c r="BH243" s="4">
        <v>0.94</v>
      </c>
      <c r="BI243" s="4">
        <v>15.944000000000001</v>
      </c>
      <c r="BJ243" s="4">
        <v>2533.636</v>
      </c>
      <c r="BK243" s="4">
        <v>312.24599999999998</v>
      </c>
      <c r="BL243" s="4">
        <v>0.999</v>
      </c>
      <c r="BM243" s="4">
        <v>0</v>
      </c>
      <c r="BN243" s="4">
        <v>0.999</v>
      </c>
      <c r="BO243" s="4">
        <v>0.80400000000000005</v>
      </c>
      <c r="BP243" s="4">
        <v>0</v>
      </c>
      <c r="BQ243" s="4">
        <v>0.80400000000000005</v>
      </c>
      <c r="BR243" s="4">
        <v>2.6985999999999999</v>
      </c>
      <c r="BU243" s="4">
        <v>2.2869999999999999</v>
      </c>
      <c r="BW243" s="4">
        <v>0</v>
      </c>
      <c r="BX243" s="4">
        <v>0.41187699999999999</v>
      </c>
      <c r="BY243" s="4">
        <v>-5</v>
      </c>
      <c r="BZ243" s="4">
        <v>0.649891</v>
      </c>
      <c r="CA243" s="4">
        <v>10.065245000000001</v>
      </c>
      <c r="CB243" s="4">
        <v>13.127798</v>
      </c>
    </row>
    <row r="244" spans="1:80">
      <c r="A244" s="2">
        <v>42439</v>
      </c>
      <c r="B244" s="29">
        <v>0.58748939814814816</v>
      </c>
      <c r="C244" s="4">
        <v>12.016</v>
      </c>
      <c r="D244" s="4">
        <v>4.0571999999999999</v>
      </c>
      <c r="E244" s="4" t="s">
        <v>155</v>
      </c>
      <c r="F244" s="4">
        <v>40571.567044000003</v>
      </c>
      <c r="G244" s="4">
        <v>40</v>
      </c>
      <c r="H244" s="4">
        <v>-1.8</v>
      </c>
      <c r="I244" s="4">
        <v>494.6</v>
      </c>
      <c r="K244" s="4">
        <v>0</v>
      </c>
      <c r="L244" s="4">
        <v>69</v>
      </c>
      <c r="M244" s="4">
        <v>0.85750000000000004</v>
      </c>
      <c r="N244" s="4">
        <v>10.303900000000001</v>
      </c>
      <c r="O244" s="4">
        <v>3.4790999999999999</v>
      </c>
      <c r="P244" s="4">
        <v>34.318600000000004</v>
      </c>
      <c r="Q244" s="4">
        <v>0</v>
      </c>
      <c r="R244" s="4">
        <v>34.299999999999997</v>
      </c>
      <c r="S244" s="4">
        <v>27.617100000000001</v>
      </c>
      <c r="T244" s="4">
        <v>0</v>
      </c>
      <c r="U244" s="4">
        <v>27.6</v>
      </c>
      <c r="V244" s="4">
        <v>494.62119999999999</v>
      </c>
      <c r="Y244" s="4">
        <v>59.076000000000001</v>
      </c>
      <c r="Z244" s="4">
        <v>0</v>
      </c>
      <c r="AA244" s="4">
        <v>0</v>
      </c>
      <c r="AB244" s="4" t="s">
        <v>207</v>
      </c>
      <c r="AC244" s="4">
        <v>0</v>
      </c>
      <c r="AD244" s="4">
        <v>11.4</v>
      </c>
      <c r="AE244" s="4">
        <v>863</v>
      </c>
      <c r="AF244" s="4">
        <v>896</v>
      </c>
      <c r="AG244" s="4">
        <v>834</v>
      </c>
      <c r="AH244" s="4">
        <v>80</v>
      </c>
      <c r="AI244" s="4">
        <v>23.37</v>
      </c>
      <c r="AJ244" s="4">
        <v>0.54</v>
      </c>
      <c r="AK244" s="4">
        <v>983</v>
      </c>
      <c r="AL244" s="4">
        <v>1</v>
      </c>
      <c r="AM244" s="4">
        <v>0</v>
      </c>
      <c r="AN244" s="4">
        <v>23</v>
      </c>
      <c r="AO244" s="4">
        <v>190</v>
      </c>
      <c r="AP244" s="4">
        <v>189.9</v>
      </c>
      <c r="AQ244" s="4">
        <v>2.2000000000000002</v>
      </c>
      <c r="AR244" s="4">
        <v>195</v>
      </c>
      <c r="AS244" s="4" t="s">
        <v>155</v>
      </c>
      <c r="AT244" s="4">
        <v>2</v>
      </c>
      <c r="AU244" s="5">
        <v>0.79540509259259251</v>
      </c>
      <c r="AV244" s="4">
        <v>47.158878000000001</v>
      </c>
      <c r="AW244" s="4">
        <v>-88.486575000000002</v>
      </c>
      <c r="AX244" s="4">
        <v>312.39999999999998</v>
      </c>
      <c r="AY244" s="4">
        <v>41.8</v>
      </c>
      <c r="AZ244" s="4">
        <v>12</v>
      </c>
      <c r="BA244" s="4">
        <v>8</v>
      </c>
      <c r="BB244" s="4" t="s">
        <v>231</v>
      </c>
      <c r="BC244" s="4">
        <v>1.7</v>
      </c>
      <c r="BD244" s="4">
        <v>1</v>
      </c>
      <c r="BE244" s="4">
        <v>2.7</v>
      </c>
      <c r="BF244" s="4">
        <v>14.063000000000001</v>
      </c>
      <c r="BG244" s="4">
        <v>12.79</v>
      </c>
      <c r="BH244" s="4">
        <v>0.91</v>
      </c>
      <c r="BI244" s="4">
        <v>16.614999999999998</v>
      </c>
      <c r="BJ244" s="4">
        <v>2258.694</v>
      </c>
      <c r="BK244" s="4">
        <v>485.399</v>
      </c>
      <c r="BL244" s="4">
        <v>0.78800000000000003</v>
      </c>
      <c r="BM244" s="4">
        <v>0</v>
      </c>
      <c r="BN244" s="4">
        <v>0.78800000000000003</v>
      </c>
      <c r="BO244" s="4">
        <v>0.63400000000000001</v>
      </c>
      <c r="BP244" s="4">
        <v>0</v>
      </c>
      <c r="BQ244" s="4">
        <v>0.63400000000000001</v>
      </c>
      <c r="BR244" s="4">
        <v>3.5853000000000002</v>
      </c>
      <c r="BU244" s="4">
        <v>2.569</v>
      </c>
      <c r="BW244" s="4">
        <v>0</v>
      </c>
      <c r="BX244" s="4">
        <v>0.35692000000000002</v>
      </c>
      <c r="BY244" s="4">
        <v>-5</v>
      </c>
      <c r="BZ244" s="4">
        <v>0.648891</v>
      </c>
      <c r="CA244" s="4">
        <v>8.7222329999999992</v>
      </c>
      <c r="CB244" s="4">
        <v>13.107597999999999</v>
      </c>
    </row>
    <row r="245" spans="1:80">
      <c r="A245" s="2">
        <v>42439</v>
      </c>
      <c r="B245" s="29">
        <v>0.5875009722222222</v>
      </c>
      <c r="C245" s="4">
        <v>11.404999999999999</v>
      </c>
      <c r="D245" s="4">
        <v>5.6303000000000001</v>
      </c>
      <c r="E245" s="4" t="s">
        <v>155</v>
      </c>
      <c r="F245" s="4">
        <v>56302.752293999998</v>
      </c>
      <c r="G245" s="4">
        <v>20.9</v>
      </c>
      <c r="H245" s="4">
        <v>-1.9</v>
      </c>
      <c r="I245" s="4">
        <v>588.4</v>
      </c>
      <c r="K245" s="4">
        <v>0</v>
      </c>
      <c r="L245" s="4">
        <v>73</v>
      </c>
      <c r="M245" s="4">
        <v>0.84760000000000002</v>
      </c>
      <c r="N245" s="4">
        <v>9.6667000000000005</v>
      </c>
      <c r="O245" s="4">
        <v>4.7721</v>
      </c>
      <c r="P245" s="4">
        <v>17.701000000000001</v>
      </c>
      <c r="Q245" s="4">
        <v>0</v>
      </c>
      <c r="R245" s="4">
        <v>17.7</v>
      </c>
      <c r="S245" s="4">
        <v>14.2445</v>
      </c>
      <c r="T245" s="4">
        <v>0</v>
      </c>
      <c r="U245" s="4">
        <v>14.2</v>
      </c>
      <c r="V245" s="4">
        <v>588.44669999999996</v>
      </c>
      <c r="Y245" s="4">
        <v>61.834000000000003</v>
      </c>
      <c r="Z245" s="4">
        <v>0</v>
      </c>
      <c r="AA245" s="4">
        <v>0</v>
      </c>
      <c r="AB245" s="4" t="s">
        <v>207</v>
      </c>
      <c r="AC245" s="4">
        <v>0</v>
      </c>
      <c r="AD245" s="4">
        <v>11.4</v>
      </c>
      <c r="AE245" s="4">
        <v>860</v>
      </c>
      <c r="AF245" s="4">
        <v>895</v>
      </c>
      <c r="AG245" s="4">
        <v>832</v>
      </c>
      <c r="AH245" s="4">
        <v>80</v>
      </c>
      <c r="AI245" s="4">
        <v>23.37</v>
      </c>
      <c r="AJ245" s="4">
        <v>0.54</v>
      </c>
      <c r="AK245" s="4">
        <v>983</v>
      </c>
      <c r="AL245" s="4">
        <v>1</v>
      </c>
      <c r="AM245" s="4">
        <v>0</v>
      </c>
      <c r="AN245" s="4">
        <v>23</v>
      </c>
      <c r="AO245" s="4">
        <v>190</v>
      </c>
      <c r="AP245" s="4">
        <v>189</v>
      </c>
      <c r="AQ245" s="4">
        <v>2.2000000000000002</v>
      </c>
      <c r="AR245" s="4">
        <v>195</v>
      </c>
      <c r="AS245" s="4" t="s">
        <v>155</v>
      </c>
      <c r="AT245" s="4">
        <v>2</v>
      </c>
      <c r="AU245" s="5">
        <v>0.79541666666666666</v>
      </c>
      <c r="AV245" s="4">
        <v>47.158853999999998</v>
      </c>
      <c r="AW245" s="4">
        <v>-88.486341999999993</v>
      </c>
      <c r="AX245" s="4">
        <v>312.2</v>
      </c>
      <c r="AY245" s="4">
        <v>39.200000000000003</v>
      </c>
      <c r="AZ245" s="4">
        <v>12</v>
      </c>
      <c r="BA245" s="4">
        <v>9</v>
      </c>
      <c r="BB245" s="4" t="s">
        <v>231</v>
      </c>
      <c r="BC245" s="4">
        <v>1.3444</v>
      </c>
      <c r="BD245" s="4">
        <v>1.0508</v>
      </c>
      <c r="BE245" s="4">
        <v>2.3443999999999998</v>
      </c>
      <c r="BF245" s="4">
        <v>14.063000000000001</v>
      </c>
      <c r="BG245" s="4">
        <v>11.9</v>
      </c>
      <c r="BH245" s="4">
        <v>0.85</v>
      </c>
      <c r="BI245" s="4">
        <v>17.981999999999999</v>
      </c>
      <c r="BJ245" s="4">
        <v>2021.481</v>
      </c>
      <c r="BK245" s="4">
        <v>635.16099999999994</v>
      </c>
      <c r="BL245" s="4">
        <v>0.38800000000000001</v>
      </c>
      <c r="BM245" s="4">
        <v>0</v>
      </c>
      <c r="BN245" s="4">
        <v>0.38800000000000001</v>
      </c>
      <c r="BO245" s="4">
        <v>0.312</v>
      </c>
      <c r="BP245" s="4">
        <v>0</v>
      </c>
      <c r="BQ245" s="4">
        <v>0.312</v>
      </c>
      <c r="BR245" s="4">
        <v>4.0690999999999997</v>
      </c>
      <c r="BU245" s="4">
        <v>2.5649999999999999</v>
      </c>
      <c r="BW245" s="4">
        <v>0</v>
      </c>
      <c r="BX245" s="4">
        <v>0.244005</v>
      </c>
      <c r="BY245" s="4">
        <v>-5</v>
      </c>
      <c r="BZ245" s="4">
        <v>0.64821799999999996</v>
      </c>
      <c r="CA245" s="4">
        <v>5.962872</v>
      </c>
      <c r="CB245" s="4">
        <v>13.094004</v>
      </c>
    </row>
    <row r="246" spans="1:80">
      <c r="A246" s="2">
        <v>42439</v>
      </c>
      <c r="B246" s="29">
        <v>0.58751254629629635</v>
      </c>
      <c r="C246" s="4">
        <v>11.564</v>
      </c>
      <c r="D246" s="4">
        <v>5.4955999999999996</v>
      </c>
      <c r="E246" s="4" t="s">
        <v>155</v>
      </c>
      <c r="F246" s="4">
        <v>54956.345657999998</v>
      </c>
      <c r="G246" s="4">
        <v>11</v>
      </c>
      <c r="H246" s="4">
        <v>-1.7</v>
      </c>
      <c r="I246" s="4">
        <v>575.1</v>
      </c>
      <c r="K246" s="4">
        <v>0</v>
      </c>
      <c r="L246" s="4">
        <v>74</v>
      </c>
      <c r="M246" s="4">
        <v>0.8478</v>
      </c>
      <c r="N246" s="4">
        <v>9.8034999999999997</v>
      </c>
      <c r="O246" s="4">
        <v>4.6590999999999996</v>
      </c>
      <c r="P246" s="4">
        <v>9.3254999999999999</v>
      </c>
      <c r="Q246" s="4">
        <v>0</v>
      </c>
      <c r="R246" s="4">
        <v>9.3000000000000007</v>
      </c>
      <c r="S246" s="4">
        <v>7.5045000000000002</v>
      </c>
      <c r="T246" s="4">
        <v>0</v>
      </c>
      <c r="U246" s="4">
        <v>7.5</v>
      </c>
      <c r="V246" s="4">
        <v>575.10609999999997</v>
      </c>
      <c r="Y246" s="4">
        <v>62.343000000000004</v>
      </c>
      <c r="Z246" s="4">
        <v>0</v>
      </c>
      <c r="AA246" s="4">
        <v>0</v>
      </c>
      <c r="AB246" s="4" t="s">
        <v>207</v>
      </c>
      <c r="AC246" s="4">
        <v>0</v>
      </c>
      <c r="AD246" s="4">
        <v>11.5</v>
      </c>
      <c r="AE246" s="4">
        <v>859</v>
      </c>
      <c r="AF246" s="4">
        <v>894</v>
      </c>
      <c r="AG246" s="4">
        <v>829</v>
      </c>
      <c r="AH246" s="4">
        <v>80</v>
      </c>
      <c r="AI246" s="4">
        <v>23.37</v>
      </c>
      <c r="AJ246" s="4">
        <v>0.54</v>
      </c>
      <c r="AK246" s="4">
        <v>983</v>
      </c>
      <c r="AL246" s="4">
        <v>1</v>
      </c>
      <c r="AM246" s="4">
        <v>0</v>
      </c>
      <c r="AN246" s="4">
        <v>23</v>
      </c>
      <c r="AO246" s="4">
        <v>190</v>
      </c>
      <c r="AP246" s="4">
        <v>189.1</v>
      </c>
      <c r="AQ246" s="4">
        <v>2.5</v>
      </c>
      <c r="AR246" s="4">
        <v>195</v>
      </c>
      <c r="AS246" s="4" t="s">
        <v>155</v>
      </c>
      <c r="AT246" s="4">
        <v>2</v>
      </c>
      <c r="AU246" s="5">
        <v>0.79542824074074081</v>
      </c>
      <c r="AV246" s="4">
        <v>47.158816999999999</v>
      </c>
      <c r="AW246" s="4">
        <v>-88.486126999999996</v>
      </c>
      <c r="AX246" s="4">
        <v>312.2</v>
      </c>
      <c r="AY246" s="4">
        <v>37.1</v>
      </c>
      <c r="AZ246" s="4">
        <v>12</v>
      </c>
      <c r="BA246" s="4">
        <v>9</v>
      </c>
      <c r="BB246" s="4" t="s">
        <v>223</v>
      </c>
      <c r="BC246" s="4">
        <v>1.0508</v>
      </c>
      <c r="BD246" s="4">
        <v>1.1508</v>
      </c>
      <c r="BE246" s="4">
        <v>2.0508000000000002</v>
      </c>
      <c r="BF246" s="4">
        <v>14.063000000000001</v>
      </c>
      <c r="BG246" s="4">
        <v>11.91</v>
      </c>
      <c r="BH246" s="4">
        <v>0.85</v>
      </c>
      <c r="BI246" s="4">
        <v>17.956</v>
      </c>
      <c r="BJ246" s="4">
        <v>2046.9259999999999</v>
      </c>
      <c r="BK246" s="4">
        <v>619.15</v>
      </c>
      <c r="BL246" s="4">
        <v>0.20399999999999999</v>
      </c>
      <c r="BM246" s="4">
        <v>0</v>
      </c>
      <c r="BN246" s="4">
        <v>0.20399999999999999</v>
      </c>
      <c r="BO246" s="4">
        <v>0.16400000000000001</v>
      </c>
      <c r="BP246" s="4">
        <v>0</v>
      </c>
      <c r="BQ246" s="4">
        <v>0.16400000000000001</v>
      </c>
      <c r="BR246" s="4">
        <v>3.9706999999999999</v>
      </c>
      <c r="BU246" s="4">
        <v>2.5830000000000002</v>
      </c>
      <c r="BW246" s="4">
        <v>0</v>
      </c>
      <c r="BX246" s="4">
        <v>0.19728899999999999</v>
      </c>
      <c r="BY246" s="4">
        <v>-5</v>
      </c>
      <c r="BZ246" s="4">
        <v>0.64978199999999997</v>
      </c>
      <c r="CA246" s="4">
        <v>4.82125</v>
      </c>
      <c r="CB246" s="4">
        <v>13.125596</v>
      </c>
    </row>
    <row r="247" spans="1:80">
      <c r="A247" s="2">
        <v>42439</v>
      </c>
      <c r="B247" s="29">
        <v>0.58752412037037038</v>
      </c>
      <c r="C247" s="4">
        <v>11.531000000000001</v>
      </c>
      <c r="D247" s="4">
        <v>5.383</v>
      </c>
      <c r="E247" s="4" t="s">
        <v>155</v>
      </c>
      <c r="F247" s="4">
        <v>53829.948408999997</v>
      </c>
      <c r="G247" s="4">
        <v>7</v>
      </c>
      <c r="H247" s="4">
        <v>3.6</v>
      </c>
      <c r="I247" s="4">
        <v>580.70000000000005</v>
      </c>
      <c r="K247" s="4">
        <v>0</v>
      </c>
      <c r="L247" s="4">
        <v>74</v>
      </c>
      <c r="M247" s="4">
        <v>0.84889999999999999</v>
      </c>
      <c r="N247" s="4">
        <v>9.7888999999999999</v>
      </c>
      <c r="O247" s="4">
        <v>4.5697000000000001</v>
      </c>
      <c r="P247" s="4">
        <v>5.9302999999999999</v>
      </c>
      <c r="Q247" s="4">
        <v>3.0560999999999998</v>
      </c>
      <c r="R247" s="4">
        <v>9</v>
      </c>
      <c r="S247" s="4">
        <v>4.7721999999999998</v>
      </c>
      <c r="T247" s="4">
        <v>2.4592999999999998</v>
      </c>
      <c r="U247" s="4">
        <v>7.2</v>
      </c>
      <c r="V247" s="4">
        <v>580.68550000000005</v>
      </c>
      <c r="Y247" s="4">
        <v>62.762999999999998</v>
      </c>
      <c r="Z247" s="4">
        <v>0</v>
      </c>
      <c r="AA247" s="4">
        <v>0</v>
      </c>
      <c r="AB247" s="4" t="s">
        <v>207</v>
      </c>
      <c r="AC247" s="4">
        <v>0</v>
      </c>
      <c r="AD247" s="4">
        <v>11.4</v>
      </c>
      <c r="AE247" s="4">
        <v>861</v>
      </c>
      <c r="AF247" s="4">
        <v>894</v>
      </c>
      <c r="AG247" s="4">
        <v>831</v>
      </c>
      <c r="AH247" s="4">
        <v>80</v>
      </c>
      <c r="AI247" s="4">
        <v>23.37</v>
      </c>
      <c r="AJ247" s="4">
        <v>0.54</v>
      </c>
      <c r="AK247" s="4">
        <v>983</v>
      </c>
      <c r="AL247" s="4">
        <v>1</v>
      </c>
      <c r="AM247" s="4">
        <v>0</v>
      </c>
      <c r="AN247" s="4">
        <v>23</v>
      </c>
      <c r="AO247" s="4">
        <v>190</v>
      </c>
      <c r="AP247" s="4">
        <v>189.9</v>
      </c>
      <c r="AQ247" s="4">
        <v>2.1</v>
      </c>
      <c r="AR247" s="4">
        <v>195</v>
      </c>
      <c r="AS247" s="4" t="s">
        <v>155</v>
      </c>
      <c r="AT247" s="4">
        <v>2</v>
      </c>
      <c r="AU247" s="5">
        <v>0.79543981481481485</v>
      </c>
      <c r="AV247" s="4">
        <v>47.158766999999997</v>
      </c>
      <c r="AW247" s="4">
        <v>-88.485941999999994</v>
      </c>
      <c r="AX247" s="4">
        <v>312.39999999999998</v>
      </c>
      <c r="AY247" s="4">
        <v>34.5</v>
      </c>
      <c r="AZ247" s="4">
        <v>12</v>
      </c>
      <c r="BA247" s="4">
        <v>10</v>
      </c>
      <c r="BB247" s="4" t="s">
        <v>214</v>
      </c>
      <c r="BC247" s="4">
        <v>1.2524</v>
      </c>
      <c r="BD247" s="4">
        <v>1.4032</v>
      </c>
      <c r="BE247" s="4">
        <v>2.3031999999999999</v>
      </c>
      <c r="BF247" s="4">
        <v>14.063000000000001</v>
      </c>
      <c r="BG247" s="4">
        <v>12.01</v>
      </c>
      <c r="BH247" s="4">
        <v>0.85</v>
      </c>
      <c r="BI247" s="4">
        <v>17.795999999999999</v>
      </c>
      <c r="BJ247" s="4">
        <v>2058.5729999999999</v>
      </c>
      <c r="BK247" s="4">
        <v>611.64700000000005</v>
      </c>
      <c r="BL247" s="4">
        <v>0.13100000000000001</v>
      </c>
      <c r="BM247" s="4">
        <v>6.7000000000000004E-2</v>
      </c>
      <c r="BN247" s="4">
        <v>0.19800000000000001</v>
      </c>
      <c r="BO247" s="4">
        <v>0.105</v>
      </c>
      <c r="BP247" s="4">
        <v>5.3999999999999999E-2</v>
      </c>
      <c r="BQ247" s="4">
        <v>0.159</v>
      </c>
      <c r="BR247" s="4">
        <v>4.0380000000000003</v>
      </c>
      <c r="BU247" s="4">
        <v>2.6190000000000002</v>
      </c>
      <c r="BW247" s="4">
        <v>0</v>
      </c>
      <c r="BX247" s="4">
        <v>0.216109</v>
      </c>
      <c r="BY247" s="4">
        <v>-5</v>
      </c>
      <c r="BZ247" s="4">
        <v>0.64821799999999996</v>
      </c>
      <c r="CA247" s="4">
        <v>5.2811640000000004</v>
      </c>
      <c r="CB247" s="4">
        <v>13.094004</v>
      </c>
    </row>
    <row r="248" spans="1:80">
      <c r="A248" s="2">
        <v>42439</v>
      </c>
      <c r="B248" s="29">
        <v>0.58753569444444442</v>
      </c>
      <c r="C248" s="4">
        <v>11.494999999999999</v>
      </c>
      <c r="D248" s="4">
        <v>5.3190999999999997</v>
      </c>
      <c r="E248" s="4" t="s">
        <v>155</v>
      </c>
      <c r="F248" s="4">
        <v>53190.631579000001</v>
      </c>
      <c r="G248" s="4">
        <v>4</v>
      </c>
      <c r="H248" s="4">
        <v>3.7</v>
      </c>
      <c r="I248" s="4">
        <v>632.1</v>
      </c>
      <c r="K248" s="4">
        <v>0</v>
      </c>
      <c r="L248" s="4">
        <v>75</v>
      </c>
      <c r="M248" s="4">
        <v>0.8498</v>
      </c>
      <c r="N248" s="4">
        <v>9.7681000000000004</v>
      </c>
      <c r="O248" s="4">
        <v>4.5202</v>
      </c>
      <c r="P248" s="4">
        <v>3.3813</v>
      </c>
      <c r="Q248" s="4">
        <v>3.1326000000000001</v>
      </c>
      <c r="R248" s="4">
        <v>6.5</v>
      </c>
      <c r="S248" s="4">
        <v>2.7210000000000001</v>
      </c>
      <c r="T248" s="4">
        <v>2.5209000000000001</v>
      </c>
      <c r="U248" s="4">
        <v>5.2</v>
      </c>
      <c r="V248" s="4">
        <v>632.05560000000003</v>
      </c>
      <c r="Y248" s="4">
        <v>64.018000000000001</v>
      </c>
      <c r="Z248" s="4">
        <v>0</v>
      </c>
      <c r="AA248" s="4">
        <v>0</v>
      </c>
      <c r="AB248" s="4" t="s">
        <v>207</v>
      </c>
      <c r="AC248" s="4">
        <v>0</v>
      </c>
      <c r="AD248" s="4">
        <v>11.4</v>
      </c>
      <c r="AE248" s="4">
        <v>861</v>
      </c>
      <c r="AF248" s="4">
        <v>894</v>
      </c>
      <c r="AG248" s="4">
        <v>832</v>
      </c>
      <c r="AH248" s="4">
        <v>80</v>
      </c>
      <c r="AI248" s="4">
        <v>23.37</v>
      </c>
      <c r="AJ248" s="4">
        <v>0.54</v>
      </c>
      <c r="AK248" s="4">
        <v>983</v>
      </c>
      <c r="AL248" s="4">
        <v>1</v>
      </c>
      <c r="AM248" s="4">
        <v>0</v>
      </c>
      <c r="AN248" s="4">
        <v>23</v>
      </c>
      <c r="AO248" s="4">
        <v>190</v>
      </c>
      <c r="AP248" s="4">
        <v>189</v>
      </c>
      <c r="AQ248" s="4">
        <v>2.2999999999999998</v>
      </c>
      <c r="AR248" s="4">
        <v>195</v>
      </c>
      <c r="AS248" s="4" t="s">
        <v>155</v>
      </c>
      <c r="AT248" s="4">
        <v>2</v>
      </c>
      <c r="AU248" s="5">
        <v>0.79545138888888889</v>
      </c>
      <c r="AV248" s="4">
        <v>47.158710999999997</v>
      </c>
      <c r="AW248" s="4">
        <v>-88.485782999999998</v>
      </c>
      <c r="AX248" s="4">
        <v>312.60000000000002</v>
      </c>
      <c r="AY248" s="4">
        <v>32</v>
      </c>
      <c r="AZ248" s="4">
        <v>12</v>
      </c>
      <c r="BA248" s="4">
        <v>10</v>
      </c>
      <c r="BB248" s="4" t="s">
        <v>214</v>
      </c>
      <c r="BC248" s="4">
        <v>1.2984</v>
      </c>
      <c r="BD248" s="4">
        <v>1.6</v>
      </c>
      <c r="BE248" s="4">
        <v>2.2968000000000002</v>
      </c>
      <c r="BF248" s="4">
        <v>14.063000000000001</v>
      </c>
      <c r="BG248" s="4">
        <v>12.08</v>
      </c>
      <c r="BH248" s="4">
        <v>0.86</v>
      </c>
      <c r="BI248" s="4">
        <v>17.673999999999999</v>
      </c>
      <c r="BJ248" s="4">
        <v>2063.567</v>
      </c>
      <c r="BK248" s="4">
        <v>607.76800000000003</v>
      </c>
      <c r="BL248" s="4">
        <v>7.4999999999999997E-2</v>
      </c>
      <c r="BM248" s="4">
        <v>6.9000000000000006E-2</v>
      </c>
      <c r="BN248" s="4">
        <v>0.14399999999999999</v>
      </c>
      <c r="BO248" s="4">
        <v>0.06</v>
      </c>
      <c r="BP248" s="4">
        <v>5.6000000000000001E-2</v>
      </c>
      <c r="BQ248" s="4">
        <v>0.11600000000000001</v>
      </c>
      <c r="BR248" s="4">
        <v>4.4153000000000002</v>
      </c>
      <c r="BU248" s="4">
        <v>2.6829999999999998</v>
      </c>
      <c r="BW248" s="4">
        <v>0</v>
      </c>
      <c r="BX248" s="4">
        <v>0.21765399999999999</v>
      </c>
      <c r="BY248" s="4">
        <v>-5</v>
      </c>
      <c r="BZ248" s="4">
        <v>0.649891</v>
      </c>
      <c r="CA248" s="4">
        <v>5.3189190000000002</v>
      </c>
      <c r="CB248" s="4">
        <v>13.127798</v>
      </c>
    </row>
    <row r="249" spans="1:80">
      <c r="A249" s="2">
        <v>42439</v>
      </c>
      <c r="B249" s="29">
        <v>0.58754726851851846</v>
      </c>
      <c r="C249" s="4">
        <v>11.590999999999999</v>
      </c>
      <c r="D249" s="4">
        <v>5.5528000000000004</v>
      </c>
      <c r="E249" s="4" t="s">
        <v>155</v>
      </c>
      <c r="F249" s="4">
        <v>55527.663229999998</v>
      </c>
      <c r="G249" s="4">
        <v>3.2</v>
      </c>
      <c r="H249" s="4">
        <v>3.7</v>
      </c>
      <c r="I249" s="4">
        <v>656.9</v>
      </c>
      <c r="K249" s="4">
        <v>0</v>
      </c>
      <c r="L249" s="4">
        <v>76</v>
      </c>
      <c r="M249" s="4">
        <v>0.84689999999999999</v>
      </c>
      <c r="N249" s="4">
        <v>9.8163</v>
      </c>
      <c r="O249" s="4">
        <v>4.7027000000000001</v>
      </c>
      <c r="P249" s="4">
        <v>2.7202999999999999</v>
      </c>
      <c r="Q249" s="4">
        <v>3.1335999999999999</v>
      </c>
      <c r="R249" s="4">
        <v>5.9</v>
      </c>
      <c r="S249" s="4">
        <v>2.1890999999999998</v>
      </c>
      <c r="T249" s="4">
        <v>2.5217000000000001</v>
      </c>
      <c r="U249" s="4">
        <v>4.7</v>
      </c>
      <c r="V249" s="4">
        <v>656.89139999999998</v>
      </c>
      <c r="Y249" s="4">
        <v>64.646000000000001</v>
      </c>
      <c r="Z249" s="4">
        <v>0</v>
      </c>
      <c r="AA249" s="4">
        <v>0</v>
      </c>
      <c r="AB249" s="4" t="s">
        <v>207</v>
      </c>
      <c r="AC249" s="4">
        <v>0</v>
      </c>
      <c r="AD249" s="4">
        <v>11.4</v>
      </c>
      <c r="AE249" s="4">
        <v>860</v>
      </c>
      <c r="AF249" s="4">
        <v>893</v>
      </c>
      <c r="AG249" s="4">
        <v>830</v>
      </c>
      <c r="AH249" s="4">
        <v>80</v>
      </c>
      <c r="AI249" s="4">
        <v>23.37</v>
      </c>
      <c r="AJ249" s="4">
        <v>0.54</v>
      </c>
      <c r="AK249" s="4">
        <v>983</v>
      </c>
      <c r="AL249" s="4">
        <v>1</v>
      </c>
      <c r="AM249" s="4">
        <v>0</v>
      </c>
      <c r="AN249" s="4">
        <v>23</v>
      </c>
      <c r="AO249" s="4">
        <v>190</v>
      </c>
      <c r="AP249" s="4">
        <v>189.1</v>
      </c>
      <c r="AQ249" s="4">
        <v>2.4</v>
      </c>
      <c r="AR249" s="4">
        <v>195</v>
      </c>
      <c r="AS249" s="4" t="s">
        <v>155</v>
      </c>
      <c r="AT249" s="4">
        <v>2</v>
      </c>
      <c r="AU249" s="5">
        <v>0.79546296296296293</v>
      </c>
      <c r="AV249" s="4">
        <v>47.158659999999998</v>
      </c>
      <c r="AW249" s="4">
        <v>-88.485635000000002</v>
      </c>
      <c r="AX249" s="4">
        <v>312.7</v>
      </c>
      <c r="AY249" s="4">
        <v>29.7</v>
      </c>
      <c r="AZ249" s="4">
        <v>12</v>
      </c>
      <c r="BA249" s="4">
        <v>10</v>
      </c>
      <c r="BB249" s="4" t="s">
        <v>214</v>
      </c>
      <c r="BC249" s="4">
        <v>1.2507999999999999</v>
      </c>
      <c r="BD249" s="4">
        <v>1.6508</v>
      </c>
      <c r="BE249" s="4">
        <v>2.2016</v>
      </c>
      <c r="BF249" s="4">
        <v>14.063000000000001</v>
      </c>
      <c r="BG249" s="4">
        <v>11.84</v>
      </c>
      <c r="BH249" s="4">
        <v>0.84</v>
      </c>
      <c r="BI249" s="4">
        <v>18.076000000000001</v>
      </c>
      <c r="BJ249" s="4">
        <v>2040.489</v>
      </c>
      <c r="BK249" s="4">
        <v>622.17499999999995</v>
      </c>
      <c r="BL249" s="4">
        <v>5.8999999999999997E-2</v>
      </c>
      <c r="BM249" s="4">
        <v>6.8000000000000005E-2</v>
      </c>
      <c r="BN249" s="4">
        <v>0.127</v>
      </c>
      <c r="BO249" s="4">
        <v>4.8000000000000001E-2</v>
      </c>
      <c r="BP249" s="4">
        <v>5.5E-2</v>
      </c>
      <c r="BQ249" s="4">
        <v>0.10299999999999999</v>
      </c>
      <c r="BR249" s="4">
        <v>4.5152000000000001</v>
      </c>
      <c r="BU249" s="4">
        <v>2.6659999999999999</v>
      </c>
      <c r="BW249" s="4">
        <v>0</v>
      </c>
      <c r="BX249" s="4">
        <v>0.22071099999999999</v>
      </c>
      <c r="BY249" s="4">
        <v>-5</v>
      </c>
      <c r="BZ249" s="4">
        <v>0.64900000000000002</v>
      </c>
      <c r="CA249" s="4">
        <v>5.3936250000000001</v>
      </c>
      <c r="CB249" s="4">
        <v>13.1098</v>
      </c>
    </row>
    <row r="250" spans="1:80">
      <c r="A250" s="2">
        <v>42439</v>
      </c>
      <c r="B250" s="29">
        <v>0.58755884259259261</v>
      </c>
      <c r="C250" s="4">
        <v>11.37</v>
      </c>
      <c r="D250" s="4">
        <v>5.6166</v>
      </c>
      <c r="E250" s="4" t="s">
        <v>155</v>
      </c>
      <c r="F250" s="4">
        <v>56165.759036000003</v>
      </c>
      <c r="G250" s="4">
        <v>1.7</v>
      </c>
      <c r="H250" s="4">
        <v>3.6</v>
      </c>
      <c r="I250" s="4">
        <v>733.1</v>
      </c>
      <c r="K250" s="4">
        <v>0</v>
      </c>
      <c r="L250" s="4">
        <v>77</v>
      </c>
      <c r="M250" s="4">
        <v>0.84789999999999999</v>
      </c>
      <c r="N250" s="4">
        <v>9.6407000000000007</v>
      </c>
      <c r="O250" s="4">
        <v>4.7622999999999998</v>
      </c>
      <c r="P250" s="4">
        <v>1.4378</v>
      </c>
      <c r="Q250" s="4">
        <v>3.0525000000000002</v>
      </c>
      <c r="R250" s="4">
        <v>4.5</v>
      </c>
      <c r="S250" s="4">
        <v>1.157</v>
      </c>
      <c r="T250" s="4">
        <v>2.4563999999999999</v>
      </c>
      <c r="U250" s="4">
        <v>3.6</v>
      </c>
      <c r="V250" s="4">
        <v>733.14859999999999</v>
      </c>
      <c r="Y250" s="4">
        <v>64.981999999999999</v>
      </c>
      <c r="Z250" s="4">
        <v>0</v>
      </c>
      <c r="AA250" s="4">
        <v>0</v>
      </c>
      <c r="AB250" s="4" t="s">
        <v>207</v>
      </c>
      <c r="AC250" s="4">
        <v>0</v>
      </c>
      <c r="AD250" s="4">
        <v>11.4</v>
      </c>
      <c r="AE250" s="4">
        <v>861</v>
      </c>
      <c r="AF250" s="4">
        <v>892</v>
      </c>
      <c r="AG250" s="4">
        <v>830</v>
      </c>
      <c r="AH250" s="4">
        <v>80</v>
      </c>
      <c r="AI250" s="4">
        <v>23.37</v>
      </c>
      <c r="AJ250" s="4">
        <v>0.54</v>
      </c>
      <c r="AK250" s="4">
        <v>983</v>
      </c>
      <c r="AL250" s="4">
        <v>1</v>
      </c>
      <c r="AM250" s="4">
        <v>0</v>
      </c>
      <c r="AN250" s="4">
        <v>23</v>
      </c>
      <c r="AO250" s="4">
        <v>189.9</v>
      </c>
      <c r="AP250" s="4">
        <v>189.9</v>
      </c>
      <c r="AQ250" s="4">
        <v>2.4</v>
      </c>
      <c r="AR250" s="4">
        <v>195</v>
      </c>
      <c r="AS250" s="4" t="s">
        <v>155</v>
      </c>
      <c r="AT250" s="4">
        <v>2</v>
      </c>
      <c r="AU250" s="5">
        <v>0.79547453703703708</v>
      </c>
      <c r="AV250" s="4">
        <v>47.158622999999999</v>
      </c>
      <c r="AW250" s="4">
        <v>-88.485484999999997</v>
      </c>
      <c r="AX250" s="4">
        <v>312.7</v>
      </c>
      <c r="AY250" s="4">
        <v>28</v>
      </c>
      <c r="AZ250" s="4">
        <v>12</v>
      </c>
      <c r="BA250" s="4">
        <v>10</v>
      </c>
      <c r="BB250" s="4" t="s">
        <v>214</v>
      </c>
      <c r="BC250" s="4">
        <v>1.3</v>
      </c>
      <c r="BD250" s="4">
        <v>1.7507999999999999</v>
      </c>
      <c r="BE250" s="4">
        <v>2.2999999999999998</v>
      </c>
      <c r="BF250" s="4">
        <v>14.063000000000001</v>
      </c>
      <c r="BG250" s="4">
        <v>11.92</v>
      </c>
      <c r="BH250" s="4">
        <v>0.85</v>
      </c>
      <c r="BI250" s="4">
        <v>17.937000000000001</v>
      </c>
      <c r="BJ250" s="4">
        <v>2019.027</v>
      </c>
      <c r="BK250" s="4">
        <v>634.79100000000005</v>
      </c>
      <c r="BL250" s="4">
        <v>3.2000000000000001E-2</v>
      </c>
      <c r="BM250" s="4">
        <v>6.7000000000000004E-2</v>
      </c>
      <c r="BN250" s="4">
        <v>9.8000000000000004E-2</v>
      </c>
      <c r="BO250" s="4">
        <v>2.5000000000000001E-2</v>
      </c>
      <c r="BP250" s="4">
        <v>5.3999999999999999E-2</v>
      </c>
      <c r="BQ250" s="4">
        <v>7.9000000000000001E-2</v>
      </c>
      <c r="BR250" s="4">
        <v>5.0772000000000004</v>
      </c>
      <c r="BU250" s="4">
        <v>2.7</v>
      </c>
      <c r="BW250" s="4">
        <v>0</v>
      </c>
      <c r="BX250" s="4">
        <v>0.20036499999999999</v>
      </c>
      <c r="BY250" s="4">
        <v>-5</v>
      </c>
      <c r="BZ250" s="4">
        <v>0.64932699999999999</v>
      </c>
      <c r="CA250" s="4">
        <v>4.89642</v>
      </c>
      <c r="CB250" s="4">
        <v>13.116405</v>
      </c>
    </row>
    <row r="251" spans="1:80">
      <c r="A251" s="2">
        <v>42439</v>
      </c>
      <c r="B251" s="29">
        <v>0.58757041666666665</v>
      </c>
      <c r="C251" s="4">
        <v>11.37</v>
      </c>
      <c r="D251" s="4">
        <v>5.4298000000000002</v>
      </c>
      <c r="E251" s="4" t="s">
        <v>155</v>
      </c>
      <c r="F251" s="4">
        <v>54297.922623999999</v>
      </c>
      <c r="G251" s="4">
        <v>1.5</v>
      </c>
      <c r="H251" s="4">
        <v>3.5</v>
      </c>
      <c r="I251" s="4">
        <v>732.1</v>
      </c>
      <c r="K251" s="4">
        <v>0</v>
      </c>
      <c r="L251" s="4">
        <v>77</v>
      </c>
      <c r="M251" s="4">
        <v>0.84960000000000002</v>
      </c>
      <c r="N251" s="4">
        <v>9.6594999999999995</v>
      </c>
      <c r="O251" s="4">
        <v>4.6128999999999998</v>
      </c>
      <c r="P251" s="4">
        <v>1.2743</v>
      </c>
      <c r="Q251" s="4">
        <v>2.9733999999999998</v>
      </c>
      <c r="R251" s="4">
        <v>4.2</v>
      </c>
      <c r="S251" s="4">
        <v>1.0255000000000001</v>
      </c>
      <c r="T251" s="4">
        <v>2.3927999999999998</v>
      </c>
      <c r="U251" s="4">
        <v>3.4</v>
      </c>
      <c r="V251" s="4">
        <v>732.10889999999995</v>
      </c>
      <c r="Y251" s="4">
        <v>65.626000000000005</v>
      </c>
      <c r="Z251" s="4">
        <v>0</v>
      </c>
      <c r="AA251" s="4">
        <v>0</v>
      </c>
      <c r="AB251" s="4" t="s">
        <v>207</v>
      </c>
      <c r="AC251" s="4">
        <v>0</v>
      </c>
      <c r="AD251" s="4">
        <v>11.5</v>
      </c>
      <c r="AE251" s="4">
        <v>859</v>
      </c>
      <c r="AF251" s="4">
        <v>892</v>
      </c>
      <c r="AG251" s="4">
        <v>829</v>
      </c>
      <c r="AH251" s="4">
        <v>80</v>
      </c>
      <c r="AI251" s="4">
        <v>23.37</v>
      </c>
      <c r="AJ251" s="4">
        <v>0.54</v>
      </c>
      <c r="AK251" s="4">
        <v>983</v>
      </c>
      <c r="AL251" s="4">
        <v>1</v>
      </c>
      <c r="AM251" s="4">
        <v>0</v>
      </c>
      <c r="AN251" s="4">
        <v>23</v>
      </c>
      <c r="AO251" s="4">
        <v>189</v>
      </c>
      <c r="AP251" s="4">
        <v>189</v>
      </c>
      <c r="AQ251" s="4">
        <v>2.1</v>
      </c>
      <c r="AR251" s="4">
        <v>195</v>
      </c>
      <c r="AS251" s="4" t="s">
        <v>155</v>
      </c>
      <c r="AT251" s="4">
        <v>2</v>
      </c>
      <c r="AU251" s="5">
        <v>0.79548611111111101</v>
      </c>
      <c r="AV251" s="4">
        <v>47.158596000000003</v>
      </c>
      <c r="AW251" s="4">
        <v>-88.485335000000006</v>
      </c>
      <c r="AX251" s="4">
        <v>312.8</v>
      </c>
      <c r="AY251" s="4">
        <v>26.8</v>
      </c>
      <c r="AZ251" s="4">
        <v>12</v>
      </c>
      <c r="BA251" s="4">
        <v>10</v>
      </c>
      <c r="BB251" s="4" t="s">
        <v>214</v>
      </c>
      <c r="BC251" s="4">
        <v>1.4523999999999999</v>
      </c>
      <c r="BD251" s="4">
        <v>1.8508</v>
      </c>
      <c r="BE251" s="4">
        <v>2.4016000000000002</v>
      </c>
      <c r="BF251" s="4">
        <v>14.063000000000001</v>
      </c>
      <c r="BG251" s="4">
        <v>12.07</v>
      </c>
      <c r="BH251" s="4">
        <v>0.86</v>
      </c>
      <c r="BI251" s="4">
        <v>17.707999999999998</v>
      </c>
      <c r="BJ251" s="4">
        <v>2041.4490000000001</v>
      </c>
      <c r="BK251" s="4">
        <v>620.495</v>
      </c>
      <c r="BL251" s="4">
        <v>2.8000000000000001E-2</v>
      </c>
      <c r="BM251" s="4">
        <v>6.6000000000000003E-2</v>
      </c>
      <c r="BN251" s="4">
        <v>9.4E-2</v>
      </c>
      <c r="BO251" s="4">
        <v>2.3E-2</v>
      </c>
      <c r="BP251" s="4">
        <v>5.2999999999999999E-2</v>
      </c>
      <c r="BQ251" s="4">
        <v>7.5999999999999998E-2</v>
      </c>
      <c r="BR251" s="4">
        <v>5.1162999999999998</v>
      </c>
      <c r="BU251" s="4">
        <v>2.7519999999999998</v>
      </c>
      <c r="BW251" s="4">
        <v>0</v>
      </c>
      <c r="BX251" s="4">
        <v>0.193213</v>
      </c>
      <c r="BY251" s="4">
        <v>-5</v>
      </c>
      <c r="BZ251" s="4">
        <v>0.65167299999999995</v>
      </c>
      <c r="CA251" s="4">
        <v>4.7216430000000003</v>
      </c>
      <c r="CB251" s="4">
        <v>13.163795</v>
      </c>
    </row>
    <row r="252" spans="1:80">
      <c r="A252" s="2">
        <v>42439</v>
      </c>
      <c r="B252" s="29">
        <v>0.5875819907407408</v>
      </c>
      <c r="C252" s="4">
        <v>11.106999999999999</v>
      </c>
      <c r="D252" s="4">
        <v>5.8186999999999998</v>
      </c>
      <c r="E252" s="4" t="s">
        <v>155</v>
      </c>
      <c r="F252" s="4">
        <v>58187.148759999996</v>
      </c>
      <c r="G252" s="4">
        <v>1.5</v>
      </c>
      <c r="H252" s="4">
        <v>3.5</v>
      </c>
      <c r="I252" s="4">
        <v>786.5</v>
      </c>
      <c r="K252" s="4">
        <v>0</v>
      </c>
      <c r="L252" s="4">
        <v>79</v>
      </c>
      <c r="M252" s="4">
        <v>0.84789999999999999</v>
      </c>
      <c r="N252" s="4">
        <v>9.4177999999999997</v>
      </c>
      <c r="O252" s="4">
        <v>4.9336000000000002</v>
      </c>
      <c r="P252" s="4">
        <v>1.2718</v>
      </c>
      <c r="Q252" s="4">
        <v>2.9676</v>
      </c>
      <c r="R252" s="4">
        <v>4.2</v>
      </c>
      <c r="S252" s="4">
        <v>1.0235000000000001</v>
      </c>
      <c r="T252" s="4">
        <v>2.3881000000000001</v>
      </c>
      <c r="U252" s="4">
        <v>3.4</v>
      </c>
      <c r="V252" s="4">
        <v>786.4873</v>
      </c>
      <c r="Y252" s="4">
        <v>67.344999999999999</v>
      </c>
      <c r="Z252" s="4">
        <v>0</v>
      </c>
      <c r="AA252" s="4">
        <v>0</v>
      </c>
      <c r="AB252" s="4" t="s">
        <v>207</v>
      </c>
      <c r="AC252" s="4">
        <v>0</v>
      </c>
      <c r="AD252" s="4">
        <v>11.4</v>
      </c>
      <c r="AE252" s="4">
        <v>860</v>
      </c>
      <c r="AF252" s="4">
        <v>891</v>
      </c>
      <c r="AG252" s="4">
        <v>827</v>
      </c>
      <c r="AH252" s="4">
        <v>80</v>
      </c>
      <c r="AI252" s="4">
        <v>23.37</v>
      </c>
      <c r="AJ252" s="4">
        <v>0.54</v>
      </c>
      <c r="AK252" s="4">
        <v>983</v>
      </c>
      <c r="AL252" s="4">
        <v>1</v>
      </c>
      <c r="AM252" s="4">
        <v>0</v>
      </c>
      <c r="AN252" s="4">
        <v>23</v>
      </c>
      <c r="AO252" s="4">
        <v>189.1</v>
      </c>
      <c r="AP252" s="4">
        <v>189</v>
      </c>
      <c r="AQ252" s="4">
        <v>2.1</v>
      </c>
      <c r="AR252" s="4">
        <v>195</v>
      </c>
      <c r="AS252" s="4" t="s">
        <v>155</v>
      </c>
      <c r="AT252" s="4">
        <v>2</v>
      </c>
      <c r="AU252" s="5">
        <v>0.79549768518518515</v>
      </c>
      <c r="AV252" s="4">
        <v>47.158571000000002</v>
      </c>
      <c r="AW252" s="4">
        <v>-88.485187999999994</v>
      </c>
      <c r="AX252" s="4">
        <v>312.60000000000002</v>
      </c>
      <c r="AY252" s="4">
        <v>25.8</v>
      </c>
      <c r="AZ252" s="4">
        <v>12</v>
      </c>
      <c r="BA252" s="4">
        <v>10</v>
      </c>
      <c r="BB252" s="4" t="s">
        <v>214</v>
      </c>
      <c r="BC252" s="4">
        <v>1.295504</v>
      </c>
      <c r="BD252" s="4">
        <v>1.849251</v>
      </c>
      <c r="BE252" s="4">
        <v>2.2970030000000001</v>
      </c>
      <c r="BF252" s="4">
        <v>14.063000000000001</v>
      </c>
      <c r="BG252" s="4">
        <v>11.93</v>
      </c>
      <c r="BH252" s="4">
        <v>0.85</v>
      </c>
      <c r="BI252" s="4">
        <v>17.940999999999999</v>
      </c>
      <c r="BJ252" s="4">
        <v>1978.6880000000001</v>
      </c>
      <c r="BK252" s="4">
        <v>659.73199999999997</v>
      </c>
      <c r="BL252" s="4">
        <v>2.8000000000000001E-2</v>
      </c>
      <c r="BM252" s="4">
        <v>6.5000000000000002E-2</v>
      </c>
      <c r="BN252" s="4">
        <v>9.2999999999999999E-2</v>
      </c>
      <c r="BO252" s="4">
        <v>2.3E-2</v>
      </c>
      <c r="BP252" s="4">
        <v>5.2999999999999999E-2</v>
      </c>
      <c r="BQ252" s="4">
        <v>7.4999999999999997E-2</v>
      </c>
      <c r="BR252" s="4">
        <v>5.4641000000000002</v>
      </c>
      <c r="BU252" s="4">
        <v>2.8069999999999999</v>
      </c>
      <c r="BW252" s="4">
        <v>0</v>
      </c>
      <c r="BX252" s="4">
        <v>0.24421799999999999</v>
      </c>
      <c r="BY252" s="4">
        <v>-5</v>
      </c>
      <c r="BZ252" s="4">
        <v>0.64921799999999996</v>
      </c>
      <c r="CA252" s="4">
        <v>5.9680770000000001</v>
      </c>
      <c r="CB252" s="4">
        <v>13.114204000000001</v>
      </c>
    </row>
    <row r="253" spans="1:80">
      <c r="A253" s="2">
        <v>42439</v>
      </c>
      <c r="B253" s="29">
        <v>0.58759356481481484</v>
      </c>
      <c r="C253" s="4">
        <v>10.89</v>
      </c>
      <c r="D253" s="4">
        <v>6.2873000000000001</v>
      </c>
      <c r="E253" s="4" t="s">
        <v>155</v>
      </c>
      <c r="F253" s="4">
        <v>62873.099174000003</v>
      </c>
      <c r="G253" s="4">
        <v>0.9</v>
      </c>
      <c r="H253" s="4">
        <v>3.6</v>
      </c>
      <c r="I253" s="4">
        <v>862.8</v>
      </c>
      <c r="K253" s="4">
        <v>0</v>
      </c>
      <c r="L253" s="4">
        <v>82</v>
      </c>
      <c r="M253" s="4">
        <v>0.84509999999999996</v>
      </c>
      <c r="N253" s="4">
        <v>9.2035999999999998</v>
      </c>
      <c r="O253" s="4">
        <v>5.3136000000000001</v>
      </c>
      <c r="P253" s="4">
        <v>0.79810000000000003</v>
      </c>
      <c r="Q253" s="4">
        <v>3.03</v>
      </c>
      <c r="R253" s="4">
        <v>3.8</v>
      </c>
      <c r="S253" s="4">
        <v>0.64229999999999998</v>
      </c>
      <c r="T253" s="4">
        <v>2.4382999999999999</v>
      </c>
      <c r="U253" s="4">
        <v>3.1</v>
      </c>
      <c r="V253" s="4">
        <v>862.8134</v>
      </c>
      <c r="Y253" s="4">
        <v>69.566999999999993</v>
      </c>
      <c r="Z253" s="4">
        <v>0</v>
      </c>
      <c r="AA253" s="4">
        <v>0</v>
      </c>
      <c r="AB253" s="4" t="s">
        <v>207</v>
      </c>
      <c r="AC253" s="4">
        <v>0</v>
      </c>
      <c r="AD253" s="4">
        <v>11.4</v>
      </c>
      <c r="AE253" s="4">
        <v>860</v>
      </c>
      <c r="AF253" s="4">
        <v>891</v>
      </c>
      <c r="AG253" s="4">
        <v>826</v>
      </c>
      <c r="AH253" s="4">
        <v>80</v>
      </c>
      <c r="AI253" s="4">
        <v>23.37</v>
      </c>
      <c r="AJ253" s="4">
        <v>0.54</v>
      </c>
      <c r="AK253" s="4">
        <v>983</v>
      </c>
      <c r="AL253" s="4">
        <v>1</v>
      </c>
      <c r="AM253" s="4">
        <v>0</v>
      </c>
      <c r="AN253" s="4">
        <v>23</v>
      </c>
      <c r="AO253" s="4">
        <v>190</v>
      </c>
      <c r="AP253" s="4">
        <v>189</v>
      </c>
      <c r="AQ253" s="4">
        <v>2.2999999999999998</v>
      </c>
      <c r="AR253" s="4">
        <v>195</v>
      </c>
      <c r="AS253" s="4" t="s">
        <v>155</v>
      </c>
      <c r="AT253" s="4">
        <v>1</v>
      </c>
      <c r="AU253" s="5">
        <v>0.7955092592592593</v>
      </c>
      <c r="AV253" s="4">
        <v>47.158549999999998</v>
      </c>
      <c r="AW253" s="4">
        <v>-88.485045999999997</v>
      </c>
      <c r="AX253" s="4">
        <v>312.39999999999998</v>
      </c>
      <c r="AY253" s="4">
        <v>24.8</v>
      </c>
      <c r="AZ253" s="4">
        <v>12</v>
      </c>
      <c r="BA253" s="4">
        <v>10</v>
      </c>
      <c r="BB253" s="4" t="s">
        <v>214</v>
      </c>
      <c r="BC253" s="4">
        <v>1.050751</v>
      </c>
      <c r="BD253" s="4">
        <v>1.850751</v>
      </c>
      <c r="BE253" s="4">
        <v>2.1507510000000001</v>
      </c>
      <c r="BF253" s="4">
        <v>14.063000000000001</v>
      </c>
      <c r="BG253" s="4">
        <v>11.69</v>
      </c>
      <c r="BH253" s="4">
        <v>0.83</v>
      </c>
      <c r="BI253" s="4">
        <v>18.324999999999999</v>
      </c>
      <c r="BJ253" s="4">
        <v>1910.652</v>
      </c>
      <c r="BK253" s="4">
        <v>702.08</v>
      </c>
      <c r="BL253" s="4">
        <v>1.7000000000000001E-2</v>
      </c>
      <c r="BM253" s="4">
        <v>6.6000000000000003E-2</v>
      </c>
      <c r="BN253" s="4">
        <v>8.3000000000000004E-2</v>
      </c>
      <c r="BO253" s="4">
        <v>1.4E-2</v>
      </c>
      <c r="BP253" s="4">
        <v>5.2999999999999999E-2</v>
      </c>
      <c r="BQ253" s="4">
        <v>6.7000000000000004E-2</v>
      </c>
      <c r="BR253" s="4">
        <v>5.9229000000000003</v>
      </c>
      <c r="BU253" s="4">
        <v>2.8650000000000002</v>
      </c>
      <c r="BW253" s="4">
        <v>0</v>
      </c>
      <c r="BX253" s="4">
        <v>0.24349299999999999</v>
      </c>
      <c r="BY253" s="4">
        <v>-5</v>
      </c>
      <c r="BZ253" s="4">
        <v>0.65121799999999996</v>
      </c>
      <c r="CA253" s="4">
        <v>5.9503599999999999</v>
      </c>
      <c r="CB253" s="4">
        <v>13.154604000000001</v>
      </c>
    </row>
    <row r="254" spans="1:80">
      <c r="A254" s="2">
        <v>42439</v>
      </c>
      <c r="B254" s="29">
        <v>0.58760513888888888</v>
      </c>
      <c r="C254" s="4">
        <v>10.843</v>
      </c>
      <c r="D254" s="4">
        <v>6.2122000000000002</v>
      </c>
      <c r="E254" s="4" t="s">
        <v>155</v>
      </c>
      <c r="F254" s="4">
        <v>62122.235196000001</v>
      </c>
      <c r="G254" s="4">
        <v>0</v>
      </c>
      <c r="H254" s="4">
        <v>6</v>
      </c>
      <c r="I254" s="4">
        <v>881.4</v>
      </c>
      <c r="K254" s="4">
        <v>0</v>
      </c>
      <c r="L254" s="4">
        <v>83</v>
      </c>
      <c r="M254" s="4">
        <v>0.84619999999999995</v>
      </c>
      <c r="N254" s="4">
        <v>9.1758000000000006</v>
      </c>
      <c r="O254" s="4">
        <v>5.2568999999999999</v>
      </c>
      <c r="P254" s="4">
        <v>0</v>
      </c>
      <c r="Q254" s="4">
        <v>5.0773000000000001</v>
      </c>
      <c r="R254" s="4">
        <v>5.0999999999999996</v>
      </c>
      <c r="S254" s="4">
        <v>0</v>
      </c>
      <c r="T254" s="4">
        <v>4.0857999999999999</v>
      </c>
      <c r="U254" s="4">
        <v>4.0999999999999996</v>
      </c>
      <c r="V254" s="4">
        <v>881.40300000000002</v>
      </c>
      <c r="Y254" s="4">
        <v>70.108999999999995</v>
      </c>
      <c r="Z254" s="4">
        <v>0</v>
      </c>
      <c r="AA254" s="4">
        <v>0</v>
      </c>
      <c r="AB254" s="4" t="s">
        <v>207</v>
      </c>
      <c r="AC254" s="4">
        <v>0</v>
      </c>
      <c r="AD254" s="4">
        <v>11.5</v>
      </c>
      <c r="AE254" s="4">
        <v>858</v>
      </c>
      <c r="AF254" s="4">
        <v>891</v>
      </c>
      <c r="AG254" s="4">
        <v>829</v>
      </c>
      <c r="AH254" s="4">
        <v>80</v>
      </c>
      <c r="AI254" s="4">
        <v>23.37</v>
      </c>
      <c r="AJ254" s="4">
        <v>0.54</v>
      </c>
      <c r="AK254" s="4">
        <v>983</v>
      </c>
      <c r="AL254" s="4">
        <v>1</v>
      </c>
      <c r="AM254" s="4">
        <v>0</v>
      </c>
      <c r="AN254" s="4">
        <v>23</v>
      </c>
      <c r="AO254" s="4">
        <v>190</v>
      </c>
      <c r="AP254" s="4">
        <v>189</v>
      </c>
      <c r="AQ254" s="4">
        <v>2.4</v>
      </c>
      <c r="AR254" s="4">
        <v>195</v>
      </c>
      <c r="AS254" s="4" t="s">
        <v>155</v>
      </c>
      <c r="AT254" s="4">
        <v>1</v>
      </c>
      <c r="AU254" s="5">
        <v>0.79552083333333334</v>
      </c>
      <c r="AV254" s="4">
        <v>47.158535000000001</v>
      </c>
      <c r="AW254" s="4">
        <v>-88.484904999999998</v>
      </c>
      <c r="AX254" s="4">
        <v>312.2</v>
      </c>
      <c r="AY254" s="4">
        <v>24.1</v>
      </c>
      <c r="AZ254" s="4">
        <v>12</v>
      </c>
      <c r="BA254" s="4">
        <v>10</v>
      </c>
      <c r="BB254" s="4" t="s">
        <v>214</v>
      </c>
      <c r="BC254" s="4">
        <v>1.3031999999999999</v>
      </c>
      <c r="BD254" s="4">
        <v>1.4428000000000001</v>
      </c>
      <c r="BE254" s="4">
        <v>2.4032</v>
      </c>
      <c r="BF254" s="4">
        <v>14.063000000000001</v>
      </c>
      <c r="BG254" s="4">
        <v>11.78</v>
      </c>
      <c r="BH254" s="4">
        <v>0.84</v>
      </c>
      <c r="BI254" s="4">
        <v>18.173999999999999</v>
      </c>
      <c r="BJ254" s="4">
        <v>1915.75</v>
      </c>
      <c r="BK254" s="4">
        <v>698.55399999999997</v>
      </c>
      <c r="BL254" s="4">
        <v>0</v>
      </c>
      <c r="BM254" s="4">
        <v>0.111</v>
      </c>
      <c r="BN254" s="4">
        <v>0.111</v>
      </c>
      <c r="BO254" s="4">
        <v>0</v>
      </c>
      <c r="BP254" s="4">
        <v>8.8999999999999996E-2</v>
      </c>
      <c r="BQ254" s="4">
        <v>8.8999999999999996E-2</v>
      </c>
      <c r="BR254" s="4">
        <v>6.0850999999999997</v>
      </c>
      <c r="BU254" s="4">
        <v>2.9039999999999999</v>
      </c>
      <c r="BW254" s="4">
        <v>0</v>
      </c>
      <c r="BX254" s="4">
        <v>0.22441700000000001</v>
      </c>
      <c r="BY254" s="4">
        <v>-5</v>
      </c>
      <c r="BZ254" s="4">
        <v>0.65256400000000003</v>
      </c>
      <c r="CA254" s="4">
        <v>5.4841899999999999</v>
      </c>
      <c r="CB254" s="4">
        <v>13.181793000000001</v>
      </c>
    </row>
    <row r="255" spans="1:80">
      <c r="A255" s="2">
        <v>42439</v>
      </c>
      <c r="B255" s="29">
        <v>0.58761671296296292</v>
      </c>
      <c r="C255" s="4">
        <v>10.922000000000001</v>
      </c>
      <c r="D255" s="4">
        <v>6.2744999999999997</v>
      </c>
      <c r="E255" s="4" t="s">
        <v>155</v>
      </c>
      <c r="F255" s="4">
        <v>62745.339055999997</v>
      </c>
      <c r="G255" s="4">
        <v>-0.1</v>
      </c>
      <c r="H255" s="4">
        <v>6</v>
      </c>
      <c r="I255" s="4">
        <v>913.2</v>
      </c>
      <c r="K255" s="4">
        <v>0</v>
      </c>
      <c r="L255" s="4">
        <v>85</v>
      </c>
      <c r="M255" s="4">
        <v>0.8448</v>
      </c>
      <c r="N255" s="4">
        <v>9.2272999999999996</v>
      </c>
      <c r="O255" s="4">
        <v>5.3010000000000002</v>
      </c>
      <c r="P255" s="4">
        <v>0</v>
      </c>
      <c r="Q255" s="4">
        <v>5.0690999999999997</v>
      </c>
      <c r="R255" s="4">
        <v>5.0999999999999996</v>
      </c>
      <c r="S255" s="4">
        <v>0</v>
      </c>
      <c r="T255" s="4">
        <v>4.0792000000000002</v>
      </c>
      <c r="U255" s="4">
        <v>4.0999999999999996</v>
      </c>
      <c r="V255" s="4">
        <v>913.21280000000002</v>
      </c>
      <c r="Y255" s="4">
        <v>71.856999999999999</v>
      </c>
      <c r="Z255" s="4">
        <v>0</v>
      </c>
      <c r="AA255" s="4">
        <v>0</v>
      </c>
      <c r="AB255" s="4" t="s">
        <v>207</v>
      </c>
      <c r="AC255" s="4">
        <v>0</v>
      </c>
      <c r="AD255" s="4">
        <v>11.4</v>
      </c>
      <c r="AE255" s="4">
        <v>860</v>
      </c>
      <c r="AF255" s="4">
        <v>891</v>
      </c>
      <c r="AG255" s="4">
        <v>832</v>
      </c>
      <c r="AH255" s="4">
        <v>80</v>
      </c>
      <c r="AI255" s="4">
        <v>23.37</v>
      </c>
      <c r="AJ255" s="4">
        <v>0.54</v>
      </c>
      <c r="AK255" s="4">
        <v>983</v>
      </c>
      <c r="AL255" s="4">
        <v>1</v>
      </c>
      <c r="AM255" s="4">
        <v>0</v>
      </c>
      <c r="AN255" s="4">
        <v>23</v>
      </c>
      <c r="AO255" s="4">
        <v>190</v>
      </c>
      <c r="AP255" s="4">
        <v>189.1</v>
      </c>
      <c r="AQ255" s="4">
        <v>2</v>
      </c>
      <c r="AR255" s="4">
        <v>195</v>
      </c>
      <c r="AS255" s="4" t="s">
        <v>155</v>
      </c>
      <c r="AT255" s="4">
        <v>1</v>
      </c>
      <c r="AU255" s="5">
        <v>0.79553240740740738</v>
      </c>
      <c r="AV255" s="4">
        <v>47.158524999999997</v>
      </c>
      <c r="AW255" s="4">
        <v>-88.484769</v>
      </c>
      <c r="AX255" s="4">
        <v>312.10000000000002</v>
      </c>
      <c r="AY255" s="4">
        <v>23.4</v>
      </c>
      <c r="AZ255" s="4">
        <v>12</v>
      </c>
      <c r="BA255" s="4">
        <v>10</v>
      </c>
      <c r="BB255" s="4" t="s">
        <v>214</v>
      </c>
      <c r="BC255" s="4">
        <v>1.5</v>
      </c>
      <c r="BD255" s="4">
        <v>1</v>
      </c>
      <c r="BE255" s="4">
        <v>2.6</v>
      </c>
      <c r="BF255" s="4">
        <v>14.063000000000001</v>
      </c>
      <c r="BG255" s="4">
        <v>11.68</v>
      </c>
      <c r="BH255" s="4">
        <v>0.83</v>
      </c>
      <c r="BI255" s="4">
        <v>18.364999999999998</v>
      </c>
      <c r="BJ255" s="4">
        <v>1913.442</v>
      </c>
      <c r="BK255" s="4">
        <v>699.64599999999996</v>
      </c>
      <c r="BL255" s="4">
        <v>0</v>
      </c>
      <c r="BM255" s="4">
        <v>0.11</v>
      </c>
      <c r="BN255" s="4">
        <v>0.11</v>
      </c>
      <c r="BO255" s="4">
        <v>0</v>
      </c>
      <c r="BP255" s="4">
        <v>8.8999999999999996E-2</v>
      </c>
      <c r="BQ255" s="4">
        <v>8.8999999999999996E-2</v>
      </c>
      <c r="BR255" s="4">
        <v>6.2619999999999996</v>
      </c>
      <c r="BU255" s="4">
        <v>2.956</v>
      </c>
      <c r="BW255" s="4">
        <v>0</v>
      </c>
      <c r="BX255" s="4">
        <v>0.23599999999999999</v>
      </c>
      <c r="BY255" s="4">
        <v>-5</v>
      </c>
      <c r="BZ255" s="4">
        <v>0.64943600000000001</v>
      </c>
      <c r="CA255" s="4">
        <v>5.7672499999999998</v>
      </c>
      <c r="CB255" s="4">
        <v>13.118607000000001</v>
      </c>
    </row>
    <row r="256" spans="1:80">
      <c r="A256" s="2">
        <v>42439</v>
      </c>
      <c r="B256" s="29">
        <v>0.58762828703703707</v>
      </c>
      <c r="C256" s="4">
        <v>10.930999999999999</v>
      </c>
      <c r="D256" s="4">
        <v>6.3022</v>
      </c>
      <c r="E256" s="4" t="s">
        <v>155</v>
      </c>
      <c r="F256" s="4">
        <v>63021.670722000003</v>
      </c>
      <c r="G256" s="4">
        <v>-0.6</v>
      </c>
      <c r="H256" s="4">
        <v>6.1</v>
      </c>
      <c r="I256" s="4">
        <v>954.6</v>
      </c>
      <c r="K256" s="4">
        <v>0</v>
      </c>
      <c r="L256" s="4">
        <v>86</v>
      </c>
      <c r="M256" s="4">
        <v>0.84440000000000004</v>
      </c>
      <c r="N256" s="4">
        <v>9.2302999999999997</v>
      </c>
      <c r="O256" s="4">
        <v>5.3215000000000003</v>
      </c>
      <c r="P256" s="4">
        <v>0</v>
      </c>
      <c r="Q256" s="4">
        <v>5.1508000000000003</v>
      </c>
      <c r="R256" s="4">
        <v>5.2</v>
      </c>
      <c r="S256" s="4">
        <v>0</v>
      </c>
      <c r="T256" s="4">
        <v>4.1448999999999998</v>
      </c>
      <c r="U256" s="4">
        <v>4.0999999999999996</v>
      </c>
      <c r="V256" s="4">
        <v>954.58699999999999</v>
      </c>
      <c r="Y256" s="4">
        <v>72.753</v>
      </c>
      <c r="Z256" s="4">
        <v>0</v>
      </c>
      <c r="AA256" s="4">
        <v>0</v>
      </c>
      <c r="AB256" s="4" t="s">
        <v>207</v>
      </c>
      <c r="AC256" s="4">
        <v>0</v>
      </c>
      <c r="AD256" s="4">
        <v>11.5</v>
      </c>
      <c r="AE256" s="4">
        <v>859</v>
      </c>
      <c r="AF256" s="4">
        <v>891</v>
      </c>
      <c r="AG256" s="4">
        <v>829</v>
      </c>
      <c r="AH256" s="4">
        <v>80</v>
      </c>
      <c r="AI256" s="4">
        <v>23.37</v>
      </c>
      <c r="AJ256" s="4">
        <v>0.54</v>
      </c>
      <c r="AK256" s="4">
        <v>983</v>
      </c>
      <c r="AL256" s="4">
        <v>1</v>
      </c>
      <c r="AM256" s="4">
        <v>0</v>
      </c>
      <c r="AN256" s="4">
        <v>23</v>
      </c>
      <c r="AO256" s="4">
        <v>190</v>
      </c>
      <c r="AP256" s="4">
        <v>189.9</v>
      </c>
      <c r="AQ256" s="4">
        <v>1.7</v>
      </c>
      <c r="AR256" s="4">
        <v>195</v>
      </c>
      <c r="AS256" s="4" t="s">
        <v>155</v>
      </c>
      <c r="AT256" s="4">
        <v>1</v>
      </c>
      <c r="AU256" s="5">
        <v>0.79554398148148142</v>
      </c>
      <c r="AV256" s="4">
        <v>47.158524</v>
      </c>
      <c r="AW256" s="4">
        <v>-88.484643000000005</v>
      </c>
      <c r="AX256" s="4">
        <v>312</v>
      </c>
      <c r="AY256" s="4">
        <v>22.2</v>
      </c>
      <c r="AZ256" s="4">
        <v>12</v>
      </c>
      <c r="BA256" s="4">
        <v>10</v>
      </c>
      <c r="BB256" s="4" t="s">
        <v>214</v>
      </c>
      <c r="BC256" s="4">
        <v>1.5508</v>
      </c>
      <c r="BD256" s="4">
        <v>1.1015999999999999</v>
      </c>
      <c r="BE256" s="4">
        <v>2.6507999999999998</v>
      </c>
      <c r="BF256" s="4">
        <v>14.063000000000001</v>
      </c>
      <c r="BG256" s="4">
        <v>11.65</v>
      </c>
      <c r="BH256" s="4">
        <v>0.83</v>
      </c>
      <c r="BI256" s="4">
        <v>18.428999999999998</v>
      </c>
      <c r="BJ256" s="4">
        <v>1910.4559999999999</v>
      </c>
      <c r="BK256" s="4">
        <v>701.01499999999999</v>
      </c>
      <c r="BL256" s="4">
        <v>0</v>
      </c>
      <c r="BM256" s="4">
        <v>0.112</v>
      </c>
      <c r="BN256" s="4">
        <v>0.112</v>
      </c>
      <c r="BO256" s="4">
        <v>0</v>
      </c>
      <c r="BP256" s="4">
        <v>0.09</v>
      </c>
      <c r="BQ256" s="4">
        <v>0.09</v>
      </c>
      <c r="BR256" s="4">
        <v>6.5332999999999997</v>
      </c>
      <c r="BU256" s="4">
        <v>2.988</v>
      </c>
      <c r="BW256" s="4">
        <v>0</v>
      </c>
      <c r="BX256" s="4">
        <v>0.229684</v>
      </c>
      <c r="BY256" s="4">
        <v>-5</v>
      </c>
      <c r="BZ256" s="4">
        <v>0.65245600000000004</v>
      </c>
      <c r="CA256" s="4">
        <v>5.6129100000000003</v>
      </c>
      <c r="CB256" s="4">
        <v>13.179601999999999</v>
      </c>
    </row>
    <row r="257" spans="1:80">
      <c r="A257" s="2">
        <v>42439</v>
      </c>
      <c r="B257" s="29">
        <v>0.58763986111111111</v>
      </c>
      <c r="C257" s="4">
        <v>11</v>
      </c>
      <c r="D257" s="4">
        <v>6.0868000000000002</v>
      </c>
      <c r="E257" s="4" t="s">
        <v>155</v>
      </c>
      <c r="F257" s="4">
        <v>60867.741934999998</v>
      </c>
      <c r="G257" s="4">
        <v>-0.7</v>
      </c>
      <c r="H257" s="4">
        <v>6</v>
      </c>
      <c r="I257" s="4">
        <v>952.7</v>
      </c>
      <c r="K257" s="4">
        <v>0</v>
      </c>
      <c r="L257" s="4">
        <v>87</v>
      </c>
      <c r="M257" s="4">
        <v>0.84589999999999999</v>
      </c>
      <c r="N257" s="4">
        <v>9.3043999999999993</v>
      </c>
      <c r="O257" s="4">
        <v>5.1487999999999996</v>
      </c>
      <c r="P257" s="4">
        <v>0</v>
      </c>
      <c r="Q257" s="4">
        <v>5.0869</v>
      </c>
      <c r="R257" s="4">
        <v>5.0999999999999996</v>
      </c>
      <c r="S257" s="4">
        <v>0</v>
      </c>
      <c r="T257" s="4">
        <v>4.0934999999999997</v>
      </c>
      <c r="U257" s="4">
        <v>4.0999999999999996</v>
      </c>
      <c r="V257" s="4">
        <v>952.67719999999997</v>
      </c>
      <c r="Y257" s="4">
        <v>73.349000000000004</v>
      </c>
      <c r="Z257" s="4">
        <v>0</v>
      </c>
      <c r="AA257" s="4">
        <v>0</v>
      </c>
      <c r="AB257" s="4" t="s">
        <v>207</v>
      </c>
      <c r="AC257" s="4">
        <v>0</v>
      </c>
      <c r="AD257" s="4">
        <v>11.4</v>
      </c>
      <c r="AE257" s="4">
        <v>859</v>
      </c>
      <c r="AF257" s="4">
        <v>892</v>
      </c>
      <c r="AG257" s="4">
        <v>827</v>
      </c>
      <c r="AH257" s="4">
        <v>80</v>
      </c>
      <c r="AI257" s="4">
        <v>23.37</v>
      </c>
      <c r="AJ257" s="4">
        <v>0.54</v>
      </c>
      <c r="AK257" s="4">
        <v>983</v>
      </c>
      <c r="AL257" s="4">
        <v>1</v>
      </c>
      <c r="AM257" s="4">
        <v>0</v>
      </c>
      <c r="AN257" s="4">
        <v>23</v>
      </c>
      <c r="AO257" s="4">
        <v>190</v>
      </c>
      <c r="AP257" s="4">
        <v>189</v>
      </c>
      <c r="AQ257" s="4">
        <v>1.7</v>
      </c>
      <c r="AR257" s="4">
        <v>195</v>
      </c>
      <c r="AS257" s="4" t="s">
        <v>155</v>
      </c>
      <c r="AT257" s="4">
        <v>1</v>
      </c>
      <c r="AU257" s="5">
        <v>0.79555555555555557</v>
      </c>
      <c r="AV257" s="4">
        <v>47.158532000000001</v>
      </c>
      <c r="AW257" s="4">
        <v>-88.484520000000003</v>
      </c>
      <c r="AX257" s="4">
        <v>311.89999999999998</v>
      </c>
      <c r="AY257" s="4">
        <v>21.4</v>
      </c>
      <c r="AZ257" s="4">
        <v>12</v>
      </c>
      <c r="BA257" s="4">
        <v>10</v>
      </c>
      <c r="BB257" s="4" t="s">
        <v>214</v>
      </c>
      <c r="BC257" s="4">
        <v>1.4476</v>
      </c>
      <c r="BD257" s="4">
        <v>1.2507999999999999</v>
      </c>
      <c r="BE257" s="4">
        <v>2.4460000000000002</v>
      </c>
      <c r="BF257" s="4">
        <v>14.063000000000001</v>
      </c>
      <c r="BG257" s="4">
        <v>11.77</v>
      </c>
      <c r="BH257" s="4">
        <v>0.84</v>
      </c>
      <c r="BI257" s="4">
        <v>18.218</v>
      </c>
      <c r="BJ257" s="4">
        <v>1938.9069999999999</v>
      </c>
      <c r="BK257" s="4">
        <v>682.88499999999999</v>
      </c>
      <c r="BL257" s="4">
        <v>0</v>
      </c>
      <c r="BM257" s="4">
        <v>0.111</v>
      </c>
      <c r="BN257" s="4">
        <v>0.111</v>
      </c>
      <c r="BO257" s="4">
        <v>0</v>
      </c>
      <c r="BP257" s="4">
        <v>8.8999999999999996E-2</v>
      </c>
      <c r="BQ257" s="4">
        <v>8.8999999999999996E-2</v>
      </c>
      <c r="BR257" s="4">
        <v>6.5646000000000004</v>
      </c>
      <c r="BU257" s="4">
        <v>3.0329999999999999</v>
      </c>
      <c r="BW257" s="4">
        <v>0</v>
      </c>
      <c r="BX257" s="4">
        <v>0.177676</v>
      </c>
      <c r="BY257" s="4">
        <v>-5</v>
      </c>
      <c r="BZ257" s="4">
        <v>0.64810800000000002</v>
      </c>
      <c r="CA257" s="4">
        <v>4.3419489999999996</v>
      </c>
      <c r="CB257" s="4">
        <v>13.091784000000001</v>
      </c>
    </row>
    <row r="258" spans="1:80">
      <c r="A258" s="2">
        <v>42439</v>
      </c>
      <c r="B258" s="29">
        <v>0.58765143518518526</v>
      </c>
      <c r="C258" s="4">
        <v>11.364000000000001</v>
      </c>
      <c r="D258" s="4">
        <v>5.8209999999999997</v>
      </c>
      <c r="E258" s="4" t="s">
        <v>155</v>
      </c>
      <c r="F258" s="4">
        <v>58209.508197000003</v>
      </c>
      <c r="G258" s="4">
        <v>-0.7</v>
      </c>
      <c r="H258" s="4">
        <v>6</v>
      </c>
      <c r="I258" s="4">
        <v>965.2</v>
      </c>
      <c r="K258" s="4">
        <v>0</v>
      </c>
      <c r="L258" s="4">
        <v>87</v>
      </c>
      <c r="M258" s="4">
        <v>0.84560000000000002</v>
      </c>
      <c r="N258" s="4">
        <v>9.6094000000000008</v>
      </c>
      <c r="O258" s="4">
        <v>4.9222999999999999</v>
      </c>
      <c r="P258" s="4">
        <v>0</v>
      </c>
      <c r="Q258" s="4">
        <v>5.0736999999999997</v>
      </c>
      <c r="R258" s="4">
        <v>5.0999999999999996</v>
      </c>
      <c r="S258" s="4">
        <v>0</v>
      </c>
      <c r="T258" s="4">
        <v>4.0830000000000002</v>
      </c>
      <c r="U258" s="4">
        <v>4.0999999999999996</v>
      </c>
      <c r="V258" s="4">
        <v>965.2</v>
      </c>
      <c r="Y258" s="4">
        <v>73.516000000000005</v>
      </c>
      <c r="Z258" s="4">
        <v>0</v>
      </c>
      <c r="AA258" s="4">
        <v>0</v>
      </c>
      <c r="AB258" s="4" t="s">
        <v>207</v>
      </c>
      <c r="AC258" s="4">
        <v>0</v>
      </c>
      <c r="AD258" s="4">
        <v>11.4</v>
      </c>
      <c r="AE258" s="4">
        <v>860</v>
      </c>
      <c r="AF258" s="4">
        <v>892</v>
      </c>
      <c r="AG258" s="4">
        <v>824</v>
      </c>
      <c r="AH258" s="4">
        <v>80</v>
      </c>
      <c r="AI258" s="4">
        <v>23.37</v>
      </c>
      <c r="AJ258" s="4">
        <v>0.54</v>
      </c>
      <c r="AK258" s="4">
        <v>983</v>
      </c>
      <c r="AL258" s="4">
        <v>1</v>
      </c>
      <c r="AM258" s="4">
        <v>0</v>
      </c>
      <c r="AN258" s="4">
        <v>23</v>
      </c>
      <c r="AO258" s="4">
        <v>190</v>
      </c>
      <c r="AP258" s="4">
        <v>189</v>
      </c>
      <c r="AQ258" s="4">
        <v>1.7</v>
      </c>
      <c r="AR258" s="4">
        <v>195</v>
      </c>
      <c r="AS258" s="4" t="s">
        <v>155</v>
      </c>
      <c r="AT258" s="4">
        <v>1</v>
      </c>
      <c r="AU258" s="5">
        <v>0.79556712962962972</v>
      </c>
      <c r="AV258" s="4">
        <v>47.158552999999998</v>
      </c>
      <c r="AW258" s="4">
        <v>-88.484402000000003</v>
      </c>
      <c r="AX258" s="4">
        <v>311.8</v>
      </c>
      <c r="AY258" s="4">
        <v>20.5</v>
      </c>
      <c r="AZ258" s="4">
        <v>12</v>
      </c>
      <c r="BA258" s="4">
        <v>10</v>
      </c>
      <c r="BB258" s="4" t="s">
        <v>214</v>
      </c>
      <c r="BC258" s="4">
        <v>1.1983999999999999</v>
      </c>
      <c r="BD258" s="4">
        <v>1.3</v>
      </c>
      <c r="BE258" s="4">
        <v>2.0983999999999998</v>
      </c>
      <c r="BF258" s="4">
        <v>14.063000000000001</v>
      </c>
      <c r="BG258" s="4">
        <v>11.75</v>
      </c>
      <c r="BH258" s="4">
        <v>0.84</v>
      </c>
      <c r="BI258" s="4">
        <v>18.256</v>
      </c>
      <c r="BJ258" s="4">
        <v>1991.5139999999999</v>
      </c>
      <c r="BK258" s="4">
        <v>649.28399999999999</v>
      </c>
      <c r="BL258" s="4">
        <v>0</v>
      </c>
      <c r="BM258" s="4">
        <v>0.11</v>
      </c>
      <c r="BN258" s="4">
        <v>0.11</v>
      </c>
      <c r="BO258" s="4">
        <v>0</v>
      </c>
      <c r="BP258" s="4">
        <v>8.8999999999999996E-2</v>
      </c>
      <c r="BQ258" s="4">
        <v>8.8999999999999996E-2</v>
      </c>
      <c r="BR258" s="4">
        <v>6.6144999999999996</v>
      </c>
      <c r="BU258" s="4">
        <v>3.0230000000000001</v>
      </c>
      <c r="BW258" s="4">
        <v>0</v>
      </c>
      <c r="BX258" s="4">
        <v>0.17805199999999999</v>
      </c>
      <c r="BY258" s="4">
        <v>-5</v>
      </c>
      <c r="BZ258" s="4">
        <v>0.64932699999999999</v>
      </c>
      <c r="CA258" s="4">
        <v>4.3511449999999998</v>
      </c>
      <c r="CB258" s="4">
        <v>13.116405</v>
      </c>
    </row>
    <row r="259" spans="1:80">
      <c r="A259" s="2">
        <v>42439</v>
      </c>
      <c r="B259" s="29">
        <v>0.58766300925925929</v>
      </c>
      <c r="C259" s="4">
        <v>12.007999999999999</v>
      </c>
      <c r="D259" s="4">
        <v>4.5946999999999996</v>
      </c>
      <c r="E259" s="4" t="s">
        <v>155</v>
      </c>
      <c r="F259" s="4">
        <v>45947.213114999999</v>
      </c>
      <c r="G259" s="4">
        <v>-0.7</v>
      </c>
      <c r="H259" s="4">
        <v>6</v>
      </c>
      <c r="I259" s="4">
        <v>914.9</v>
      </c>
      <c r="K259" s="4">
        <v>0</v>
      </c>
      <c r="L259" s="4">
        <v>86</v>
      </c>
      <c r="M259" s="4">
        <v>0.85219999999999996</v>
      </c>
      <c r="N259" s="4">
        <v>10.233700000000001</v>
      </c>
      <c r="O259" s="4">
        <v>3.9157000000000002</v>
      </c>
      <c r="P259" s="4">
        <v>0</v>
      </c>
      <c r="Q259" s="4">
        <v>5.1132999999999997</v>
      </c>
      <c r="R259" s="4">
        <v>5.0999999999999996</v>
      </c>
      <c r="S259" s="4">
        <v>0</v>
      </c>
      <c r="T259" s="4">
        <v>4.1153000000000004</v>
      </c>
      <c r="U259" s="4">
        <v>4.0999999999999996</v>
      </c>
      <c r="V259" s="4">
        <v>914.91499999999996</v>
      </c>
      <c r="Y259" s="4">
        <v>72.944000000000003</v>
      </c>
      <c r="Z259" s="4">
        <v>0</v>
      </c>
      <c r="AA259" s="4">
        <v>0</v>
      </c>
      <c r="AB259" s="4" t="s">
        <v>207</v>
      </c>
      <c r="AC259" s="4">
        <v>0</v>
      </c>
      <c r="AD259" s="4">
        <v>11.4</v>
      </c>
      <c r="AE259" s="4">
        <v>859</v>
      </c>
      <c r="AF259" s="4">
        <v>891</v>
      </c>
      <c r="AG259" s="4">
        <v>823</v>
      </c>
      <c r="AH259" s="4">
        <v>80.099999999999994</v>
      </c>
      <c r="AI259" s="4">
        <v>23.4</v>
      </c>
      <c r="AJ259" s="4">
        <v>0.54</v>
      </c>
      <c r="AK259" s="4">
        <v>983</v>
      </c>
      <c r="AL259" s="4">
        <v>1</v>
      </c>
      <c r="AM259" s="4">
        <v>0</v>
      </c>
      <c r="AN259" s="4">
        <v>23</v>
      </c>
      <c r="AO259" s="4">
        <v>190.1</v>
      </c>
      <c r="AP259" s="4">
        <v>189.1</v>
      </c>
      <c r="AQ259" s="4">
        <v>2.1</v>
      </c>
      <c r="AR259" s="4">
        <v>195</v>
      </c>
      <c r="AS259" s="4" t="s">
        <v>155</v>
      </c>
      <c r="AT259" s="4">
        <v>1</v>
      </c>
      <c r="AU259" s="5">
        <v>0.79557870370370365</v>
      </c>
      <c r="AV259" s="4">
        <v>47.158596000000003</v>
      </c>
      <c r="AW259" s="4">
        <v>-88.484298999999993</v>
      </c>
      <c r="AX259" s="4">
        <v>311.60000000000002</v>
      </c>
      <c r="AY259" s="4">
        <v>20.3</v>
      </c>
      <c r="AZ259" s="4">
        <v>12</v>
      </c>
      <c r="BA259" s="4">
        <v>10</v>
      </c>
      <c r="BB259" s="4" t="s">
        <v>214</v>
      </c>
      <c r="BC259" s="4">
        <v>1.0491999999999999</v>
      </c>
      <c r="BD259" s="4">
        <v>1.3</v>
      </c>
      <c r="BE259" s="4">
        <v>2</v>
      </c>
      <c r="BF259" s="4">
        <v>14.063000000000001</v>
      </c>
      <c r="BG259" s="4">
        <v>12.3</v>
      </c>
      <c r="BH259" s="4">
        <v>0.87</v>
      </c>
      <c r="BI259" s="4">
        <v>17.341000000000001</v>
      </c>
      <c r="BJ259" s="4">
        <v>2178.7779999999998</v>
      </c>
      <c r="BK259" s="4">
        <v>530.59799999999996</v>
      </c>
      <c r="BL259" s="4">
        <v>0</v>
      </c>
      <c r="BM259" s="4">
        <v>0.114</v>
      </c>
      <c r="BN259" s="4">
        <v>0.114</v>
      </c>
      <c r="BO259" s="4">
        <v>0</v>
      </c>
      <c r="BP259" s="4">
        <v>9.1999999999999998E-2</v>
      </c>
      <c r="BQ259" s="4">
        <v>9.1999999999999998E-2</v>
      </c>
      <c r="BR259" s="4">
        <v>6.4409999999999998</v>
      </c>
      <c r="BU259" s="4">
        <v>3.081</v>
      </c>
      <c r="BW259" s="4">
        <v>0</v>
      </c>
      <c r="BX259" s="4">
        <v>0.20496200000000001</v>
      </c>
      <c r="BY259" s="4">
        <v>-5</v>
      </c>
      <c r="BZ259" s="4">
        <v>0.65178199999999997</v>
      </c>
      <c r="CA259" s="4">
        <v>5.0087590000000004</v>
      </c>
      <c r="CB259" s="4">
        <v>13.165996</v>
      </c>
    </row>
    <row r="260" spans="1:80">
      <c r="A260" s="2">
        <v>42439</v>
      </c>
      <c r="B260" s="29">
        <v>0.58767458333333333</v>
      </c>
      <c r="C260" s="4">
        <v>12.628</v>
      </c>
      <c r="D260" s="4">
        <v>3.4131</v>
      </c>
      <c r="E260" s="4" t="s">
        <v>155</v>
      </c>
      <c r="F260" s="4">
        <v>34131.159298999999</v>
      </c>
      <c r="G260" s="4">
        <v>9.8000000000000007</v>
      </c>
      <c r="H260" s="4">
        <v>2.2999999999999998</v>
      </c>
      <c r="I260" s="4">
        <v>802.6</v>
      </c>
      <c r="K260" s="4">
        <v>0</v>
      </c>
      <c r="L260" s="4">
        <v>80</v>
      </c>
      <c r="M260" s="4">
        <v>0.85829999999999995</v>
      </c>
      <c r="N260" s="4">
        <v>10.8377</v>
      </c>
      <c r="O260" s="4">
        <v>2.9293</v>
      </c>
      <c r="P260" s="4">
        <v>8.4101999999999997</v>
      </c>
      <c r="Q260" s="4">
        <v>1.9856</v>
      </c>
      <c r="R260" s="4">
        <v>10.4</v>
      </c>
      <c r="S260" s="4">
        <v>6.7754000000000003</v>
      </c>
      <c r="T260" s="4">
        <v>1.5996999999999999</v>
      </c>
      <c r="U260" s="4">
        <v>8.4</v>
      </c>
      <c r="V260" s="4">
        <v>802.62509999999997</v>
      </c>
      <c r="Y260" s="4">
        <v>68.347999999999999</v>
      </c>
      <c r="Z260" s="4">
        <v>0</v>
      </c>
      <c r="AA260" s="4">
        <v>0</v>
      </c>
      <c r="AB260" s="4" t="s">
        <v>207</v>
      </c>
      <c r="AC260" s="4">
        <v>0</v>
      </c>
      <c r="AD260" s="4">
        <v>11.4</v>
      </c>
      <c r="AE260" s="4">
        <v>860</v>
      </c>
      <c r="AF260" s="4">
        <v>891</v>
      </c>
      <c r="AG260" s="4">
        <v>824</v>
      </c>
      <c r="AH260" s="4">
        <v>81</v>
      </c>
      <c r="AI260" s="4">
        <v>23.66</v>
      </c>
      <c r="AJ260" s="4">
        <v>0.54</v>
      </c>
      <c r="AK260" s="4">
        <v>983</v>
      </c>
      <c r="AL260" s="4">
        <v>1</v>
      </c>
      <c r="AM260" s="4">
        <v>0</v>
      </c>
      <c r="AN260" s="4">
        <v>23</v>
      </c>
      <c r="AO260" s="4">
        <v>190.9</v>
      </c>
      <c r="AP260" s="4">
        <v>190</v>
      </c>
      <c r="AQ260" s="4">
        <v>1.9</v>
      </c>
      <c r="AR260" s="4">
        <v>195</v>
      </c>
      <c r="AS260" s="4" t="s">
        <v>155</v>
      </c>
      <c r="AT260" s="4">
        <v>1</v>
      </c>
      <c r="AU260" s="5">
        <v>0.7955902777777778</v>
      </c>
      <c r="AV260" s="4">
        <v>47.158622999999999</v>
      </c>
      <c r="AW260" s="4">
        <v>-88.484251999999998</v>
      </c>
      <c r="AX260" s="4">
        <v>311.5</v>
      </c>
      <c r="AY260" s="4">
        <v>20.9</v>
      </c>
      <c r="AZ260" s="4">
        <v>12</v>
      </c>
      <c r="BA260" s="4">
        <v>10</v>
      </c>
      <c r="BB260" s="4" t="s">
        <v>214</v>
      </c>
      <c r="BC260" s="4">
        <v>1</v>
      </c>
      <c r="BD260" s="4">
        <v>1.3</v>
      </c>
      <c r="BE260" s="4">
        <v>2</v>
      </c>
      <c r="BF260" s="4">
        <v>14.063000000000001</v>
      </c>
      <c r="BG260" s="4">
        <v>12.87</v>
      </c>
      <c r="BH260" s="4">
        <v>0.92</v>
      </c>
      <c r="BI260" s="4">
        <v>16.515999999999998</v>
      </c>
      <c r="BJ260" s="4">
        <v>2373.1759999999999</v>
      </c>
      <c r="BK260" s="4">
        <v>408.25799999999998</v>
      </c>
      <c r="BL260" s="4">
        <v>0.193</v>
      </c>
      <c r="BM260" s="4">
        <v>4.5999999999999999E-2</v>
      </c>
      <c r="BN260" s="4">
        <v>0.23799999999999999</v>
      </c>
      <c r="BO260" s="4">
        <v>0.155</v>
      </c>
      <c r="BP260" s="4">
        <v>3.6999999999999998E-2</v>
      </c>
      <c r="BQ260" s="4">
        <v>0.192</v>
      </c>
      <c r="BR260" s="4">
        <v>5.8117000000000001</v>
      </c>
      <c r="BU260" s="4">
        <v>2.9689999999999999</v>
      </c>
      <c r="BW260" s="4">
        <v>0</v>
      </c>
      <c r="BX260" s="4">
        <v>0.228848</v>
      </c>
      <c r="BY260" s="4">
        <v>-5</v>
      </c>
      <c r="BZ260" s="4">
        <v>0.65032699999999999</v>
      </c>
      <c r="CA260" s="4">
        <v>5.592473</v>
      </c>
      <c r="CB260" s="4">
        <v>13.136604999999999</v>
      </c>
    </row>
    <row r="261" spans="1:80">
      <c r="A261" s="2">
        <v>42439</v>
      </c>
      <c r="B261" s="29">
        <v>0.58768615740740737</v>
      </c>
      <c r="C261" s="4">
        <v>12.984999999999999</v>
      </c>
      <c r="D261" s="4">
        <v>2.8580000000000001</v>
      </c>
      <c r="E261" s="4" t="s">
        <v>155</v>
      </c>
      <c r="F261" s="4">
        <v>28580.309278000001</v>
      </c>
      <c r="G261" s="4">
        <v>26.1</v>
      </c>
      <c r="H261" s="4">
        <v>2.2999999999999998</v>
      </c>
      <c r="I261" s="4">
        <v>717.3</v>
      </c>
      <c r="K261" s="4">
        <v>0</v>
      </c>
      <c r="L261" s="4">
        <v>77</v>
      </c>
      <c r="M261" s="4">
        <v>0.86060000000000003</v>
      </c>
      <c r="N261" s="4">
        <v>11.1755</v>
      </c>
      <c r="O261" s="4">
        <v>2.4597000000000002</v>
      </c>
      <c r="P261" s="4">
        <v>22.466000000000001</v>
      </c>
      <c r="Q261" s="4">
        <v>1.9794</v>
      </c>
      <c r="R261" s="4">
        <v>24.4</v>
      </c>
      <c r="S261" s="4">
        <v>18.0991</v>
      </c>
      <c r="T261" s="4">
        <v>1.5947</v>
      </c>
      <c r="U261" s="4">
        <v>19.7</v>
      </c>
      <c r="V261" s="4">
        <v>717.30550000000005</v>
      </c>
      <c r="Y261" s="4">
        <v>66.599999999999994</v>
      </c>
      <c r="Z261" s="4">
        <v>0</v>
      </c>
      <c r="AA261" s="4">
        <v>0</v>
      </c>
      <c r="AB261" s="4" t="s">
        <v>207</v>
      </c>
      <c r="AC261" s="4">
        <v>0</v>
      </c>
      <c r="AD261" s="4">
        <v>11.4</v>
      </c>
      <c r="AE261" s="4">
        <v>861</v>
      </c>
      <c r="AF261" s="4">
        <v>892</v>
      </c>
      <c r="AG261" s="4">
        <v>826</v>
      </c>
      <c r="AH261" s="4">
        <v>81</v>
      </c>
      <c r="AI261" s="4">
        <v>23.66</v>
      </c>
      <c r="AJ261" s="4">
        <v>0.54</v>
      </c>
      <c r="AK261" s="4">
        <v>983</v>
      </c>
      <c r="AL261" s="4">
        <v>1</v>
      </c>
      <c r="AM261" s="4">
        <v>0</v>
      </c>
      <c r="AN261" s="4">
        <v>23</v>
      </c>
      <c r="AO261" s="4">
        <v>190.1</v>
      </c>
      <c r="AP261" s="4">
        <v>190</v>
      </c>
      <c r="AQ261" s="4">
        <v>2</v>
      </c>
      <c r="AR261" s="4">
        <v>195</v>
      </c>
      <c r="AS261" s="4" t="s">
        <v>155</v>
      </c>
      <c r="AT261" s="4">
        <v>1</v>
      </c>
      <c r="AU261" s="5">
        <v>0.7955902777777778</v>
      </c>
      <c r="AV261" s="4">
        <v>47.158659999999998</v>
      </c>
      <c r="AW261" s="4">
        <v>-88.484212999999997</v>
      </c>
      <c r="AX261" s="4">
        <v>311.39999999999998</v>
      </c>
      <c r="AY261" s="4">
        <v>21.3</v>
      </c>
      <c r="AZ261" s="4">
        <v>12</v>
      </c>
      <c r="BA261" s="4">
        <v>10</v>
      </c>
      <c r="BB261" s="4" t="s">
        <v>214</v>
      </c>
      <c r="BC261" s="4">
        <v>1</v>
      </c>
      <c r="BD261" s="4">
        <v>1.3508</v>
      </c>
      <c r="BE261" s="4">
        <v>2</v>
      </c>
      <c r="BF261" s="4">
        <v>14.063000000000001</v>
      </c>
      <c r="BG261" s="4">
        <v>13.1</v>
      </c>
      <c r="BH261" s="4">
        <v>0.93</v>
      </c>
      <c r="BI261" s="4">
        <v>16.195</v>
      </c>
      <c r="BJ261" s="4">
        <v>2472.2910000000002</v>
      </c>
      <c r="BK261" s="4">
        <v>346.33</v>
      </c>
      <c r="BL261" s="4">
        <v>0.52</v>
      </c>
      <c r="BM261" s="4">
        <v>4.5999999999999999E-2</v>
      </c>
      <c r="BN261" s="4">
        <v>0.56599999999999995</v>
      </c>
      <c r="BO261" s="4">
        <v>0.41899999999999998</v>
      </c>
      <c r="BP261" s="4">
        <v>3.6999999999999998E-2</v>
      </c>
      <c r="BQ261" s="4">
        <v>0.45600000000000002</v>
      </c>
      <c r="BR261" s="4">
        <v>5.2473000000000001</v>
      </c>
      <c r="BU261" s="4">
        <v>2.923</v>
      </c>
      <c r="BW261" s="4">
        <v>0</v>
      </c>
      <c r="BX261" s="4">
        <v>0.29518</v>
      </c>
      <c r="BY261" s="4">
        <v>-5</v>
      </c>
      <c r="BZ261" s="4">
        <v>0.65278199999999997</v>
      </c>
      <c r="CA261" s="4">
        <v>7.2134609999999997</v>
      </c>
      <c r="CB261" s="4">
        <v>13.186196000000001</v>
      </c>
    </row>
    <row r="262" spans="1:80">
      <c r="A262" s="2">
        <v>42439</v>
      </c>
      <c r="B262" s="29">
        <v>0.58769773148148141</v>
      </c>
      <c r="C262" s="4">
        <v>13.018000000000001</v>
      </c>
      <c r="D262" s="4">
        <v>2.4762</v>
      </c>
      <c r="E262" s="4" t="s">
        <v>155</v>
      </c>
      <c r="F262" s="4">
        <v>24762.082657999999</v>
      </c>
      <c r="G262" s="4">
        <v>30.2</v>
      </c>
      <c r="H262" s="4">
        <v>2</v>
      </c>
      <c r="I262" s="4">
        <v>703</v>
      </c>
      <c r="K262" s="4">
        <v>0</v>
      </c>
      <c r="L262" s="4">
        <v>73</v>
      </c>
      <c r="M262" s="4">
        <v>0.86380000000000001</v>
      </c>
      <c r="N262" s="4">
        <v>11.2447</v>
      </c>
      <c r="O262" s="4">
        <v>2.1389</v>
      </c>
      <c r="P262" s="4">
        <v>26.071300000000001</v>
      </c>
      <c r="Q262" s="4">
        <v>1.7393000000000001</v>
      </c>
      <c r="R262" s="4">
        <v>27.8</v>
      </c>
      <c r="S262" s="4">
        <v>21.003599999999999</v>
      </c>
      <c r="T262" s="4">
        <v>1.4012</v>
      </c>
      <c r="U262" s="4">
        <v>22.4</v>
      </c>
      <c r="V262" s="4">
        <v>703.04369999999994</v>
      </c>
      <c r="Y262" s="4">
        <v>62.87</v>
      </c>
      <c r="Z262" s="4">
        <v>0</v>
      </c>
      <c r="AA262" s="4">
        <v>0</v>
      </c>
      <c r="AB262" s="4" t="s">
        <v>207</v>
      </c>
      <c r="AC262" s="4">
        <v>0</v>
      </c>
      <c r="AD262" s="4">
        <v>11.4</v>
      </c>
      <c r="AE262" s="4">
        <v>861</v>
      </c>
      <c r="AF262" s="4">
        <v>891</v>
      </c>
      <c r="AG262" s="4">
        <v>827</v>
      </c>
      <c r="AH262" s="4">
        <v>81</v>
      </c>
      <c r="AI262" s="4">
        <v>23.66</v>
      </c>
      <c r="AJ262" s="4">
        <v>0.54</v>
      </c>
      <c r="AK262" s="4">
        <v>983</v>
      </c>
      <c r="AL262" s="4">
        <v>1</v>
      </c>
      <c r="AM262" s="4">
        <v>0</v>
      </c>
      <c r="AN262" s="4">
        <v>23</v>
      </c>
      <c r="AO262" s="4">
        <v>190.9</v>
      </c>
      <c r="AP262" s="4">
        <v>190</v>
      </c>
      <c r="AQ262" s="4">
        <v>2</v>
      </c>
      <c r="AR262" s="4">
        <v>195</v>
      </c>
      <c r="AS262" s="4" t="s">
        <v>155</v>
      </c>
      <c r="AT262" s="4">
        <v>1</v>
      </c>
      <c r="AU262" s="5">
        <v>0.79560185185185184</v>
      </c>
      <c r="AV262" s="4">
        <v>47.158738999999997</v>
      </c>
      <c r="AW262" s="4">
        <v>-88.484153000000006</v>
      </c>
      <c r="AX262" s="4">
        <v>311.2</v>
      </c>
      <c r="AY262" s="4">
        <v>22</v>
      </c>
      <c r="AZ262" s="4">
        <v>12</v>
      </c>
      <c r="BA262" s="4">
        <v>10</v>
      </c>
      <c r="BB262" s="4" t="s">
        <v>214</v>
      </c>
      <c r="BC262" s="4">
        <v>1.0508</v>
      </c>
      <c r="BD262" s="4">
        <v>1.5016</v>
      </c>
      <c r="BE262" s="4">
        <v>2.1015999999999999</v>
      </c>
      <c r="BF262" s="4">
        <v>14.063000000000001</v>
      </c>
      <c r="BG262" s="4">
        <v>13.43</v>
      </c>
      <c r="BH262" s="4">
        <v>0.95</v>
      </c>
      <c r="BI262" s="4">
        <v>15.769</v>
      </c>
      <c r="BJ262" s="4">
        <v>2534.527</v>
      </c>
      <c r="BK262" s="4">
        <v>306.84699999999998</v>
      </c>
      <c r="BL262" s="4">
        <v>0.61499999999999999</v>
      </c>
      <c r="BM262" s="4">
        <v>4.1000000000000002E-2</v>
      </c>
      <c r="BN262" s="4">
        <v>0.65600000000000003</v>
      </c>
      <c r="BO262" s="4">
        <v>0.496</v>
      </c>
      <c r="BP262" s="4">
        <v>3.3000000000000002E-2</v>
      </c>
      <c r="BQ262" s="4">
        <v>0.52900000000000003</v>
      </c>
      <c r="BR262" s="4">
        <v>5.2398999999999996</v>
      </c>
      <c r="BU262" s="4">
        <v>2.8119999999999998</v>
      </c>
      <c r="BW262" s="4">
        <v>0</v>
      </c>
      <c r="BX262" s="4">
        <v>0.31561600000000001</v>
      </c>
      <c r="BY262" s="4">
        <v>-5</v>
      </c>
      <c r="BZ262" s="4">
        <v>0.65121799999999996</v>
      </c>
      <c r="CA262" s="4">
        <v>7.712866</v>
      </c>
      <c r="CB262" s="4">
        <v>13.154604000000001</v>
      </c>
    </row>
    <row r="263" spans="1:80">
      <c r="A263" s="2">
        <v>42439</v>
      </c>
      <c r="B263" s="29">
        <v>0.58770930555555556</v>
      </c>
      <c r="C263" s="4">
        <v>13.542999999999999</v>
      </c>
      <c r="D263" s="4">
        <v>1.9008</v>
      </c>
      <c r="E263" s="4" t="s">
        <v>155</v>
      </c>
      <c r="F263" s="4">
        <v>19008.075601</v>
      </c>
      <c r="G263" s="4">
        <v>34.9</v>
      </c>
      <c r="H263" s="4">
        <v>1.8</v>
      </c>
      <c r="I263" s="4">
        <v>539.70000000000005</v>
      </c>
      <c r="K263" s="4">
        <v>0</v>
      </c>
      <c r="L263" s="4">
        <v>68</v>
      </c>
      <c r="M263" s="4">
        <v>0.86519999999999997</v>
      </c>
      <c r="N263" s="4">
        <v>11.7179</v>
      </c>
      <c r="O263" s="4">
        <v>1.6447000000000001</v>
      </c>
      <c r="P263" s="4">
        <v>30.1768</v>
      </c>
      <c r="Q263" s="4">
        <v>1.5573999999999999</v>
      </c>
      <c r="R263" s="4">
        <v>31.7</v>
      </c>
      <c r="S263" s="4">
        <v>24.293900000000001</v>
      </c>
      <c r="T263" s="4">
        <v>1.2538</v>
      </c>
      <c r="U263" s="4">
        <v>25.5</v>
      </c>
      <c r="V263" s="4">
        <v>539.73990000000003</v>
      </c>
      <c r="Y263" s="4">
        <v>58.527000000000001</v>
      </c>
      <c r="Z263" s="4">
        <v>0</v>
      </c>
      <c r="AA263" s="4">
        <v>0</v>
      </c>
      <c r="AB263" s="4" t="s">
        <v>207</v>
      </c>
      <c r="AC263" s="4">
        <v>0</v>
      </c>
      <c r="AD263" s="4">
        <v>11.3</v>
      </c>
      <c r="AE263" s="4">
        <v>861</v>
      </c>
      <c r="AF263" s="4">
        <v>890</v>
      </c>
      <c r="AG263" s="4">
        <v>828</v>
      </c>
      <c r="AH263" s="4">
        <v>81</v>
      </c>
      <c r="AI263" s="4">
        <v>23.48</v>
      </c>
      <c r="AJ263" s="4">
        <v>0.54</v>
      </c>
      <c r="AK263" s="4">
        <v>983</v>
      </c>
      <c r="AL263" s="4">
        <v>0.9</v>
      </c>
      <c r="AM263" s="4">
        <v>0</v>
      </c>
      <c r="AN263" s="4">
        <v>23</v>
      </c>
      <c r="AO263" s="4">
        <v>190</v>
      </c>
      <c r="AP263" s="4">
        <v>189.9</v>
      </c>
      <c r="AQ263" s="4">
        <v>2.5</v>
      </c>
      <c r="AR263" s="4">
        <v>195</v>
      </c>
      <c r="AS263" s="4" t="s">
        <v>155</v>
      </c>
      <c r="AT263" s="4">
        <v>1</v>
      </c>
      <c r="AU263" s="5">
        <v>0.79561342592592599</v>
      </c>
      <c r="AV263" s="4">
        <v>47.158830000000002</v>
      </c>
      <c r="AW263" s="4">
        <v>-88.484117999999995</v>
      </c>
      <c r="AX263" s="4">
        <v>311</v>
      </c>
      <c r="AY263" s="4">
        <v>22.8</v>
      </c>
      <c r="AZ263" s="4">
        <v>12</v>
      </c>
      <c r="BA263" s="4">
        <v>9</v>
      </c>
      <c r="BB263" s="4" t="s">
        <v>223</v>
      </c>
      <c r="BC263" s="4">
        <v>1.1000000000000001</v>
      </c>
      <c r="BD263" s="4">
        <v>1.7016</v>
      </c>
      <c r="BE263" s="4">
        <v>2.3016000000000001</v>
      </c>
      <c r="BF263" s="4">
        <v>14.063000000000001</v>
      </c>
      <c r="BG263" s="4">
        <v>13.56</v>
      </c>
      <c r="BH263" s="4">
        <v>0.96</v>
      </c>
      <c r="BI263" s="4">
        <v>15.574</v>
      </c>
      <c r="BJ263" s="4">
        <v>2648.5859999999998</v>
      </c>
      <c r="BK263" s="4">
        <v>236.60300000000001</v>
      </c>
      <c r="BL263" s="4">
        <v>0.71399999999999997</v>
      </c>
      <c r="BM263" s="4">
        <v>3.6999999999999998E-2</v>
      </c>
      <c r="BN263" s="4">
        <v>0.751</v>
      </c>
      <c r="BO263" s="4">
        <v>0.57499999999999996</v>
      </c>
      <c r="BP263" s="4">
        <v>0.03</v>
      </c>
      <c r="BQ263" s="4">
        <v>0.60499999999999998</v>
      </c>
      <c r="BR263" s="4">
        <v>4.0340999999999996</v>
      </c>
      <c r="BU263" s="4">
        <v>2.625</v>
      </c>
      <c r="BW263" s="4">
        <v>0</v>
      </c>
      <c r="BX263" s="4">
        <v>0.335256</v>
      </c>
      <c r="BY263" s="4">
        <v>-5</v>
      </c>
      <c r="BZ263" s="4">
        <v>0.65310900000000005</v>
      </c>
      <c r="CA263" s="4">
        <v>8.1928180000000008</v>
      </c>
      <c r="CB263" s="4">
        <v>13.192802</v>
      </c>
    </row>
    <row r="264" spans="1:80">
      <c r="A264" s="2">
        <v>42439</v>
      </c>
      <c r="B264" s="29">
        <v>0.5877208796296296</v>
      </c>
      <c r="C264" s="4">
        <v>13.622999999999999</v>
      </c>
      <c r="D264" s="4">
        <v>1.5225</v>
      </c>
      <c r="E264" s="4" t="s">
        <v>155</v>
      </c>
      <c r="F264" s="4">
        <v>15225.39759</v>
      </c>
      <c r="G264" s="4">
        <v>51.8</v>
      </c>
      <c r="H264" s="4">
        <v>1.9</v>
      </c>
      <c r="I264" s="4">
        <v>456.6</v>
      </c>
      <c r="K264" s="4">
        <v>0</v>
      </c>
      <c r="L264" s="4">
        <v>64</v>
      </c>
      <c r="M264" s="4">
        <v>0.86809999999999998</v>
      </c>
      <c r="N264" s="4">
        <v>11.826700000000001</v>
      </c>
      <c r="O264" s="4">
        <v>1.3218000000000001</v>
      </c>
      <c r="P264" s="4">
        <v>44.970100000000002</v>
      </c>
      <c r="Q264" s="4">
        <v>1.6495</v>
      </c>
      <c r="R264" s="4">
        <v>46.6</v>
      </c>
      <c r="S264" s="4">
        <v>36.0261</v>
      </c>
      <c r="T264" s="4">
        <v>1.3213999999999999</v>
      </c>
      <c r="U264" s="4">
        <v>37.299999999999997</v>
      </c>
      <c r="V264" s="4">
        <v>456.62380000000002</v>
      </c>
      <c r="Y264" s="4">
        <v>55.545000000000002</v>
      </c>
      <c r="Z264" s="4">
        <v>0</v>
      </c>
      <c r="AA264" s="4">
        <v>0</v>
      </c>
      <c r="AB264" s="4" t="s">
        <v>207</v>
      </c>
      <c r="AC264" s="4">
        <v>0</v>
      </c>
      <c r="AD264" s="4">
        <v>11.4</v>
      </c>
      <c r="AE264" s="4">
        <v>862</v>
      </c>
      <c r="AF264" s="4">
        <v>891</v>
      </c>
      <c r="AG264" s="4">
        <v>827</v>
      </c>
      <c r="AH264" s="4">
        <v>81</v>
      </c>
      <c r="AI264" s="4">
        <v>22.18</v>
      </c>
      <c r="AJ264" s="4">
        <v>0.51</v>
      </c>
      <c r="AK264" s="4">
        <v>983</v>
      </c>
      <c r="AL264" s="4">
        <v>0.1</v>
      </c>
      <c r="AM264" s="4">
        <v>0</v>
      </c>
      <c r="AN264" s="4">
        <v>23</v>
      </c>
      <c r="AO264" s="4">
        <v>190.1</v>
      </c>
      <c r="AP264" s="4">
        <v>189</v>
      </c>
      <c r="AQ264" s="4">
        <v>2.2999999999999998</v>
      </c>
      <c r="AR264" s="4">
        <v>195</v>
      </c>
      <c r="AS264" s="4" t="s">
        <v>155</v>
      </c>
      <c r="AT264" s="4">
        <v>1</v>
      </c>
      <c r="AU264" s="5">
        <v>0.79562499999999992</v>
      </c>
      <c r="AV264" s="4">
        <v>47.158932999999998</v>
      </c>
      <c r="AW264" s="4">
        <v>-88.484110000000001</v>
      </c>
      <c r="AX264" s="4">
        <v>310.89999999999998</v>
      </c>
      <c r="AY264" s="4">
        <v>24.2</v>
      </c>
      <c r="AZ264" s="4">
        <v>12</v>
      </c>
      <c r="BA264" s="4">
        <v>10</v>
      </c>
      <c r="BB264" s="4" t="s">
        <v>224</v>
      </c>
      <c r="BC264" s="4">
        <v>1.2016</v>
      </c>
      <c r="BD264" s="4">
        <v>1.3935999999999999</v>
      </c>
      <c r="BE264" s="4">
        <v>2.4</v>
      </c>
      <c r="BF264" s="4">
        <v>14.063000000000001</v>
      </c>
      <c r="BG264" s="4">
        <v>13.86</v>
      </c>
      <c r="BH264" s="4">
        <v>0.99</v>
      </c>
      <c r="BI264" s="4">
        <v>15.188000000000001</v>
      </c>
      <c r="BJ264" s="4">
        <v>2718.386</v>
      </c>
      <c r="BK264" s="4">
        <v>193.369</v>
      </c>
      <c r="BL264" s="4">
        <v>1.0820000000000001</v>
      </c>
      <c r="BM264" s="4">
        <v>0.04</v>
      </c>
      <c r="BN264" s="4">
        <v>1.1220000000000001</v>
      </c>
      <c r="BO264" s="4">
        <v>0.86699999999999999</v>
      </c>
      <c r="BP264" s="4">
        <v>3.2000000000000001E-2</v>
      </c>
      <c r="BQ264" s="4">
        <v>0.89900000000000002</v>
      </c>
      <c r="BR264" s="4">
        <v>3.4706000000000001</v>
      </c>
      <c r="BU264" s="4">
        <v>2.5329999999999999</v>
      </c>
      <c r="BW264" s="4">
        <v>0</v>
      </c>
      <c r="BX264" s="4">
        <v>0.322853</v>
      </c>
      <c r="BY264" s="4">
        <v>-5</v>
      </c>
      <c r="BZ264" s="4">
        <v>0.65400000000000003</v>
      </c>
      <c r="CA264" s="4">
        <v>7.8897209999999998</v>
      </c>
      <c r="CB264" s="4">
        <v>13.210800000000001</v>
      </c>
    </row>
    <row r="265" spans="1:80">
      <c r="A265" s="2">
        <v>42439</v>
      </c>
      <c r="B265" s="29">
        <v>0.58773245370370375</v>
      </c>
      <c r="C265" s="4">
        <v>13.609</v>
      </c>
      <c r="D265" s="4">
        <v>1.6334</v>
      </c>
      <c r="E265" s="4" t="s">
        <v>155</v>
      </c>
      <c r="F265" s="4">
        <v>16333.831324999999</v>
      </c>
      <c r="G265" s="4">
        <v>67.5</v>
      </c>
      <c r="H265" s="4">
        <v>1.9</v>
      </c>
      <c r="I265" s="4">
        <v>471.7</v>
      </c>
      <c r="K265" s="4">
        <v>0</v>
      </c>
      <c r="L265" s="4">
        <v>62</v>
      </c>
      <c r="M265" s="4">
        <v>0.86709999999999998</v>
      </c>
      <c r="N265" s="4">
        <v>11.800599999999999</v>
      </c>
      <c r="O265" s="4">
        <v>1.4162999999999999</v>
      </c>
      <c r="P265" s="4">
        <v>58.491199999999999</v>
      </c>
      <c r="Q265" s="4">
        <v>1.6475</v>
      </c>
      <c r="R265" s="4">
        <v>60.1</v>
      </c>
      <c r="S265" s="4">
        <v>47.121699999999997</v>
      </c>
      <c r="T265" s="4">
        <v>1.3272999999999999</v>
      </c>
      <c r="U265" s="4">
        <v>48.4</v>
      </c>
      <c r="V265" s="4">
        <v>471.65010000000001</v>
      </c>
      <c r="Y265" s="4">
        <v>53.518999999999998</v>
      </c>
      <c r="Z265" s="4">
        <v>0</v>
      </c>
      <c r="AA265" s="4">
        <v>0</v>
      </c>
      <c r="AB265" s="4" t="s">
        <v>207</v>
      </c>
      <c r="AC265" s="4">
        <v>0</v>
      </c>
      <c r="AD265" s="4">
        <v>11.4</v>
      </c>
      <c r="AE265" s="4">
        <v>862</v>
      </c>
      <c r="AF265" s="4">
        <v>893</v>
      </c>
      <c r="AG265" s="4">
        <v>830</v>
      </c>
      <c r="AH265" s="4">
        <v>81</v>
      </c>
      <c r="AI265" s="4">
        <v>23.66</v>
      </c>
      <c r="AJ265" s="4">
        <v>0.54</v>
      </c>
      <c r="AK265" s="4">
        <v>983</v>
      </c>
      <c r="AL265" s="4">
        <v>1</v>
      </c>
      <c r="AM265" s="4">
        <v>0</v>
      </c>
      <c r="AN265" s="4">
        <v>23</v>
      </c>
      <c r="AO265" s="4">
        <v>190.9</v>
      </c>
      <c r="AP265" s="4">
        <v>189</v>
      </c>
      <c r="AQ265" s="4">
        <v>2.4</v>
      </c>
      <c r="AR265" s="4">
        <v>195</v>
      </c>
      <c r="AS265" s="4" t="s">
        <v>155</v>
      </c>
      <c r="AT265" s="4">
        <v>1</v>
      </c>
      <c r="AU265" s="5">
        <v>0.79563657407407407</v>
      </c>
      <c r="AV265" s="4">
        <v>47.159038000000002</v>
      </c>
      <c r="AW265" s="4">
        <v>-88.484110999999999</v>
      </c>
      <c r="AX265" s="4">
        <v>310.8</v>
      </c>
      <c r="AY265" s="4">
        <v>25</v>
      </c>
      <c r="AZ265" s="4">
        <v>12</v>
      </c>
      <c r="BA265" s="4">
        <v>11</v>
      </c>
      <c r="BB265" s="4" t="s">
        <v>213</v>
      </c>
      <c r="BC265" s="4">
        <v>1.3</v>
      </c>
      <c r="BD265" s="4">
        <v>1</v>
      </c>
      <c r="BE265" s="4">
        <v>2.4</v>
      </c>
      <c r="BF265" s="4">
        <v>14.063000000000001</v>
      </c>
      <c r="BG265" s="4">
        <v>13.77</v>
      </c>
      <c r="BH265" s="4">
        <v>0.98</v>
      </c>
      <c r="BI265" s="4">
        <v>15.327</v>
      </c>
      <c r="BJ265" s="4">
        <v>2698.038</v>
      </c>
      <c r="BK265" s="4">
        <v>206.101</v>
      </c>
      <c r="BL265" s="4">
        <v>1.4</v>
      </c>
      <c r="BM265" s="4">
        <v>3.9E-2</v>
      </c>
      <c r="BN265" s="4">
        <v>1.44</v>
      </c>
      <c r="BO265" s="4">
        <v>1.1279999999999999</v>
      </c>
      <c r="BP265" s="4">
        <v>3.2000000000000001E-2</v>
      </c>
      <c r="BQ265" s="4">
        <v>1.1599999999999999</v>
      </c>
      <c r="BR265" s="4">
        <v>3.5657999999999999</v>
      </c>
      <c r="BU265" s="4">
        <v>2.4279999999999999</v>
      </c>
      <c r="BW265" s="4">
        <v>0</v>
      </c>
      <c r="BX265" s="4">
        <v>0.33690999999999999</v>
      </c>
      <c r="BY265" s="4">
        <v>-5</v>
      </c>
      <c r="BZ265" s="4">
        <v>0.65432699999999999</v>
      </c>
      <c r="CA265" s="4">
        <v>8.2332380000000001</v>
      </c>
      <c r="CB265" s="4">
        <v>13.217404999999999</v>
      </c>
    </row>
    <row r="266" spans="1:80">
      <c r="A266" s="2">
        <v>42439</v>
      </c>
      <c r="B266" s="29">
        <v>0.58774402777777779</v>
      </c>
      <c r="C266" s="4">
        <v>13.784000000000001</v>
      </c>
      <c r="D266" s="4">
        <v>1.1308</v>
      </c>
      <c r="E266" s="4" t="s">
        <v>155</v>
      </c>
      <c r="F266" s="4">
        <v>11307.650654999999</v>
      </c>
      <c r="G266" s="4">
        <v>82.2</v>
      </c>
      <c r="H266" s="4">
        <v>1.9</v>
      </c>
      <c r="I266" s="4">
        <v>405.3</v>
      </c>
      <c r="K266" s="4">
        <v>0</v>
      </c>
      <c r="L266" s="4">
        <v>58</v>
      </c>
      <c r="M266" s="4">
        <v>0.87039999999999995</v>
      </c>
      <c r="N266" s="4">
        <v>11.9977</v>
      </c>
      <c r="O266" s="4">
        <v>0.98419999999999996</v>
      </c>
      <c r="P266" s="4">
        <v>71.529700000000005</v>
      </c>
      <c r="Q266" s="4">
        <v>1.6537999999999999</v>
      </c>
      <c r="R266" s="4">
        <v>73.2</v>
      </c>
      <c r="S266" s="4">
        <v>57.625900000000001</v>
      </c>
      <c r="T266" s="4">
        <v>1.3323</v>
      </c>
      <c r="U266" s="4">
        <v>59</v>
      </c>
      <c r="V266" s="4">
        <v>405.30880000000002</v>
      </c>
      <c r="Y266" s="4">
        <v>50.246000000000002</v>
      </c>
      <c r="Z266" s="4">
        <v>0</v>
      </c>
      <c r="AA266" s="4">
        <v>0</v>
      </c>
      <c r="AB266" s="4" t="s">
        <v>207</v>
      </c>
      <c r="AC266" s="4">
        <v>0</v>
      </c>
      <c r="AD266" s="4">
        <v>11.4</v>
      </c>
      <c r="AE266" s="4">
        <v>861</v>
      </c>
      <c r="AF266" s="4">
        <v>893</v>
      </c>
      <c r="AG266" s="4">
        <v>830</v>
      </c>
      <c r="AH266" s="4">
        <v>81</v>
      </c>
      <c r="AI266" s="4">
        <v>23.66</v>
      </c>
      <c r="AJ266" s="4">
        <v>0.54</v>
      </c>
      <c r="AK266" s="4">
        <v>983</v>
      </c>
      <c r="AL266" s="4">
        <v>1</v>
      </c>
      <c r="AM266" s="4">
        <v>0</v>
      </c>
      <c r="AN266" s="4">
        <v>23</v>
      </c>
      <c r="AO266" s="4">
        <v>190</v>
      </c>
      <c r="AP266" s="4">
        <v>189</v>
      </c>
      <c r="AQ266" s="4">
        <v>2.8</v>
      </c>
      <c r="AR266" s="4">
        <v>195</v>
      </c>
      <c r="AS266" s="4" t="s">
        <v>155</v>
      </c>
      <c r="AT266" s="4">
        <v>1</v>
      </c>
      <c r="AU266" s="5">
        <v>0.79564814814814822</v>
      </c>
      <c r="AV266" s="4">
        <v>47.159143999999998</v>
      </c>
      <c r="AW266" s="4">
        <v>-88.484125000000006</v>
      </c>
      <c r="AX266" s="4">
        <v>310.8</v>
      </c>
      <c r="AY266" s="4">
        <v>25.4</v>
      </c>
      <c r="AZ266" s="4">
        <v>12</v>
      </c>
      <c r="BA266" s="4">
        <v>11</v>
      </c>
      <c r="BB266" s="4" t="s">
        <v>213</v>
      </c>
      <c r="BC266" s="4">
        <v>1.5032000000000001</v>
      </c>
      <c r="BD266" s="4">
        <v>1</v>
      </c>
      <c r="BE266" s="4">
        <v>2.5524</v>
      </c>
      <c r="BF266" s="4">
        <v>14.063000000000001</v>
      </c>
      <c r="BG266" s="4">
        <v>14.12</v>
      </c>
      <c r="BH266" s="4">
        <v>1</v>
      </c>
      <c r="BI266" s="4">
        <v>14.888999999999999</v>
      </c>
      <c r="BJ266" s="4">
        <v>2794.172</v>
      </c>
      <c r="BK266" s="4">
        <v>145.88999999999999</v>
      </c>
      <c r="BL266" s="4">
        <v>1.7450000000000001</v>
      </c>
      <c r="BM266" s="4">
        <v>0.04</v>
      </c>
      <c r="BN266" s="4">
        <v>1.7849999999999999</v>
      </c>
      <c r="BO266" s="4">
        <v>1.405</v>
      </c>
      <c r="BP266" s="4">
        <v>3.2000000000000001E-2</v>
      </c>
      <c r="BQ266" s="4">
        <v>1.4379999999999999</v>
      </c>
      <c r="BR266" s="4">
        <v>3.1213000000000002</v>
      </c>
      <c r="BU266" s="4">
        <v>2.3220000000000001</v>
      </c>
      <c r="BW266" s="4">
        <v>0</v>
      </c>
      <c r="BX266" s="4">
        <v>0.32952599999999999</v>
      </c>
      <c r="BY266" s="4">
        <v>-5</v>
      </c>
      <c r="BZ266" s="4">
        <v>0.65678199999999998</v>
      </c>
      <c r="CA266" s="4">
        <v>8.0527920000000002</v>
      </c>
      <c r="CB266" s="4">
        <v>13.266996000000001</v>
      </c>
    </row>
    <row r="267" spans="1:80">
      <c r="A267" s="2">
        <v>42439</v>
      </c>
      <c r="B267" s="29">
        <v>0.58775560185185183</v>
      </c>
      <c r="C267" s="4">
        <v>14.148</v>
      </c>
      <c r="D267" s="4">
        <v>0.54320000000000002</v>
      </c>
      <c r="E267" s="4" t="s">
        <v>155</v>
      </c>
      <c r="F267" s="4">
        <v>5431.8566780000001</v>
      </c>
      <c r="G267" s="4">
        <v>157.4</v>
      </c>
      <c r="H267" s="4">
        <v>2</v>
      </c>
      <c r="I267" s="4">
        <v>212.9</v>
      </c>
      <c r="K267" s="4">
        <v>0</v>
      </c>
      <c r="L267" s="4">
        <v>50</v>
      </c>
      <c r="M267" s="4">
        <v>0.87290000000000001</v>
      </c>
      <c r="N267" s="4">
        <v>12.350099999999999</v>
      </c>
      <c r="O267" s="4">
        <v>0.47410000000000002</v>
      </c>
      <c r="P267" s="4">
        <v>137.37039999999999</v>
      </c>
      <c r="Q267" s="4">
        <v>1.7458</v>
      </c>
      <c r="R267" s="4">
        <v>139.1</v>
      </c>
      <c r="S267" s="4">
        <v>110.5904</v>
      </c>
      <c r="T267" s="4">
        <v>1.4055</v>
      </c>
      <c r="U267" s="4">
        <v>112</v>
      </c>
      <c r="V267" s="4">
        <v>212.92490000000001</v>
      </c>
      <c r="Y267" s="4">
        <v>43.52</v>
      </c>
      <c r="Z267" s="4">
        <v>0</v>
      </c>
      <c r="AA267" s="4">
        <v>0</v>
      </c>
      <c r="AB267" s="4" t="s">
        <v>207</v>
      </c>
      <c r="AC267" s="4">
        <v>0</v>
      </c>
      <c r="AD267" s="4">
        <v>11.4</v>
      </c>
      <c r="AE267" s="4">
        <v>865</v>
      </c>
      <c r="AF267" s="4">
        <v>894</v>
      </c>
      <c r="AG267" s="4">
        <v>832</v>
      </c>
      <c r="AH267" s="4">
        <v>81</v>
      </c>
      <c r="AI267" s="4">
        <v>23.48</v>
      </c>
      <c r="AJ267" s="4">
        <v>0.54</v>
      </c>
      <c r="AK267" s="4">
        <v>983</v>
      </c>
      <c r="AL267" s="4">
        <v>0.9</v>
      </c>
      <c r="AM267" s="4">
        <v>0</v>
      </c>
      <c r="AN267" s="4">
        <v>23</v>
      </c>
      <c r="AO267" s="4">
        <v>190.1</v>
      </c>
      <c r="AP267" s="4">
        <v>189</v>
      </c>
      <c r="AQ267" s="4">
        <v>2.6</v>
      </c>
      <c r="AR267" s="4">
        <v>195</v>
      </c>
      <c r="AS267" s="4" t="s">
        <v>155</v>
      </c>
      <c r="AT267" s="4">
        <v>1</v>
      </c>
      <c r="AU267" s="5">
        <v>0.79565972222222225</v>
      </c>
      <c r="AV267" s="4">
        <v>47.159252000000002</v>
      </c>
      <c r="AW267" s="4">
        <v>-88.484146999999993</v>
      </c>
      <c r="AX267" s="4">
        <v>310.7</v>
      </c>
      <c r="AY267" s="4">
        <v>25.8</v>
      </c>
      <c r="AZ267" s="4">
        <v>12</v>
      </c>
      <c r="BA267" s="4">
        <v>11</v>
      </c>
      <c r="BB267" s="4" t="s">
        <v>213</v>
      </c>
      <c r="BC267" s="4">
        <v>1.7</v>
      </c>
      <c r="BD267" s="4">
        <v>1</v>
      </c>
      <c r="BE267" s="4">
        <v>2.7</v>
      </c>
      <c r="BF267" s="4">
        <v>14.063000000000001</v>
      </c>
      <c r="BG267" s="4">
        <v>14.42</v>
      </c>
      <c r="BH267" s="4">
        <v>1.03</v>
      </c>
      <c r="BI267" s="4">
        <v>14.56</v>
      </c>
      <c r="BJ267" s="4">
        <v>2916.002</v>
      </c>
      <c r="BK267" s="4">
        <v>71.254000000000005</v>
      </c>
      <c r="BL267" s="4">
        <v>3.3969999999999998</v>
      </c>
      <c r="BM267" s="4">
        <v>4.2999999999999997E-2</v>
      </c>
      <c r="BN267" s="4">
        <v>3.44</v>
      </c>
      <c r="BO267" s="4">
        <v>2.734</v>
      </c>
      <c r="BP267" s="4">
        <v>3.5000000000000003E-2</v>
      </c>
      <c r="BQ267" s="4">
        <v>2.7690000000000001</v>
      </c>
      <c r="BR267" s="4">
        <v>1.6624000000000001</v>
      </c>
      <c r="BU267" s="4">
        <v>2.0390000000000001</v>
      </c>
      <c r="BW267" s="4">
        <v>0</v>
      </c>
      <c r="BX267" s="4">
        <v>0.35333599999999998</v>
      </c>
      <c r="BY267" s="4">
        <v>-5</v>
      </c>
      <c r="BZ267" s="4">
        <v>0.654891</v>
      </c>
      <c r="CA267" s="4">
        <v>8.6346489999999996</v>
      </c>
      <c r="CB267" s="4">
        <v>13.228797999999999</v>
      </c>
    </row>
    <row r="268" spans="1:80">
      <c r="A268" s="2">
        <v>42439</v>
      </c>
      <c r="B268" s="29">
        <v>0.58776717592592587</v>
      </c>
      <c r="C268" s="4">
        <v>14.32</v>
      </c>
      <c r="D268" s="4">
        <v>0.17380000000000001</v>
      </c>
      <c r="E268" s="4" t="s">
        <v>155</v>
      </c>
      <c r="F268" s="4">
        <v>1738.4</v>
      </c>
      <c r="G268" s="4">
        <v>376.7</v>
      </c>
      <c r="H268" s="4">
        <v>1.9</v>
      </c>
      <c r="I268" s="4">
        <v>133.4</v>
      </c>
      <c r="K268" s="4">
        <v>0</v>
      </c>
      <c r="L268" s="4">
        <v>47</v>
      </c>
      <c r="M268" s="4">
        <v>0.875</v>
      </c>
      <c r="N268" s="4">
        <v>12.530200000000001</v>
      </c>
      <c r="O268" s="4">
        <v>0.15210000000000001</v>
      </c>
      <c r="P268" s="4">
        <v>329.63400000000001</v>
      </c>
      <c r="Q268" s="4">
        <v>1.6744000000000001</v>
      </c>
      <c r="R268" s="4">
        <v>331.3</v>
      </c>
      <c r="S268" s="4">
        <v>264.07339999999999</v>
      </c>
      <c r="T268" s="4">
        <v>1.3413999999999999</v>
      </c>
      <c r="U268" s="4">
        <v>265.39999999999998</v>
      </c>
      <c r="V268" s="4">
        <v>133.42529999999999</v>
      </c>
      <c r="Y268" s="4">
        <v>41.034999999999997</v>
      </c>
      <c r="Z268" s="4">
        <v>0</v>
      </c>
      <c r="AA268" s="4">
        <v>0</v>
      </c>
      <c r="AB268" s="4" t="s">
        <v>207</v>
      </c>
      <c r="AC268" s="4">
        <v>0</v>
      </c>
      <c r="AD268" s="4">
        <v>11.4</v>
      </c>
      <c r="AE268" s="4">
        <v>870</v>
      </c>
      <c r="AF268" s="4">
        <v>898</v>
      </c>
      <c r="AG268" s="4">
        <v>838</v>
      </c>
      <c r="AH268" s="4">
        <v>81</v>
      </c>
      <c r="AI268" s="4">
        <v>22.18</v>
      </c>
      <c r="AJ268" s="4">
        <v>0.51</v>
      </c>
      <c r="AK268" s="4">
        <v>983</v>
      </c>
      <c r="AL268" s="4">
        <v>0.1</v>
      </c>
      <c r="AM268" s="4">
        <v>0</v>
      </c>
      <c r="AN268" s="4">
        <v>23</v>
      </c>
      <c r="AO268" s="4">
        <v>191</v>
      </c>
      <c r="AP268" s="4">
        <v>189</v>
      </c>
      <c r="AQ268" s="4">
        <v>2.5</v>
      </c>
      <c r="AR268" s="4">
        <v>195</v>
      </c>
      <c r="AS268" s="4" t="s">
        <v>155</v>
      </c>
      <c r="AT268" s="4">
        <v>1</v>
      </c>
      <c r="AU268" s="5">
        <v>0.79567129629629629</v>
      </c>
      <c r="AV268" s="4">
        <v>47.159371</v>
      </c>
      <c r="AW268" s="4">
        <v>-88.484151999999995</v>
      </c>
      <c r="AX268" s="4">
        <v>311.2</v>
      </c>
      <c r="AY268" s="4">
        <v>27.4</v>
      </c>
      <c r="AZ268" s="4">
        <v>12</v>
      </c>
      <c r="BA268" s="4">
        <v>11</v>
      </c>
      <c r="BB268" s="4" t="s">
        <v>213</v>
      </c>
      <c r="BC268" s="4">
        <v>1.7507999999999999</v>
      </c>
      <c r="BD268" s="4">
        <v>1.1524000000000001</v>
      </c>
      <c r="BE268" s="4">
        <v>2.8016000000000001</v>
      </c>
      <c r="BF268" s="4">
        <v>14.063000000000001</v>
      </c>
      <c r="BG268" s="4">
        <v>14.66</v>
      </c>
      <c r="BH268" s="4">
        <v>1.04</v>
      </c>
      <c r="BI268" s="4">
        <v>14.284000000000001</v>
      </c>
      <c r="BJ268" s="4">
        <v>2993.5819999999999</v>
      </c>
      <c r="BK268" s="4">
        <v>23.13</v>
      </c>
      <c r="BL268" s="4">
        <v>8.2469999999999999</v>
      </c>
      <c r="BM268" s="4">
        <v>4.2000000000000003E-2</v>
      </c>
      <c r="BN268" s="4">
        <v>8.2889999999999997</v>
      </c>
      <c r="BO268" s="4">
        <v>6.6070000000000002</v>
      </c>
      <c r="BP268" s="4">
        <v>3.4000000000000002E-2</v>
      </c>
      <c r="BQ268" s="4">
        <v>6.64</v>
      </c>
      <c r="BR268" s="4">
        <v>1.0541</v>
      </c>
      <c r="BU268" s="4">
        <v>1.9450000000000001</v>
      </c>
      <c r="BW268" s="4">
        <v>0</v>
      </c>
      <c r="BX268" s="4">
        <v>0.44632699999999997</v>
      </c>
      <c r="BY268" s="4">
        <v>-5</v>
      </c>
      <c r="BZ268" s="4">
        <v>0.65421799999999997</v>
      </c>
      <c r="CA268" s="4">
        <v>10.907116</v>
      </c>
      <c r="CB268" s="4">
        <v>13.215204</v>
      </c>
    </row>
    <row r="269" spans="1:80">
      <c r="A269" s="2">
        <v>42439</v>
      </c>
      <c r="B269" s="29">
        <v>0.58777875000000002</v>
      </c>
      <c r="C269" s="4">
        <v>14.32</v>
      </c>
      <c r="D269" s="4">
        <v>6.88E-2</v>
      </c>
      <c r="E269" s="4" t="s">
        <v>155</v>
      </c>
      <c r="F269" s="4">
        <v>687.90697699999998</v>
      </c>
      <c r="G269" s="4">
        <v>732.8</v>
      </c>
      <c r="H269" s="4">
        <v>1.8</v>
      </c>
      <c r="I269" s="4">
        <v>97.8</v>
      </c>
      <c r="K269" s="4">
        <v>0</v>
      </c>
      <c r="L269" s="4">
        <v>45</v>
      </c>
      <c r="M269" s="4">
        <v>0.87580000000000002</v>
      </c>
      <c r="N269" s="4">
        <v>12.541399999999999</v>
      </c>
      <c r="O269" s="4">
        <v>6.0199999999999997E-2</v>
      </c>
      <c r="P269" s="4">
        <v>641.76340000000005</v>
      </c>
      <c r="Q269" s="4">
        <v>1.5764</v>
      </c>
      <c r="R269" s="4">
        <v>643.29999999999995</v>
      </c>
      <c r="S269" s="4">
        <v>517.01829999999995</v>
      </c>
      <c r="T269" s="4">
        <v>1.27</v>
      </c>
      <c r="U269" s="4">
        <v>518.29999999999995</v>
      </c>
      <c r="V269" s="4">
        <v>97.8322</v>
      </c>
      <c r="Y269" s="4">
        <v>39.134999999999998</v>
      </c>
      <c r="Z269" s="4">
        <v>0</v>
      </c>
      <c r="AA269" s="4">
        <v>0</v>
      </c>
      <c r="AB269" s="4" t="s">
        <v>207</v>
      </c>
      <c r="AC269" s="4">
        <v>0</v>
      </c>
      <c r="AD269" s="4">
        <v>11.4</v>
      </c>
      <c r="AE269" s="4">
        <v>873</v>
      </c>
      <c r="AF269" s="4">
        <v>901</v>
      </c>
      <c r="AG269" s="4">
        <v>839</v>
      </c>
      <c r="AH269" s="4">
        <v>81</v>
      </c>
      <c r="AI269" s="4">
        <v>23.66</v>
      </c>
      <c r="AJ269" s="4">
        <v>0.54</v>
      </c>
      <c r="AK269" s="4">
        <v>983</v>
      </c>
      <c r="AL269" s="4">
        <v>1</v>
      </c>
      <c r="AM269" s="4">
        <v>0</v>
      </c>
      <c r="AN269" s="4">
        <v>23</v>
      </c>
      <c r="AO269" s="4">
        <v>190.9</v>
      </c>
      <c r="AP269" s="4">
        <v>189</v>
      </c>
      <c r="AQ269" s="4">
        <v>2.6</v>
      </c>
      <c r="AR269" s="4">
        <v>195</v>
      </c>
      <c r="AS269" s="4" t="s">
        <v>155</v>
      </c>
      <c r="AT269" s="4">
        <v>2</v>
      </c>
      <c r="AU269" s="5">
        <v>0.79568287037037033</v>
      </c>
      <c r="AV269" s="4">
        <v>47.159497999999999</v>
      </c>
      <c r="AW269" s="4">
        <v>-88.484159000000005</v>
      </c>
      <c r="AX269" s="4">
        <v>312</v>
      </c>
      <c r="AY269" s="4">
        <v>29</v>
      </c>
      <c r="AZ269" s="4">
        <v>12</v>
      </c>
      <c r="BA269" s="4">
        <v>10</v>
      </c>
      <c r="BB269" s="4" t="s">
        <v>222</v>
      </c>
      <c r="BC269" s="4">
        <v>1.8</v>
      </c>
      <c r="BD269" s="4">
        <v>1.554</v>
      </c>
      <c r="BE269" s="4">
        <v>3.1032000000000002</v>
      </c>
      <c r="BF269" s="4">
        <v>14.063000000000001</v>
      </c>
      <c r="BG269" s="4">
        <v>14.77</v>
      </c>
      <c r="BH269" s="4">
        <v>1.05</v>
      </c>
      <c r="BI269" s="4">
        <v>14.182</v>
      </c>
      <c r="BJ269" s="4">
        <v>3016.3319999999999</v>
      </c>
      <c r="BK269" s="4">
        <v>9.2219999999999995</v>
      </c>
      <c r="BL269" s="4">
        <v>16.164000000000001</v>
      </c>
      <c r="BM269" s="4">
        <v>0.04</v>
      </c>
      <c r="BN269" s="4">
        <v>16.204000000000001</v>
      </c>
      <c r="BO269" s="4">
        <v>13.022</v>
      </c>
      <c r="BP269" s="4">
        <v>3.2000000000000001E-2</v>
      </c>
      <c r="BQ269" s="4">
        <v>13.054</v>
      </c>
      <c r="BR269" s="4">
        <v>0.77810000000000001</v>
      </c>
      <c r="BU269" s="4">
        <v>1.867</v>
      </c>
      <c r="BW269" s="4">
        <v>0</v>
      </c>
      <c r="BX269" s="4">
        <v>0.45826499999999998</v>
      </c>
      <c r="BY269" s="4">
        <v>-5</v>
      </c>
      <c r="BZ269" s="4">
        <v>0.65545500000000001</v>
      </c>
      <c r="CA269" s="4">
        <v>11.198850999999999</v>
      </c>
      <c r="CB269" s="4">
        <v>13.240190999999999</v>
      </c>
    </row>
    <row r="270" spans="1:80">
      <c r="A270" s="2">
        <v>42439</v>
      </c>
      <c r="B270" s="29">
        <v>0.58779032407407406</v>
      </c>
      <c r="C270" s="4">
        <v>14.340999999999999</v>
      </c>
      <c r="D270" s="4">
        <v>4.65E-2</v>
      </c>
      <c r="E270" s="4" t="s">
        <v>155</v>
      </c>
      <c r="F270" s="4">
        <v>464.56053100000003</v>
      </c>
      <c r="G270" s="4">
        <v>992.7</v>
      </c>
      <c r="H270" s="4">
        <v>1.8</v>
      </c>
      <c r="I270" s="4">
        <v>88.3</v>
      </c>
      <c r="K270" s="4">
        <v>0.11</v>
      </c>
      <c r="L270" s="4">
        <v>43</v>
      </c>
      <c r="M270" s="4">
        <v>0.87570000000000003</v>
      </c>
      <c r="N270" s="4">
        <v>12.558400000000001</v>
      </c>
      <c r="O270" s="4">
        <v>4.07E-2</v>
      </c>
      <c r="P270" s="4">
        <v>869.34699999999998</v>
      </c>
      <c r="Q270" s="4">
        <v>1.5763</v>
      </c>
      <c r="R270" s="4">
        <v>870.9</v>
      </c>
      <c r="S270" s="4">
        <v>700.36440000000005</v>
      </c>
      <c r="T270" s="4">
        <v>1.2699</v>
      </c>
      <c r="U270" s="4">
        <v>701.6</v>
      </c>
      <c r="V270" s="4">
        <v>88.294799999999995</v>
      </c>
      <c r="Y270" s="4">
        <v>38.006</v>
      </c>
      <c r="Z270" s="4">
        <v>0</v>
      </c>
      <c r="AA270" s="4">
        <v>9.8699999999999996E-2</v>
      </c>
      <c r="AB270" s="4" t="s">
        <v>207</v>
      </c>
      <c r="AC270" s="4">
        <v>0</v>
      </c>
      <c r="AD270" s="4">
        <v>11.4</v>
      </c>
      <c r="AE270" s="4">
        <v>874</v>
      </c>
      <c r="AF270" s="4">
        <v>902</v>
      </c>
      <c r="AG270" s="4">
        <v>842</v>
      </c>
      <c r="AH270" s="4">
        <v>81</v>
      </c>
      <c r="AI270" s="4">
        <v>23.66</v>
      </c>
      <c r="AJ270" s="4">
        <v>0.54</v>
      </c>
      <c r="AK270" s="4">
        <v>983</v>
      </c>
      <c r="AL270" s="4">
        <v>1</v>
      </c>
      <c r="AM270" s="4">
        <v>0</v>
      </c>
      <c r="AN270" s="4">
        <v>23</v>
      </c>
      <c r="AO270" s="4">
        <v>190.1</v>
      </c>
      <c r="AP270" s="4">
        <v>188.9</v>
      </c>
      <c r="AQ270" s="4">
        <v>2.2000000000000002</v>
      </c>
      <c r="AR270" s="4">
        <v>195</v>
      </c>
      <c r="AS270" s="4" t="s">
        <v>155</v>
      </c>
      <c r="AT270" s="4">
        <v>2</v>
      </c>
      <c r="AU270" s="5">
        <v>0.79569444444444448</v>
      </c>
      <c r="AV270" s="4">
        <v>47.159624000000001</v>
      </c>
      <c r="AW270" s="4">
        <v>-88.484166999999999</v>
      </c>
      <c r="AX270" s="4">
        <v>312.60000000000002</v>
      </c>
      <c r="AY270" s="4">
        <v>30.2</v>
      </c>
      <c r="AZ270" s="4">
        <v>12</v>
      </c>
      <c r="BA270" s="4">
        <v>8</v>
      </c>
      <c r="BB270" s="4" t="s">
        <v>216</v>
      </c>
      <c r="BC270" s="4">
        <v>2.0032000000000001</v>
      </c>
      <c r="BD270" s="4">
        <v>1.9523999999999999</v>
      </c>
      <c r="BE270" s="4">
        <v>3.5032000000000001</v>
      </c>
      <c r="BF270" s="4">
        <v>14.063000000000001</v>
      </c>
      <c r="BG270" s="4">
        <v>14.78</v>
      </c>
      <c r="BH270" s="4">
        <v>1.05</v>
      </c>
      <c r="BI270" s="4">
        <v>14.193</v>
      </c>
      <c r="BJ270" s="4">
        <v>3021.2669999999998</v>
      </c>
      <c r="BK270" s="4">
        <v>6.2290000000000001</v>
      </c>
      <c r="BL270" s="4">
        <v>21.902000000000001</v>
      </c>
      <c r="BM270" s="4">
        <v>0.04</v>
      </c>
      <c r="BN270" s="4">
        <v>21.942</v>
      </c>
      <c r="BO270" s="4">
        <v>17.645</v>
      </c>
      <c r="BP270" s="4">
        <v>3.2000000000000001E-2</v>
      </c>
      <c r="BQ270" s="4">
        <v>17.677</v>
      </c>
      <c r="BR270" s="4">
        <v>0.70240000000000002</v>
      </c>
      <c r="BU270" s="4">
        <v>1.8140000000000001</v>
      </c>
      <c r="BW270" s="4">
        <v>17.260000000000002</v>
      </c>
      <c r="BX270" s="4">
        <v>0.53171100000000004</v>
      </c>
      <c r="BY270" s="4">
        <v>-5</v>
      </c>
      <c r="BZ270" s="4">
        <v>0.65143600000000002</v>
      </c>
      <c r="CA270" s="4">
        <v>12.993688000000001</v>
      </c>
      <c r="CB270" s="4">
        <v>13.159007000000001</v>
      </c>
    </row>
    <row r="271" spans="1:80">
      <c r="A271" s="2">
        <v>42439</v>
      </c>
      <c r="B271" s="29">
        <v>0.58780189814814821</v>
      </c>
      <c r="C271" s="4">
        <v>14.355</v>
      </c>
      <c r="D271" s="4">
        <v>5.4699999999999999E-2</v>
      </c>
      <c r="E271" s="4" t="s">
        <v>155</v>
      </c>
      <c r="F271" s="4">
        <v>547.47927000000004</v>
      </c>
      <c r="G271" s="4">
        <v>1051.0999999999999</v>
      </c>
      <c r="H271" s="4">
        <v>1.6</v>
      </c>
      <c r="I271" s="4">
        <v>89.1</v>
      </c>
      <c r="K271" s="4">
        <v>0.2</v>
      </c>
      <c r="L271" s="4">
        <v>43</v>
      </c>
      <c r="M271" s="4">
        <v>0.87549999999999994</v>
      </c>
      <c r="N271" s="4">
        <v>12.567600000000001</v>
      </c>
      <c r="O271" s="4">
        <v>4.7899999999999998E-2</v>
      </c>
      <c r="P271" s="4">
        <v>920.20830000000001</v>
      </c>
      <c r="Q271" s="4">
        <v>1.4246000000000001</v>
      </c>
      <c r="R271" s="4">
        <v>921.6</v>
      </c>
      <c r="S271" s="4">
        <v>741.33939999999996</v>
      </c>
      <c r="T271" s="4">
        <v>1.1476999999999999</v>
      </c>
      <c r="U271" s="4">
        <v>742.5</v>
      </c>
      <c r="V271" s="4">
        <v>89.093299999999999</v>
      </c>
      <c r="Y271" s="4">
        <v>37.911000000000001</v>
      </c>
      <c r="Z271" s="4">
        <v>0</v>
      </c>
      <c r="AA271" s="4">
        <v>0.17510000000000001</v>
      </c>
      <c r="AB271" s="4" t="s">
        <v>207</v>
      </c>
      <c r="AC271" s="4">
        <v>0</v>
      </c>
      <c r="AD271" s="4">
        <v>11.5</v>
      </c>
      <c r="AE271" s="4">
        <v>874</v>
      </c>
      <c r="AF271" s="4">
        <v>905</v>
      </c>
      <c r="AG271" s="4">
        <v>843</v>
      </c>
      <c r="AH271" s="4">
        <v>81</v>
      </c>
      <c r="AI271" s="4">
        <v>23.66</v>
      </c>
      <c r="AJ271" s="4">
        <v>0.54</v>
      </c>
      <c r="AK271" s="4">
        <v>983</v>
      </c>
      <c r="AL271" s="4">
        <v>1</v>
      </c>
      <c r="AM271" s="4">
        <v>0</v>
      </c>
      <c r="AN271" s="4">
        <v>23</v>
      </c>
      <c r="AO271" s="4">
        <v>191</v>
      </c>
      <c r="AP271" s="4">
        <v>188.1</v>
      </c>
      <c r="AQ271" s="4">
        <v>2</v>
      </c>
      <c r="AR271" s="4">
        <v>195</v>
      </c>
      <c r="AS271" s="4" t="s">
        <v>155</v>
      </c>
      <c r="AT271" s="4">
        <v>2</v>
      </c>
      <c r="AU271" s="5">
        <v>0.79570601851851841</v>
      </c>
      <c r="AV271" s="4">
        <v>47.159754</v>
      </c>
      <c r="AW271" s="4">
        <v>-88.484171000000003</v>
      </c>
      <c r="AX271" s="4">
        <v>313.39999999999998</v>
      </c>
      <c r="AY271" s="4">
        <v>31.3</v>
      </c>
      <c r="AZ271" s="4">
        <v>12</v>
      </c>
      <c r="BA271" s="4">
        <v>7</v>
      </c>
      <c r="BB271" s="4" t="s">
        <v>225</v>
      </c>
      <c r="BC271" s="4">
        <v>2.2000000000000002</v>
      </c>
      <c r="BD271" s="4">
        <v>2.2016</v>
      </c>
      <c r="BE271" s="4">
        <v>3.7507999999999999</v>
      </c>
      <c r="BF271" s="4">
        <v>14.063000000000001</v>
      </c>
      <c r="BG271" s="4">
        <v>14.76</v>
      </c>
      <c r="BH271" s="4">
        <v>1.05</v>
      </c>
      <c r="BI271" s="4">
        <v>14.225</v>
      </c>
      <c r="BJ271" s="4">
        <v>3019.51</v>
      </c>
      <c r="BK271" s="4">
        <v>7.3289999999999997</v>
      </c>
      <c r="BL271" s="4">
        <v>23.152999999999999</v>
      </c>
      <c r="BM271" s="4">
        <v>3.5999999999999997E-2</v>
      </c>
      <c r="BN271" s="4">
        <v>23.189</v>
      </c>
      <c r="BO271" s="4">
        <v>18.652999999999999</v>
      </c>
      <c r="BP271" s="4">
        <v>2.9000000000000001E-2</v>
      </c>
      <c r="BQ271" s="4">
        <v>18.681000000000001</v>
      </c>
      <c r="BR271" s="4">
        <v>0.70779999999999998</v>
      </c>
      <c r="BU271" s="4">
        <v>1.8069999999999999</v>
      </c>
      <c r="BW271" s="4">
        <v>30.588000000000001</v>
      </c>
      <c r="BX271" s="4">
        <v>0.51038399999999995</v>
      </c>
      <c r="BY271" s="4">
        <v>-5</v>
      </c>
      <c r="BZ271" s="4">
        <v>0.65478199999999998</v>
      </c>
      <c r="CA271" s="4">
        <v>12.472509000000001</v>
      </c>
      <c r="CB271" s="4">
        <v>13.226596000000001</v>
      </c>
    </row>
    <row r="272" spans="1:80">
      <c r="A272" s="2">
        <v>42439</v>
      </c>
      <c r="B272" s="29">
        <v>0.58781347222222224</v>
      </c>
      <c r="C272" s="4">
        <v>14.334</v>
      </c>
      <c r="D272" s="4">
        <v>3.2399999999999998E-2</v>
      </c>
      <c r="E272" s="4" t="s">
        <v>155</v>
      </c>
      <c r="F272" s="4">
        <v>323.96798699999999</v>
      </c>
      <c r="G272" s="4">
        <v>927.3</v>
      </c>
      <c r="H272" s="4">
        <v>1.5</v>
      </c>
      <c r="I272" s="4">
        <v>75.3</v>
      </c>
      <c r="K272" s="4">
        <v>0.3</v>
      </c>
      <c r="L272" s="4">
        <v>43</v>
      </c>
      <c r="M272" s="4">
        <v>0.87590000000000001</v>
      </c>
      <c r="N272" s="4">
        <v>12.5549</v>
      </c>
      <c r="O272" s="4">
        <v>2.8400000000000002E-2</v>
      </c>
      <c r="P272" s="4">
        <v>812.16759999999999</v>
      </c>
      <c r="Q272" s="4">
        <v>1.3264</v>
      </c>
      <c r="R272" s="4">
        <v>813.5</v>
      </c>
      <c r="S272" s="4">
        <v>654.29949999999997</v>
      </c>
      <c r="T272" s="4">
        <v>1.0686</v>
      </c>
      <c r="U272" s="4">
        <v>655.4</v>
      </c>
      <c r="V272" s="4">
        <v>75.316999999999993</v>
      </c>
      <c r="Y272" s="4">
        <v>37.567999999999998</v>
      </c>
      <c r="Z272" s="4">
        <v>0</v>
      </c>
      <c r="AA272" s="4">
        <v>0.26279999999999998</v>
      </c>
      <c r="AB272" s="4" t="s">
        <v>207</v>
      </c>
      <c r="AC272" s="4">
        <v>0</v>
      </c>
      <c r="AD272" s="4">
        <v>11.4</v>
      </c>
      <c r="AE272" s="4">
        <v>874</v>
      </c>
      <c r="AF272" s="4">
        <v>905</v>
      </c>
      <c r="AG272" s="4">
        <v>844</v>
      </c>
      <c r="AH272" s="4">
        <v>81</v>
      </c>
      <c r="AI272" s="4">
        <v>23.66</v>
      </c>
      <c r="AJ272" s="4">
        <v>0.54</v>
      </c>
      <c r="AK272" s="4">
        <v>983</v>
      </c>
      <c r="AL272" s="4">
        <v>1</v>
      </c>
      <c r="AM272" s="4">
        <v>0</v>
      </c>
      <c r="AN272" s="4">
        <v>23</v>
      </c>
      <c r="AO272" s="4">
        <v>191</v>
      </c>
      <c r="AP272" s="4">
        <v>189.1</v>
      </c>
      <c r="AQ272" s="4">
        <v>2.1</v>
      </c>
      <c r="AR272" s="4">
        <v>195</v>
      </c>
      <c r="AS272" s="4" t="s">
        <v>155</v>
      </c>
      <c r="AT272" s="4">
        <v>2</v>
      </c>
      <c r="AU272" s="5">
        <v>0.79571759259259256</v>
      </c>
      <c r="AV272" s="4">
        <v>47.159951</v>
      </c>
      <c r="AW272" s="4">
        <v>-88.484179999999995</v>
      </c>
      <c r="AX272" s="4">
        <v>314.39999999999998</v>
      </c>
      <c r="AY272" s="4">
        <v>31.9</v>
      </c>
      <c r="AZ272" s="4">
        <v>12</v>
      </c>
      <c r="BA272" s="4">
        <v>7</v>
      </c>
      <c r="BB272" s="4" t="s">
        <v>225</v>
      </c>
      <c r="BC272" s="4">
        <v>1.7936000000000001</v>
      </c>
      <c r="BD272" s="4">
        <v>2.4016000000000002</v>
      </c>
      <c r="BE272" s="4">
        <v>3.8</v>
      </c>
      <c r="BF272" s="4">
        <v>14.063000000000001</v>
      </c>
      <c r="BG272" s="4">
        <v>14.8</v>
      </c>
      <c r="BH272" s="4">
        <v>1.05</v>
      </c>
      <c r="BI272" s="4">
        <v>14.173999999999999</v>
      </c>
      <c r="BJ272" s="4">
        <v>3024.5419999999999</v>
      </c>
      <c r="BK272" s="4">
        <v>4.351</v>
      </c>
      <c r="BL272" s="4">
        <v>20.489000000000001</v>
      </c>
      <c r="BM272" s="4">
        <v>3.3000000000000002E-2</v>
      </c>
      <c r="BN272" s="4">
        <v>20.523</v>
      </c>
      <c r="BO272" s="4">
        <v>16.507000000000001</v>
      </c>
      <c r="BP272" s="4">
        <v>2.7E-2</v>
      </c>
      <c r="BQ272" s="4">
        <v>16.533999999999999</v>
      </c>
      <c r="BR272" s="4">
        <v>0.6</v>
      </c>
      <c r="BU272" s="4">
        <v>1.796</v>
      </c>
      <c r="BW272" s="4">
        <v>46.024999999999999</v>
      </c>
      <c r="BX272" s="4">
        <v>0.48137799999999997</v>
      </c>
      <c r="BY272" s="4">
        <v>-5</v>
      </c>
      <c r="BZ272" s="4">
        <v>0.65300000000000002</v>
      </c>
      <c r="CA272" s="4">
        <v>11.763665</v>
      </c>
      <c r="CB272" s="4">
        <v>13.1906</v>
      </c>
    </row>
    <row r="273" spans="1:80">
      <c r="A273" s="2">
        <v>42439</v>
      </c>
      <c r="B273" s="29">
        <v>0.58782504629629628</v>
      </c>
      <c r="C273" s="4">
        <v>14.288</v>
      </c>
      <c r="D273" s="4">
        <v>2.3E-2</v>
      </c>
      <c r="E273" s="4" t="s">
        <v>155</v>
      </c>
      <c r="F273" s="4">
        <v>230</v>
      </c>
      <c r="G273" s="4">
        <v>1132.7</v>
      </c>
      <c r="H273" s="4">
        <v>6.3</v>
      </c>
      <c r="I273" s="4">
        <v>73.3</v>
      </c>
      <c r="K273" s="4">
        <v>0.3</v>
      </c>
      <c r="L273" s="4">
        <v>43</v>
      </c>
      <c r="M273" s="4">
        <v>0.87639999999999996</v>
      </c>
      <c r="N273" s="4">
        <v>12.522399999999999</v>
      </c>
      <c r="O273" s="4">
        <v>2.0199999999999999E-2</v>
      </c>
      <c r="P273" s="4">
        <v>992.72619999999995</v>
      </c>
      <c r="Q273" s="4">
        <v>5.4912999999999998</v>
      </c>
      <c r="R273" s="4">
        <v>998.2</v>
      </c>
      <c r="S273" s="4">
        <v>799.76130000000001</v>
      </c>
      <c r="T273" s="4">
        <v>4.4238999999999997</v>
      </c>
      <c r="U273" s="4">
        <v>804.2</v>
      </c>
      <c r="V273" s="4">
        <v>73.314400000000006</v>
      </c>
      <c r="Y273" s="4">
        <v>37.369999999999997</v>
      </c>
      <c r="Z273" s="4">
        <v>0</v>
      </c>
      <c r="AA273" s="4">
        <v>0.26290000000000002</v>
      </c>
      <c r="AB273" s="4" t="s">
        <v>207</v>
      </c>
      <c r="AC273" s="4">
        <v>0</v>
      </c>
      <c r="AD273" s="4">
        <v>11.4</v>
      </c>
      <c r="AE273" s="4">
        <v>874</v>
      </c>
      <c r="AF273" s="4">
        <v>905</v>
      </c>
      <c r="AG273" s="4">
        <v>843</v>
      </c>
      <c r="AH273" s="4">
        <v>81</v>
      </c>
      <c r="AI273" s="4">
        <v>23.66</v>
      </c>
      <c r="AJ273" s="4">
        <v>0.54</v>
      </c>
      <c r="AK273" s="4">
        <v>983</v>
      </c>
      <c r="AL273" s="4">
        <v>1</v>
      </c>
      <c r="AM273" s="4">
        <v>0</v>
      </c>
      <c r="AN273" s="4">
        <v>23</v>
      </c>
      <c r="AO273" s="4">
        <v>191</v>
      </c>
      <c r="AP273" s="4">
        <v>190</v>
      </c>
      <c r="AQ273" s="4">
        <v>2.4</v>
      </c>
      <c r="AR273" s="4">
        <v>195</v>
      </c>
      <c r="AS273" s="4" t="s">
        <v>155</v>
      </c>
      <c r="AT273" s="4">
        <v>2</v>
      </c>
      <c r="AU273" s="5">
        <v>0.79574074074074075</v>
      </c>
      <c r="AV273" s="4">
        <v>47.160080000000001</v>
      </c>
      <c r="AW273" s="4">
        <v>-88.484187000000006</v>
      </c>
      <c r="AX273" s="4">
        <v>314.89999999999998</v>
      </c>
      <c r="AY273" s="4">
        <v>32.5</v>
      </c>
      <c r="AZ273" s="4">
        <v>12</v>
      </c>
      <c r="BA273" s="4">
        <v>7</v>
      </c>
      <c r="BB273" s="4" t="s">
        <v>225</v>
      </c>
      <c r="BC273" s="4">
        <v>1.4</v>
      </c>
      <c r="BD273" s="4">
        <v>2.5508000000000002</v>
      </c>
      <c r="BE273" s="4">
        <v>3.8</v>
      </c>
      <c r="BF273" s="4">
        <v>14.063000000000001</v>
      </c>
      <c r="BG273" s="4">
        <v>14.86</v>
      </c>
      <c r="BH273" s="4">
        <v>1.06</v>
      </c>
      <c r="BI273" s="4">
        <v>14.1</v>
      </c>
      <c r="BJ273" s="4">
        <v>3026.58</v>
      </c>
      <c r="BK273" s="4">
        <v>3.101</v>
      </c>
      <c r="BL273" s="4">
        <v>25.126000000000001</v>
      </c>
      <c r="BM273" s="4">
        <v>0.13900000000000001</v>
      </c>
      <c r="BN273" s="4">
        <v>25.265000000000001</v>
      </c>
      <c r="BO273" s="4">
        <v>20.242000000000001</v>
      </c>
      <c r="BP273" s="4">
        <v>0.112</v>
      </c>
      <c r="BQ273" s="4">
        <v>20.353999999999999</v>
      </c>
      <c r="BR273" s="4">
        <v>0.58589999999999998</v>
      </c>
      <c r="BU273" s="4">
        <v>1.792</v>
      </c>
      <c r="BW273" s="4">
        <v>46.206000000000003</v>
      </c>
      <c r="BX273" s="4">
        <v>0.42094599999999999</v>
      </c>
      <c r="BY273" s="4">
        <v>-5</v>
      </c>
      <c r="BZ273" s="4">
        <v>0.65289200000000003</v>
      </c>
      <c r="CA273" s="4">
        <v>10.286867000000001</v>
      </c>
      <c r="CB273" s="4">
        <v>13.188416</v>
      </c>
    </row>
    <row r="274" spans="1:80">
      <c r="A274" s="2">
        <v>42439</v>
      </c>
      <c r="B274" s="29">
        <v>0.58783662037037032</v>
      </c>
      <c r="C274" s="4">
        <v>14.28</v>
      </c>
      <c r="D274" s="4">
        <v>3.3500000000000002E-2</v>
      </c>
      <c r="E274" s="4" t="s">
        <v>155</v>
      </c>
      <c r="F274" s="4">
        <v>335.31120299999998</v>
      </c>
      <c r="G274" s="4">
        <v>1355.7</v>
      </c>
      <c r="H274" s="4">
        <v>7</v>
      </c>
      <c r="I274" s="4">
        <v>78.3</v>
      </c>
      <c r="K274" s="4">
        <v>0.3</v>
      </c>
      <c r="L274" s="4">
        <v>42</v>
      </c>
      <c r="M274" s="4">
        <v>0.87619999999999998</v>
      </c>
      <c r="N274" s="4">
        <v>12.512700000000001</v>
      </c>
      <c r="O274" s="4">
        <v>2.9399999999999999E-2</v>
      </c>
      <c r="P274" s="4">
        <v>1187.92</v>
      </c>
      <c r="Q274" s="4">
        <v>6.1336000000000004</v>
      </c>
      <c r="R274" s="4">
        <v>1194.0999999999999</v>
      </c>
      <c r="S274" s="4">
        <v>957.0136</v>
      </c>
      <c r="T274" s="4">
        <v>4.9413999999999998</v>
      </c>
      <c r="U274" s="4">
        <v>962</v>
      </c>
      <c r="V274" s="4">
        <v>78.275000000000006</v>
      </c>
      <c r="Y274" s="4">
        <v>37.023000000000003</v>
      </c>
      <c r="Z274" s="4">
        <v>0</v>
      </c>
      <c r="AA274" s="4">
        <v>0.26579999999999998</v>
      </c>
      <c r="AB274" s="4" t="s">
        <v>207</v>
      </c>
      <c r="AC274" s="4">
        <v>0</v>
      </c>
      <c r="AD274" s="4">
        <v>11.4</v>
      </c>
      <c r="AE274" s="4">
        <v>873</v>
      </c>
      <c r="AF274" s="4">
        <v>904</v>
      </c>
      <c r="AG274" s="4">
        <v>841</v>
      </c>
      <c r="AH274" s="4">
        <v>81</v>
      </c>
      <c r="AI274" s="4">
        <v>23.66</v>
      </c>
      <c r="AJ274" s="4">
        <v>0.54</v>
      </c>
      <c r="AK274" s="4">
        <v>983</v>
      </c>
      <c r="AL274" s="4">
        <v>1</v>
      </c>
      <c r="AM274" s="4">
        <v>0</v>
      </c>
      <c r="AN274" s="4">
        <v>23</v>
      </c>
      <c r="AO274" s="4">
        <v>190.9</v>
      </c>
      <c r="AP274" s="4">
        <v>189.9</v>
      </c>
      <c r="AQ274" s="4">
        <v>2</v>
      </c>
      <c r="AR274" s="4">
        <v>195</v>
      </c>
      <c r="AS274" s="4" t="s">
        <v>155</v>
      </c>
      <c r="AT274" s="4">
        <v>2</v>
      </c>
      <c r="AU274" s="5">
        <v>0.79574074074074075</v>
      </c>
      <c r="AV274" s="4">
        <v>47.160147000000002</v>
      </c>
      <c r="AW274" s="4">
        <v>-88.484189999999998</v>
      </c>
      <c r="AX274" s="4">
        <v>315.10000000000002</v>
      </c>
      <c r="AY274" s="4">
        <v>32.5</v>
      </c>
      <c r="AZ274" s="4">
        <v>12</v>
      </c>
      <c r="BA274" s="4">
        <v>7</v>
      </c>
      <c r="BB274" s="4" t="s">
        <v>225</v>
      </c>
      <c r="BC274" s="4">
        <v>1.4508000000000001</v>
      </c>
      <c r="BD274" s="4">
        <v>1.7871999999999999</v>
      </c>
      <c r="BE274" s="4">
        <v>2.7839999999999998</v>
      </c>
      <c r="BF274" s="4">
        <v>14.063000000000001</v>
      </c>
      <c r="BG274" s="4">
        <v>14.85</v>
      </c>
      <c r="BH274" s="4">
        <v>1.06</v>
      </c>
      <c r="BI274" s="4">
        <v>14.125999999999999</v>
      </c>
      <c r="BJ274" s="4">
        <v>3024.2310000000002</v>
      </c>
      <c r="BK274" s="4">
        <v>4.5199999999999996</v>
      </c>
      <c r="BL274" s="4">
        <v>30.067</v>
      </c>
      <c r="BM274" s="4">
        <v>0.155</v>
      </c>
      <c r="BN274" s="4">
        <v>30.222000000000001</v>
      </c>
      <c r="BO274" s="4">
        <v>24.222000000000001</v>
      </c>
      <c r="BP274" s="4">
        <v>0.125</v>
      </c>
      <c r="BQ274" s="4">
        <v>24.347000000000001</v>
      </c>
      <c r="BR274" s="4">
        <v>0.62560000000000004</v>
      </c>
      <c r="BU274" s="4">
        <v>1.7749999999999999</v>
      </c>
      <c r="BW274" s="4">
        <v>46.715000000000003</v>
      </c>
      <c r="BX274" s="4">
        <v>0.447573</v>
      </c>
      <c r="BY274" s="4">
        <v>-5</v>
      </c>
      <c r="BZ274" s="4">
        <v>0.65156400000000003</v>
      </c>
      <c r="CA274" s="4">
        <v>10.937564999999999</v>
      </c>
      <c r="CB274" s="4">
        <v>13.161593</v>
      </c>
    </row>
    <row r="275" spans="1:80">
      <c r="A275" s="2">
        <v>42439</v>
      </c>
      <c r="B275" s="29">
        <v>0.58784819444444447</v>
      </c>
      <c r="C275" s="4">
        <v>14.297000000000001</v>
      </c>
      <c r="D275" s="4">
        <v>0.1255</v>
      </c>
      <c r="E275" s="4" t="s">
        <v>155</v>
      </c>
      <c r="F275" s="4">
        <v>1254.7063559999999</v>
      </c>
      <c r="G275" s="4">
        <v>1207.9000000000001</v>
      </c>
      <c r="H275" s="4">
        <v>7</v>
      </c>
      <c r="I275" s="4">
        <v>79.5</v>
      </c>
      <c r="K275" s="4">
        <v>0.4</v>
      </c>
      <c r="L275" s="4">
        <v>42</v>
      </c>
      <c r="M275" s="4">
        <v>0.87519999999999998</v>
      </c>
      <c r="N275" s="4">
        <v>12.513299999999999</v>
      </c>
      <c r="O275" s="4">
        <v>0.10979999999999999</v>
      </c>
      <c r="P275" s="4">
        <v>1057.1793</v>
      </c>
      <c r="Q275" s="4">
        <v>6.1265000000000001</v>
      </c>
      <c r="R275" s="4">
        <v>1063.3</v>
      </c>
      <c r="S275" s="4">
        <v>851.68610000000001</v>
      </c>
      <c r="T275" s="4">
        <v>4.9356999999999998</v>
      </c>
      <c r="U275" s="4">
        <v>856.6</v>
      </c>
      <c r="V275" s="4">
        <v>79.525300000000001</v>
      </c>
      <c r="Y275" s="4">
        <v>36.563000000000002</v>
      </c>
      <c r="Z275" s="4">
        <v>0</v>
      </c>
      <c r="AA275" s="4">
        <v>0.35010000000000002</v>
      </c>
      <c r="AB275" s="4" t="s">
        <v>207</v>
      </c>
      <c r="AC275" s="4">
        <v>0</v>
      </c>
      <c r="AD275" s="4">
        <v>11.3</v>
      </c>
      <c r="AE275" s="4">
        <v>875</v>
      </c>
      <c r="AF275" s="4">
        <v>905</v>
      </c>
      <c r="AG275" s="4">
        <v>843</v>
      </c>
      <c r="AH275" s="4">
        <v>81</v>
      </c>
      <c r="AI275" s="4">
        <v>23.66</v>
      </c>
      <c r="AJ275" s="4">
        <v>0.54</v>
      </c>
      <c r="AK275" s="4">
        <v>983</v>
      </c>
      <c r="AL275" s="4">
        <v>1</v>
      </c>
      <c r="AM275" s="4">
        <v>0</v>
      </c>
      <c r="AN275" s="4">
        <v>23</v>
      </c>
      <c r="AO275" s="4">
        <v>190</v>
      </c>
      <c r="AP275" s="4">
        <v>189</v>
      </c>
      <c r="AQ275" s="4">
        <v>1.7</v>
      </c>
      <c r="AR275" s="4">
        <v>195</v>
      </c>
      <c r="AS275" s="4" t="s">
        <v>155</v>
      </c>
      <c r="AT275" s="4">
        <v>2</v>
      </c>
      <c r="AU275" s="5">
        <v>0.79575231481481479</v>
      </c>
      <c r="AV275" s="4">
        <v>47.160291000000001</v>
      </c>
      <c r="AW275" s="4">
        <v>-88.484178</v>
      </c>
      <c r="AX275" s="4">
        <v>315.5</v>
      </c>
      <c r="AY275" s="4">
        <v>33.5</v>
      </c>
      <c r="AZ275" s="4">
        <v>12</v>
      </c>
      <c r="BA275" s="4">
        <v>7</v>
      </c>
      <c r="BB275" s="4" t="s">
        <v>225</v>
      </c>
      <c r="BC275" s="4">
        <v>1.5</v>
      </c>
      <c r="BD275" s="4">
        <v>1</v>
      </c>
      <c r="BE275" s="4">
        <v>1.8</v>
      </c>
      <c r="BF275" s="4">
        <v>14.063000000000001</v>
      </c>
      <c r="BG275" s="4">
        <v>14.74</v>
      </c>
      <c r="BH275" s="4">
        <v>1.05</v>
      </c>
      <c r="BI275" s="4">
        <v>14.257</v>
      </c>
      <c r="BJ275" s="4">
        <v>3004.8780000000002</v>
      </c>
      <c r="BK275" s="4">
        <v>16.783999999999999</v>
      </c>
      <c r="BL275" s="4">
        <v>26.585000000000001</v>
      </c>
      <c r="BM275" s="4">
        <v>0.154</v>
      </c>
      <c r="BN275" s="4">
        <v>26.739000000000001</v>
      </c>
      <c r="BO275" s="4">
        <v>21.417999999999999</v>
      </c>
      <c r="BP275" s="4">
        <v>0.124</v>
      </c>
      <c r="BQ275" s="4">
        <v>21.542000000000002</v>
      </c>
      <c r="BR275" s="4">
        <v>0.63149999999999995</v>
      </c>
      <c r="BU275" s="4">
        <v>1.742</v>
      </c>
      <c r="BW275" s="4">
        <v>61.127000000000002</v>
      </c>
      <c r="BX275" s="4">
        <v>0.53356400000000004</v>
      </c>
      <c r="BY275" s="4">
        <v>-5</v>
      </c>
      <c r="BZ275" s="4">
        <v>0.64843600000000001</v>
      </c>
      <c r="CA275" s="4">
        <v>13.038970000000001</v>
      </c>
      <c r="CB275" s="4">
        <v>13.098407</v>
      </c>
    </row>
    <row r="276" spans="1:80">
      <c r="A276" s="2">
        <v>42439</v>
      </c>
      <c r="B276" s="29">
        <v>0.58785976851851851</v>
      </c>
      <c r="C276" s="4">
        <v>14.3</v>
      </c>
      <c r="D276" s="4">
        <v>0.40029999999999999</v>
      </c>
      <c r="E276" s="4" t="s">
        <v>155</v>
      </c>
      <c r="F276" s="4">
        <v>4003.2395569999999</v>
      </c>
      <c r="G276" s="4">
        <v>838.4</v>
      </c>
      <c r="H276" s="4">
        <v>-2.7</v>
      </c>
      <c r="I276" s="4">
        <v>127</v>
      </c>
      <c r="K276" s="4">
        <v>0.4</v>
      </c>
      <c r="L276" s="4">
        <v>42</v>
      </c>
      <c r="M276" s="4">
        <v>0.87290000000000001</v>
      </c>
      <c r="N276" s="4">
        <v>12.481999999999999</v>
      </c>
      <c r="O276" s="4">
        <v>0.34939999999999999</v>
      </c>
      <c r="P276" s="4">
        <v>731.77959999999996</v>
      </c>
      <c r="Q276" s="4">
        <v>0</v>
      </c>
      <c r="R276" s="4">
        <v>731.8</v>
      </c>
      <c r="S276" s="4">
        <v>589.6087</v>
      </c>
      <c r="T276" s="4">
        <v>0</v>
      </c>
      <c r="U276" s="4">
        <v>589.6</v>
      </c>
      <c r="V276" s="4">
        <v>127.023</v>
      </c>
      <c r="Y276" s="4">
        <v>36.256999999999998</v>
      </c>
      <c r="Z276" s="4">
        <v>0</v>
      </c>
      <c r="AA276" s="4">
        <v>0.34910000000000002</v>
      </c>
      <c r="AB276" s="4" t="s">
        <v>207</v>
      </c>
      <c r="AC276" s="4">
        <v>0</v>
      </c>
      <c r="AD276" s="4">
        <v>11.4</v>
      </c>
      <c r="AE276" s="4">
        <v>876</v>
      </c>
      <c r="AF276" s="4">
        <v>906</v>
      </c>
      <c r="AG276" s="4">
        <v>842</v>
      </c>
      <c r="AH276" s="4">
        <v>81.099999999999994</v>
      </c>
      <c r="AI276" s="4">
        <v>23.7</v>
      </c>
      <c r="AJ276" s="4">
        <v>0.54</v>
      </c>
      <c r="AK276" s="4">
        <v>983</v>
      </c>
      <c r="AL276" s="4">
        <v>1</v>
      </c>
      <c r="AM276" s="4">
        <v>0</v>
      </c>
      <c r="AN276" s="4">
        <v>23</v>
      </c>
      <c r="AO276" s="4">
        <v>190</v>
      </c>
      <c r="AP276" s="4">
        <v>189</v>
      </c>
      <c r="AQ276" s="4">
        <v>2.1</v>
      </c>
      <c r="AR276" s="4">
        <v>195</v>
      </c>
      <c r="AS276" s="4" t="s">
        <v>155</v>
      </c>
      <c r="AT276" s="4">
        <v>2</v>
      </c>
      <c r="AU276" s="5">
        <v>0.79576388888888883</v>
      </c>
      <c r="AV276" s="4">
        <v>47.160438999999997</v>
      </c>
      <c r="AW276" s="4">
        <v>-88.484154000000004</v>
      </c>
      <c r="AX276" s="4">
        <v>315.8</v>
      </c>
      <c r="AY276" s="4">
        <v>34.5</v>
      </c>
      <c r="AZ276" s="4">
        <v>12</v>
      </c>
      <c r="BA276" s="4">
        <v>8</v>
      </c>
      <c r="BB276" s="4" t="s">
        <v>216</v>
      </c>
      <c r="BC276" s="4">
        <v>1.4492</v>
      </c>
      <c r="BD276" s="4">
        <v>1.1524000000000001</v>
      </c>
      <c r="BE276" s="4">
        <v>1.9016</v>
      </c>
      <c r="BF276" s="4">
        <v>14.063000000000001</v>
      </c>
      <c r="BG276" s="4">
        <v>14.44</v>
      </c>
      <c r="BH276" s="4">
        <v>1.03</v>
      </c>
      <c r="BI276" s="4">
        <v>14.565</v>
      </c>
      <c r="BJ276" s="4">
        <v>2947.4749999999999</v>
      </c>
      <c r="BK276" s="4">
        <v>52.517000000000003</v>
      </c>
      <c r="BL276" s="4">
        <v>18.096</v>
      </c>
      <c r="BM276" s="4">
        <v>0</v>
      </c>
      <c r="BN276" s="4">
        <v>18.096</v>
      </c>
      <c r="BO276" s="4">
        <v>14.58</v>
      </c>
      <c r="BP276" s="4">
        <v>0</v>
      </c>
      <c r="BQ276" s="4">
        <v>14.58</v>
      </c>
      <c r="BR276" s="4">
        <v>0.99180000000000001</v>
      </c>
      <c r="BU276" s="4">
        <v>1.6990000000000001</v>
      </c>
      <c r="BW276" s="4">
        <v>59.948</v>
      </c>
      <c r="BX276" s="4">
        <v>0.53425100000000003</v>
      </c>
      <c r="BY276" s="4">
        <v>-5</v>
      </c>
      <c r="BZ276" s="4">
        <v>0.65200000000000002</v>
      </c>
      <c r="CA276" s="4">
        <v>13.055759</v>
      </c>
      <c r="CB276" s="4">
        <v>13.170400000000001</v>
      </c>
    </row>
    <row r="277" spans="1:80">
      <c r="A277" s="2">
        <v>42439</v>
      </c>
      <c r="B277" s="29">
        <v>0.58787134259259266</v>
      </c>
      <c r="C277" s="4">
        <v>14.305</v>
      </c>
      <c r="D277" s="4">
        <v>0.23319999999999999</v>
      </c>
      <c r="E277" s="4" t="s">
        <v>155</v>
      </c>
      <c r="F277" s="4">
        <v>2332.3103150000002</v>
      </c>
      <c r="G277" s="4">
        <v>723.2</v>
      </c>
      <c r="H277" s="4">
        <v>-4.0999999999999996</v>
      </c>
      <c r="I277" s="4">
        <v>97.6</v>
      </c>
      <c r="K277" s="4">
        <v>0.4</v>
      </c>
      <c r="L277" s="4">
        <v>41</v>
      </c>
      <c r="M277" s="4">
        <v>0.87429999999999997</v>
      </c>
      <c r="N277" s="4">
        <v>12.506500000000001</v>
      </c>
      <c r="O277" s="4">
        <v>0.2039</v>
      </c>
      <c r="P277" s="4">
        <v>632.22140000000002</v>
      </c>
      <c r="Q277" s="4">
        <v>0</v>
      </c>
      <c r="R277" s="4">
        <v>632.20000000000005</v>
      </c>
      <c r="S277" s="4">
        <v>509.83629999999999</v>
      </c>
      <c r="T277" s="4">
        <v>0</v>
      </c>
      <c r="U277" s="4">
        <v>509.8</v>
      </c>
      <c r="V277" s="4">
        <v>97.565799999999996</v>
      </c>
      <c r="Y277" s="4">
        <v>36.268000000000001</v>
      </c>
      <c r="Z277" s="4">
        <v>0</v>
      </c>
      <c r="AA277" s="4">
        <v>0.34970000000000001</v>
      </c>
      <c r="AB277" s="4" t="s">
        <v>207</v>
      </c>
      <c r="AC277" s="4">
        <v>0</v>
      </c>
      <c r="AD277" s="4">
        <v>11.4</v>
      </c>
      <c r="AE277" s="4">
        <v>881</v>
      </c>
      <c r="AF277" s="4">
        <v>910</v>
      </c>
      <c r="AG277" s="4">
        <v>846</v>
      </c>
      <c r="AH277" s="4">
        <v>81.900000000000006</v>
      </c>
      <c r="AI277" s="4">
        <v>23.93</v>
      </c>
      <c r="AJ277" s="4">
        <v>0.55000000000000004</v>
      </c>
      <c r="AK277" s="4">
        <v>983</v>
      </c>
      <c r="AL277" s="4">
        <v>1</v>
      </c>
      <c r="AM277" s="4">
        <v>0</v>
      </c>
      <c r="AN277" s="4">
        <v>23</v>
      </c>
      <c r="AO277" s="4">
        <v>190</v>
      </c>
      <c r="AP277" s="4">
        <v>189</v>
      </c>
      <c r="AQ277" s="4">
        <v>2</v>
      </c>
      <c r="AR277" s="4">
        <v>195</v>
      </c>
      <c r="AS277" s="4" t="s">
        <v>155</v>
      </c>
      <c r="AT277" s="4">
        <v>2</v>
      </c>
      <c r="AU277" s="5">
        <v>0.79577546296296298</v>
      </c>
      <c r="AV277" s="4">
        <v>47.160578999999998</v>
      </c>
      <c r="AW277" s="4">
        <v>-88.484125000000006</v>
      </c>
      <c r="AX277" s="4">
        <v>316</v>
      </c>
      <c r="AY277" s="4">
        <v>34.799999999999997</v>
      </c>
      <c r="AZ277" s="4">
        <v>12</v>
      </c>
      <c r="BA277" s="4">
        <v>8</v>
      </c>
      <c r="BB277" s="4" t="s">
        <v>216</v>
      </c>
      <c r="BC277" s="4">
        <v>1.4508000000000001</v>
      </c>
      <c r="BD277" s="4">
        <v>1.5032000000000001</v>
      </c>
      <c r="BE277" s="4">
        <v>2.254</v>
      </c>
      <c r="BF277" s="4">
        <v>14.063000000000001</v>
      </c>
      <c r="BG277" s="4">
        <v>14.61</v>
      </c>
      <c r="BH277" s="4">
        <v>1.04</v>
      </c>
      <c r="BI277" s="4">
        <v>14.384</v>
      </c>
      <c r="BJ277" s="4">
        <v>2982.1390000000001</v>
      </c>
      <c r="BK277" s="4">
        <v>30.945</v>
      </c>
      <c r="BL277" s="4">
        <v>15.787000000000001</v>
      </c>
      <c r="BM277" s="4">
        <v>0</v>
      </c>
      <c r="BN277" s="4">
        <v>15.787000000000001</v>
      </c>
      <c r="BO277" s="4">
        <v>12.731</v>
      </c>
      <c r="BP277" s="4">
        <v>0</v>
      </c>
      <c r="BQ277" s="4">
        <v>12.731</v>
      </c>
      <c r="BR277" s="4">
        <v>0.76929999999999998</v>
      </c>
      <c r="BU277" s="4">
        <v>1.716</v>
      </c>
      <c r="BW277" s="4">
        <v>60.63</v>
      </c>
      <c r="BX277" s="4">
        <v>0.56158799999999998</v>
      </c>
      <c r="BY277" s="4">
        <v>-5</v>
      </c>
      <c r="BZ277" s="4">
        <v>0.65178199999999997</v>
      </c>
      <c r="CA277" s="4">
        <v>13.723806</v>
      </c>
      <c r="CB277" s="4">
        <v>13.165996</v>
      </c>
    </row>
    <row r="278" spans="1:80">
      <c r="A278" s="2">
        <v>42439</v>
      </c>
      <c r="B278" s="29">
        <v>0.5878829166666667</v>
      </c>
      <c r="C278" s="4">
        <v>14.367000000000001</v>
      </c>
      <c r="D278" s="4">
        <v>0.1002</v>
      </c>
      <c r="E278" s="4" t="s">
        <v>155</v>
      </c>
      <c r="F278" s="4">
        <v>1001.57767</v>
      </c>
      <c r="G278" s="4">
        <v>607.20000000000005</v>
      </c>
      <c r="H278" s="4">
        <v>6.9</v>
      </c>
      <c r="I278" s="4">
        <v>80.8</v>
      </c>
      <c r="K278" s="4">
        <v>0.2</v>
      </c>
      <c r="L278" s="4">
        <v>41</v>
      </c>
      <c r="M278" s="4">
        <v>0.87509999999999999</v>
      </c>
      <c r="N278" s="4">
        <v>12.5722</v>
      </c>
      <c r="O278" s="4">
        <v>8.7599999999999997E-2</v>
      </c>
      <c r="P278" s="4">
        <v>531.39409999999998</v>
      </c>
      <c r="Q278" s="4">
        <v>6.0381999999999998</v>
      </c>
      <c r="R278" s="4">
        <v>537.4</v>
      </c>
      <c r="S278" s="4">
        <v>427.85169999999999</v>
      </c>
      <c r="T278" s="4">
        <v>4.8616000000000001</v>
      </c>
      <c r="U278" s="4">
        <v>432.7</v>
      </c>
      <c r="V278" s="4">
        <v>80.818200000000004</v>
      </c>
      <c r="Y278" s="4">
        <v>35.877000000000002</v>
      </c>
      <c r="Z278" s="4">
        <v>0</v>
      </c>
      <c r="AA278" s="4">
        <v>0.17499999999999999</v>
      </c>
      <c r="AB278" s="4" t="s">
        <v>207</v>
      </c>
      <c r="AC278" s="4">
        <v>0</v>
      </c>
      <c r="AD278" s="4">
        <v>11.4</v>
      </c>
      <c r="AE278" s="4">
        <v>877</v>
      </c>
      <c r="AF278" s="4">
        <v>907</v>
      </c>
      <c r="AG278" s="4">
        <v>840</v>
      </c>
      <c r="AH278" s="4">
        <v>81.099999999999994</v>
      </c>
      <c r="AI278" s="4">
        <v>23.51</v>
      </c>
      <c r="AJ278" s="4">
        <v>0.54</v>
      </c>
      <c r="AK278" s="4">
        <v>983</v>
      </c>
      <c r="AL278" s="4">
        <v>0.9</v>
      </c>
      <c r="AM278" s="4">
        <v>0</v>
      </c>
      <c r="AN278" s="4">
        <v>23</v>
      </c>
      <c r="AO278" s="4">
        <v>190.1</v>
      </c>
      <c r="AP278" s="4">
        <v>189</v>
      </c>
      <c r="AQ278" s="4">
        <v>2.2999999999999998</v>
      </c>
      <c r="AR278" s="4">
        <v>195</v>
      </c>
      <c r="AS278" s="4" t="s">
        <v>155</v>
      </c>
      <c r="AT278" s="4">
        <v>2</v>
      </c>
      <c r="AU278" s="5">
        <v>0.79578703703703713</v>
      </c>
      <c r="AV278" s="4">
        <v>47.160789999999999</v>
      </c>
      <c r="AW278" s="4">
        <v>-88.484064000000004</v>
      </c>
      <c r="AX278" s="4">
        <v>316.3</v>
      </c>
      <c r="AY278" s="4">
        <v>35.4</v>
      </c>
      <c r="AZ278" s="4">
        <v>12</v>
      </c>
      <c r="BA278" s="4">
        <v>8</v>
      </c>
      <c r="BB278" s="4" t="s">
        <v>216</v>
      </c>
      <c r="BC278" s="4">
        <v>1.2968</v>
      </c>
      <c r="BD278" s="4">
        <v>1.7</v>
      </c>
      <c r="BE278" s="4">
        <v>2.3475999999999999</v>
      </c>
      <c r="BF278" s="4">
        <v>14.063000000000001</v>
      </c>
      <c r="BG278" s="4">
        <v>14.7</v>
      </c>
      <c r="BH278" s="4">
        <v>1.05</v>
      </c>
      <c r="BI278" s="4">
        <v>14.273</v>
      </c>
      <c r="BJ278" s="4">
        <v>3010.21</v>
      </c>
      <c r="BK278" s="4">
        <v>13.356999999999999</v>
      </c>
      <c r="BL278" s="4">
        <v>13.324</v>
      </c>
      <c r="BM278" s="4">
        <v>0.151</v>
      </c>
      <c r="BN278" s="4">
        <v>13.476000000000001</v>
      </c>
      <c r="BO278" s="4">
        <v>10.728</v>
      </c>
      <c r="BP278" s="4">
        <v>0.122</v>
      </c>
      <c r="BQ278" s="4">
        <v>10.85</v>
      </c>
      <c r="BR278" s="4">
        <v>0.63990000000000002</v>
      </c>
      <c r="BU278" s="4">
        <v>1.704</v>
      </c>
      <c r="BW278" s="4">
        <v>30.47</v>
      </c>
      <c r="BX278" s="4">
        <v>0.49762099999999998</v>
      </c>
      <c r="BY278" s="4">
        <v>-5</v>
      </c>
      <c r="BZ278" s="4">
        <v>0.649891</v>
      </c>
      <c r="CA278" s="4">
        <v>12.160613</v>
      </c>
      <c r="CB278" s="4">
        <v>13.127798</v>
      </c>
    </row>
    <row r="279" spans="1:80">
      <c r="A279" s="2">
        <v>42439</v>
      </c>
      <c r="B279" s="29">
        <v>0.58789449074074074</v>
      </c>
      <c r="C279" s="4">
        <v>14.458</v>
      </c>
      <c r="D279" s="4">
        <v>0.16550000000000001</v>
      </c>
      <c r="E279" s="4" t="s">
        <v>155</v>
      </c>
      <c r="F279" s="4">
        <v>1654.8217320000001</v>
      </c>
      <c r="G279" s="4">
        <v>1007.3</v>
      </c>
      <c r="H279" s="4">
        <v>6.8</v>
      </c>
      <c r="I279" s="4">
        <v>94.1</v>
      </c>
      <c r="K279" s="4">
        <v>0.2</v>
      </c>
      <c r="L279" s="4">
        <v>41</v>
      </c>
      <c r="M279" s="4">
        <v>0.87380000000000002</v>
      </c>
      <c r="N279" s="4">
        <v>12.6342</v>
      </c>
      <c r="O279" s="4">
        <v>0.14460000000000001</v>
      </c>
      <c r="P279" s="4">
        <v>880.26679999999999</v>
      </c>
      <c r="Q279" s="4">
        <v>5.9542000000000002</v>
      </c>
      <c r="R279" s="4">
        <v>886.2</v>
      </c>
      <c r="S279" s="4">
        <v>705.84979999999996</v>
      </c>
      <c r="T279" s="4">
        <v>4.7744</v>
      </c>
      <c r="U279" s="4">
        <v>710.6</v>
      </c>
      <c r="V279" s="4">
        <v>94.126300000000001</v>
      </c>
      <c r="Y279" s="4">
        <v>35.750999999999998</v>
      </c>
      <c r="Z279" s="4">
        <v>0</v>
      </c>
      <c r="AA279" s="4">
        <v>0.17480000000000001</v>
      </c>
      <c r="AB279" s="4" t="s">
        <v>207</v>
      </c>
      <c r="AC279" s="4">
        <v>0</v>
      </c>
      <c r="AD279" s="4">
        <v>11.4</v>
      </c>
      <c r="AE279" s="4">
        <v>873</v>
      </c>
      <c r="AF279" s="4">
        <v>905</v>
      </c>
      <c r="AG279" s="4">
        <v>836</v>
      </c>
      <c r="AH279" s="4">
        <v>81.900000000000006</v>
      </c>
      <c r="AI279" s="4">
        <v>22.43</v>
      </c>
      <c r="AJ279" s="4">
        <v>0.52</v>
      </c>
      <c r="AK279" s="4">
        <v>983</v>
      </c>
      <c r="AL279" s="4">
        <v>0.1</v>
      </c>
      <c r="AM279" s="4">
        <v>0</v>
      </c>
      <c r="AN279" s="4">
        <v>23</v>
      </c>
      <c r="AO279" s="4">
        <v>190.9</v>
      </c>
      <c r="AP279" s="4">
        <v>189</v>
      </c>
      <c r="AQ279" s="4">
        <v>2</v>
      </c>
      <c r="AR279" s="4">
        <v>195</v>
      </c>
      <c r="AS279" s="4" t="s">
        <v>155</v>
      </c>
      <c r="AT279" s="4">
        <v>2</v>
      </c>
      <c r="AU279" s="5">
        <v>0.7958101851851852</v>
      </c>
      <c r="AV279" s="4">
        <v>47.161003999999998</v>
      </c>
      <c r="AW279" s="4">
        <v>-88.484008000000003</v>
      </c>
      <c r="AX279" s="4">
        <v>316.60000000000002</v>
      </c>
      <c r="AY279" s="4">
        <v>36.1</v>
      </c>
      <c r="AZ279" s="4">
        <v>12</v>
      </c>
      <c r="BA279" s="4">
        <v>8</v>
      </c>
      <c r="BB279" s="4" t="s">
        <v>216</v>
      </c>
      <c r="BC279" s="4">
        <v>1.1000000000000001</v>
      </c>
      <c r="BD279" s="4">
        <v>1.8016000000000001</v>
      </c>
      <c r="BE279" s="4">
        <v>2.3016000000000001</v>
      </c>
      <c r="BF279" s="4">
        <v>14.063000000000001</v>
      </c>
      <c r="BG279" s="4">
        <v>14.54</v>
      </c>
      <c r="BH279" s="4">
        <v>1.03</v>
      </c>
      <c r="BI279" s="4">
        <v>14.436999999999999</v>
      </c>
      <c r="BJ279" s="4">
        <v>2996.5120000000002</v>
      </c>
      <c r="BK279" s="4">
        <v>21.829000000000001</v>
      </c>
      <c r="BL279" s="4">
        <v>21.863</v>
      </c>
      <c r="BM279" s="4">
        <v>0.14799999999999999</v>
      </c>
      <c r="BN279" s="4">
        <v>22.010999999999999</v>
      </c>
      <c r="BO279" s="4">
        <v>17.530999999999999</v>
      </c>
      <c r="BP279" s="4">
        <v>0.11899999999999999</v>
      </c>
      <c r="BQ279" s="4">
        <v>17.649999999999999</v>
      </c>
      <c r="BR279" s="4">
        <v>0.73819999999999997</v>
      </c>
      <c r="BU279" s="4">
        <v>1.6819999999999999</v>
      </c>
      <c r="BW279" s="4">
        <v>30.138999999999999</v>
      </c>
      <c r="BX279" s="4">
        <v>0.46411400000000003</v>
      </c>
      <c r="BY279" s="4">
        <v>-5</v>
      </c>
      <c r="BZ279" s="4">
        <v>0.648891</v>
      </c>
      <c r="CA279" s="4">
        <v>11.341786000000001</v>
      </c>
      <c r="CB279" s="4">
        <v>13.107597999999999</v>
      </c>
    </row>
    <row r="280" spans="1:80">
      <c r="A280" s="2">
        <v>42439</v>
      </c>
      <c r="B280" s="29">
        <v>0.58790606481481478</v>
      </c>
      <c r="C280" s="4">
        <v>14.449</v>
      </c>
      <c r="D280" s="4">
        <v>0.41360000000000002</v>
      </c>
      <c r="E280" s="4" t="s">
        <v>155</v>
      </c>
      <c r="F280" s="4">
        <v>4136.2295080000004</v>
      </c>
      <c r="G280" s="4">
        <v>936.5</v>
      </c>
      <c r="H280" s="4">
        <v>6.8</v>
      </c>
      <c r="I280" s="4">
        <v>142.6</v>
      </c>
      <c r="K280" s="4">
        <v>0.2</v>
      </c>
      <c r="L280" s="4">
        <v>41</v>
      </c>
      <c r="M280" s="4">
        <v>0.87160000000000004</v>
      </c>
      <c r="N280" s="4">
        <v>12.5939</v>
      </c>
      <c r="O280" s="4">
        <v>0.36049999999999999</v>
      </c>
      <c r="P280" s="4">
        <v>816.23500000000001</v>
      </c>
      <c r="Q280" s="4">
        <v>5.9268999999999998</v>
      </c>
      <c r="R280" s="4">
        <v>822.2</v>
      </c>
      <c r="S280" s="4">
        <v>657.24450000000002</v>
      </c>
      <c r="T280" s="4">
        <v>4.7725</v>
      </c>
      <c r="U280" s="4">
        <v>662</v>
      </c>
      <c r="V280" s="4">
        <v>142.64009999999999</v>
      </c>
      <c r="Y280" s="4">
        <v>36.027999999999999</v>
      </c>
      <c r="Z280" s="4">
        <v>0</v>
      </c>
      <c r="AA280" s="4">
        <v>0.17430000000000001</v>
      </c>
      <c r="AB280" s="4" t="s">
        <v>207</v>
      </c>
      <c r="AC280" s="4">
        <v>0</v>
      </c>
      <c r="AD280" s="4">
        <v>11.4</v>
      </c>
      <c r="AE280" s="4">
        <v>869</v>
      </c>
      <c r="AF280" s="4">
        <v>903</v>
      </c>
      <c r="AG280" s="4">
        <v>833</v>
      </c>
      <c r="AH280" s="4">
        <v>81.099999999999994</v>
      </c>
      <c r="AI280" s="4">
        <v>23.53</v>
      </c>
      <c r="AJ280" s="4">
        <v>0.54</v>
      </c>
      <c r="AK280" s="4">
        <v>982</v>
      </c>
      <c r="AL280" s="4">
        <v>0.9</v>
      </c>
      <c r="AM280" s="4">
        <v>0</v>
      </c>
      <c r="AN280" s="4">
        <v>23</v>
      </c>
      <c r="AO280" s="4">
        <v>190</v>
      </c>
      <c r="AP280" s="4">
        <v>189</v>
      </c>
      <c r="AQ280" s="4">
        <v>2</v>
      </c>
      <c r="AR280" s="4">
        <v>195</v>
      </c>
      <c r="AS280" s="4" t="s">
        <v>155</v>
      </c>
      <c r="AT280" s="4">
        <v>2</v>
      </c>
      <c r="AU280" s="5">
        <v>0.79582175925925924</v>
      </c>
      <c r="AV280" s="4">
        <v>47.161155000000001</v>
      </c>
      <c r="AW280" s="4">
        <v>-88.483987999999997</v>
      </c>
      <c r="AX280" s="4">
        <v>316.7</v>
      </c>
      <c r="AY280" s="4">
        <v>36.6</v>
      </c>
      <c r="AZ280" s="4">
        <v>12</v>
      </c>
      <c r="BA280" s="4">
        <v>8</v>
      </c>
      <c r="BB280" s="4" t="s">
        <v>216</v>
      </c>
      <c r="BC280" s="4">
        <v>1.1000000000000001</v>
      </c>
      <c r="BD280" s="4">
        <v>1.4428000000000001</v>
      </c>
      <c r="BE280" s="4">
        <v>2.1459999999999999</v>
      </c>
      <c r="BF280" s="4">
        <v>14.063000000000001</v>
      </c>
      <c r="BG280" s="4">
        <v>14.29</v>
      </c>
      <c r="BH280" s="4">
        <v>1.02</v>
      </c>
      <c r="BI280" s="4">
        <v>14.73</v>
      </c>
      <c r="BJ280" s="4">
        <v>2945.25</v>
      </c>
      <c r="BK280" s="4">
        <v>53.661999999999999</v>
      </c>
      <c r="BL280" s="4">
        <v>19.989999999999998</v>
      </c>
      <c r="BM280" s="4">
        <v>0.14499999999999999</v>
      </c>
      <c r="BN280" s="4">
        <v>20.135000000000002</v>
      </c>
      <c r="BO280" s="4">
        <v>16.096</v>
      </c>
      <c r="BP280" s="4">
        <v>0.11700000000000001</v>
      </c>
      <c r="BQ280" s="4">
        <v>16.213000000000001</v>
      </c>
      <c r="BR280" s="4">
        <v>1.1031</v>
      </c>
      <c r="BU280" s="4">
        <v>1.6719999999999999</v>
      </c>
      <c r="BW280" s="4">
        <v>29.641999999999999</v>
      </c>
      <c r="BX280" s="4">
        <v>0.41283900000000001</v>
      </c>
      <c r="BY280" s="4">
        <v>-5</v>
      </c>
      <c r="BZ280" s="4">
        <v>0.64810900000000005</v>
      </c>
      <c r="CA280" s="4">
        <v>10.088753000000001</v>
      </c>
      <c r="CB280" s="4">
        <v>13.091801999999999</v>
      </c>
    </row>
    <row r="281" spans="1:80">
      <c r="A281" s="2">
        <v>42439</v>
      </c>
      <c r="B281" s="29">
        <v>0.58791763888888882</v>
      </c>
      <c r="C281" s="4">
        <v>14.398</v>
      </c>
      <c r="D281" s="4">
        <v>0.63190000000000002</v>
      </c>
      <c r="E281" s="4" t="s">
        <v>155</v>
      </c>
      <c r="F281" s="4">
        <v>6319.0909089999996</v>
      </c>
      <c r="G281" s="4">
        <v>588.20000000000005</v>
      </c>
      <c r="H281" s="4">
        <v>6.9</v>
      </c>
      <c r="I281" s="4">
        <v>165.1</v>
      </c>
      <c r="K281" s="4">
        <v>0.2</v>
      </c>
      <c r="L281" s="4">
        <v>42</v>
      </c>
      <c r="M281" s="4">
        <v>0.87029999999999996</v>
      </c>
      <c r="N281" s="4">
        <v>12.5303</v>
      </c>
      <c r="O281" s="4">
        <v>0.55000000000000004</v>
      </c>
      <c r="P281" s="4">
        <v>511.88990000000001</v>
      </c>
      <c r="Q281" s="4">
        <v>6.0050999999999997</v>
      </c>
      <c r="R281" s="4">
        <v>517.9</v>
      </c>
      <c r="S281" s="4">
        <v>410.50990000000002</v>
      </c>
      <c r="T281" s="4">
        <v>4.8158000000000003</v>
      </c>
      <c r="U281" s="4">
        <v>415.3</v>
      </c>
      <c r="V281" s="4">
        <v>165.05889999999999</v>
      </c>
      <c r="Y281" s="4">
        <v>36.164999999999999</v>
      </c>
      <c r="Z281" s="4">
        <v>0</v>
      </c>
      <c r="AA281" s="4">
        <v>0.1741</v>
      </c>
      <c r="AB281" s="4" t="s">
        <v>207</v>
      </c>
      <c r="AC281" s="4">
        <v>0</v>
      </c>
      <c r="AD281" s="4">
        <v>11.4</v>
      </c>
      <c r="AE281" s="4">
        <v>867</v>
      </c>
      <c r="AF281" s="4">
        <v>900</v>
      </c>
      <c r="AG281" s="4">
        <v>832</v>
      </c>
      <c r="AH281" s="4">
        <v>82</v>
      </c>
      <c r="AI281" s="4">
        <v>22.46</v>
      </c>
      <c r="AJ281" s="4">
        <v>0.52</v>
      </c>
      <c r="AK281" s="4">
        <v>983</v>
      </c>
      <c r="AL281" s="4">
        <v>0.1</v>
      </c>
      <c r="AM281" s="4">
        <v>0</v>
      </c>
      <c r="AN281" s="4">
        <v>23</v>
      </c>
      <c r="AO281" s="4">
        <v>190.1</v>
      </c>
      <c r="AP281" s="4">
        <v>189.1</v>
      </c>
      <c r="AQ281" s="4">
        <v>2.4</v>
      </c>
      <c r="AR281" s="4">
        <v>195</v>
      </c>
      <c r="AS281" s="4" t="s">
        <v>155</v>
      </c>
      <c r="AT281" s="4">
        <v>2</v>
      </c>
      <c r="AU281" s="5">
        <v>0.79583333333333339</v>
      </c>
      <c r="AV281" s="4">
        <v>47.161304999999999</v>
      </c>
      <c r="AW281" s="4">
        <v>-88.483980000000003</v>
      </c>
      <c r="AX281" s="4">
        <v>316.7</v>
      </c>
      <c r="AY281" s="4">
        <v>36.5</v>
      </c>
      <c r="AZ281" s="4">
        <v>12</v>
      </c>
      <c r="BA281" s="4">
        <v>8</v>
      </c>
      <c r="BB281" s="4" t="s">
        <v>216</v>
      </c>
      <c r="BC281" s="4">
        <v>1.5571999999999999</v>
      </c>
      <c r="BD281" s="4">
        <v>1</v>
      </c>
      <c r="BE281" s="4">
        <v>2.2555999999999998</v>
      </c>
      <c r="BF281" s="4">
        <v>14.063000000000001</v>
      </c>
      <c r="BG281" s="4">
        <v>14.11</v>
      </c>
      <c r="BH281" s="4">
        <v>1</v>
      </c>
      <c r="BI281" s="4">
        <v>14.901999999999999</v>
      </c>
      <c r="BJ281" s="4">
        <v>2901.625</v>
      </c>
      <c r="BK281" s="4">
        <v>81.055999999999997</v>
      </c>
      <c r="BL281" s="4">
        <v>12.413</v>
      </c>
      <c r="BM281" s="4">
        <v>0.14599999999999999</v>
      </c>
      <c r="BN281" s="4">
        <v>12.558999999999999</v>
      </c>
      <c r="BO281" s="4">
        <v>9.9550000000000001</v>
      </c>
      <c r="BP281" s="4">
        <v>0.11700000000000001</v>
      </c>
      <c r="BQ281" s="4">
        <v>10.071999999999999</v>
      </c>
      <c r="BR281" s="4">
        <v>1.2639</v>
      </c>
      <c r="BU281" s="4">
        <v>1.6619999999999999</v>
      </c>
      <c r="BW281" s="4">
        <v>29.308</v>
      </c>
      <c r="BX281" s="4">
        <v>0.38787199999999999</v>
      </c>
      <c r="BY281" s="4">
        <v>-5</v>
      </c>
      <c r="BZ281" s="4">
        <v>0.648891</v>
      </c>
      <c r="CA281" s="4">
        <v>9.4786219999999997</v>
      </c>
      <c r="CB281" s="4">
        <v>13.107597999999999</v>
      </c>
    </row>
    <row r="282" spans="1:80">
      <c r="A282" s="2">
        <v>42439</v>
      </c>
      <c r="B282" s="29">
        <v>0.58792921296296297</v>
      </c>
      <c r="C282" s="4">
        <v>14.375999999999999</v>
      </c>
      <c r="D282" s="4">
        <v>0.44879999999999998</v>
      </c>
      <c r="E282" s="4" t="s">
        <v>155</v>
      </c>
      <c r="F282" s="4">
        <v>4488.4987490000003</v>
      </c>
      <c r="G282" s="4">
        <v>219.7</v>
      </c>
      <c r="H282" s="4">
        <v>-16.100000000000001</v>
      </c>
      <c r="I282" s="4">
        <v>131.19999999999999</v>
      </c>
      <c r="K282" s="4">
        <v>0.1</v>
      </c>
      <c r="L282" s="4">
        <v>42</v>
      </c>
      <c r="M282" s="4">
        <v>0.872</v>
      </c>
      <c r="N282" s="4">
        <v>12.535500000000001</v>
      </c>
      <c r="O282" s="4">
        <v>0.39140000000000003</v>
      </c>
      <c r="P282" s="4">
        <v>191.53479999999999</v>
      </c>
      <c r="Q282" s="4">
        <v>0</v>
      </c>
      <c r="R282" s="4">
        <v>191.5</v>
      </c>
      <c r="S282" s="4">
        <v>154.4907</v>
      </c>
      <c r="T282" s="4">
        <v>0</v>
      </c>
      <c r="U282" s="4">
        <v>154.5</v>
      </c>
      <c r="V282" s="4">
        <v>131.21260000000001</v>
      </c>
      <c r="Y282" s="4">
        <v>36.274000000000001</v>
      </c>
      <c r="Z282" s="4">
        <v>0</v>
      </c>
      <c r="AA282" s="4">
        <v>8.72E-2</v>
      </c>
      <c r="AB282" s="4" t="s">
        <v>207</v>
      </c>
      <c r="AC282" s="4">
        <v>0</v>
      </c>
      <c r="AD282" s="4">
        <v>11.4</v>
      </c>
      <c r="AE282" s="4">
        <v>865</v>
      </c>
      <c r="AF282" s="4">
        <v>899</v>
      </c>
      <c r="AG282" s="4">
        <v>833</v>
      </c>
      <c r="AH282" s="4">
        <v>82</v>
      </c>
      <c r="AI282" s="4">
        <v>23.98</v>
      </c>
      <c r="AJ282" s="4">
        <v>0.55000000000000004</v>
      </c>
      <c r="AK282" s="4">
        <v>982</v>
      </c>
      <c r="AL282" s="4">
        <v>1</v>
      </c>
      <c r="AM282" s="4">
        <v>0</v>
      </c>
      <c r="AN282" s="4">
        <v>23</v>
      </c>
      <c r="AO282" s="4">
        <v>191</v>
      </c>
      <c r="AP282" s="4">
        <v>190</v>
      </c>
      <c r="AQ282" s="4">
        <v>2.5</v>
      </c>
      <c r="AR282" s="4">
        <v>195</v>
      </c>
      <c r="AS282" s="4" t="s">
        <v>155</v>
      </c>
      <c r="AT282" s="4">
        <v>2</v>
      </c>
      <c r="AU282" s="5">
        <v>0.79584490740740732</v>
      </c>
      <c r="AV282" s="4">
        <v>47.161377000000002</v>
      </c>
      <c r="AW282" s="4">
        <v>-88.483977999999993</v>
      </c>
      <c r="AX282" s="4">
        <v>316.7</v>
      </c>
      <c r="AY282" s="4">
        <v>36.1</v>
      </c>
      <c r="AZ282" s="4">
        <v>12</v>
      </c>
      <c r="BA282" s="4">
        <v>8</v>
      </c>
      <c r="BB282" s="4" t="s">
        <v>216</v>
      </c>
      <c r="BC282" s="4">
        <v>2</v>
      </c>
      <c r="BD282" s="4">
        <v>1</v>
      </c>
      <c r="BE282" s="4">
        <v>2.6</v>
      </c>
      <c r="BF282" s="4">
        <v>14.063000000000001</v>
      </c>
      <c r="BG282" s="4">
        <v>14.32</v>
      </c>
      <c r="BH282" s="4">
        <v>1.02</v>
      </c>
      <c r="BI282" s="4">
        <v>14.683999999999999</v>
      </c>
      <c r="BJ282" s="4">
        <v>2938.107</v>
      </c>
      <c r="BK282" s="4">
        <v>58.384999999999998</v>
      </c>
      <c r="BL282" s="4">
        <v>4.7009999999999996</v>
      </c>
      <c r="BM282" s="4">
        <v>0</v>
      </c>
      <c r="BN282" s="4">
        <v>4.7009999999999996</v>
      </c>
      <c r="BO282" s="4">
        <v>3.7919999999999998</v>
      </c>
      <c r="BP282" s="4">
        <v>0</v>
      </c>
      <c r="BQ282" s="4">
        <v>3.7919999999999998</v>
      </c>
      <c r="BR282" s="4">
        <v>1.0168999999999999</v>
      </c>
      <c r="BU282" s="4">
        <v>1.6870000000000001</v>
      </c>
      <c r="BW282" s="4">
        <v>14.86</v>
      </c>
      <c r="BX282" s="4">
        <v>0.40306599999999998</v>
      </c>
      <c r="BY282" s="4">
        <v>-5</v>
      </c>
      <c r="BZ282" s="4">
        <v>0.64789099999999999</v>
      </c>
      <c r="CA282" s="4">
        <v>9.8499250000000007</v>
      </c>
      <c r="CB282" s="4">
        <v>13.087398</v>
      </c>
    </row>
    <row r="283" spans="1:80">
      <c r="A283" s="2">
        <v>42439</v>
      </c>
      <c r="B283" s="29">
        <v>0.587940787037037</v>
      </c>
      <c r="C283" s="4">
        <v>14.359</v>
      </c>
      <c r="D283" s="4">
        <v>0.1895</v>
      </c>
      <c r="E283" s="4" t="s">
        <v>155</v>
      </c>
      <c r="F283" s="4">
        <v>1894.6705589999999</v>
      </c>
      <c r="G283" s="4">
        <v>178.5</v>
      </c>
      <c r="H283" s="4">
        <v>-17.5</v>
      </c>
      <c r="I283" s="4">
        <v>96.5</v>
      </c>
      <c r="K283" s="4">
        <v>0</v>
      </c>
      <c r="L283" s="4">
        <v>42</v>
      </c>
      <c r="M283" s="4">
        <v>0.87450000000000006</v>
      </c>
      <c r="N283" s="4">
        <v>12.5572</v>
      </c>
      <c r="O283" s="4">
        <v>0.16569999999999999</v>
      </c>
      <c r="P283" s="4">
        <v>156.12530000000001</v>
      </c>
      <c r="Q283" s="4">
        <v>0</v>
      </c>
      <c r="R283" s="4">
        <v>156.1</v>
      </c>
      <c r="S283" s="4">
        <v>125.9297</v>
      </c>
      <c r="T283" s="4">
        <v>0</v>
      </c>
      <c r="U283" s="4">
        <v>125.9</v>
      </c>
      <c r="V283" s="4">
        <v>96.476799999999997</v>
      </c>
      <c r="Y283" s="4">
        <v>36.345999999999997</v>
      </c>
      <c r="Z283" s="4">
        <v>0</v>
      </c>
      <c r="AA283" s="4">
        <v>0</v>
      </c>
      <c r="AB283" s="4" t="s">
        <v>207</v>
      </c>
      <c r="AC283" s="4">
        <v>0</v>
      </c>
      <c r="AD283" s="4">
        <v>11.3</v>
      </c>
      <c r="AE283" s="4">
        <v>867</v>
      </c>
      <c r="AF283" s="4">
        <v>899</v>
      </c>
      <c r="AG283" s="4">
        <v>834</v>
      </c>
      <c r="AH283" s="4">
        <v>82</v>
      </c>
      <c r="AI283" s="4">
        <v>23.98</v>
      </c>
      <c r="AJ283" s="4">
        <v>0.55000000000000004</v>
      </c>
      <c r="AK283" s="4">
        <v>982</v>
      </c>
      <c r="AL283" s="4">
        <v>1</v>
      </c>
      <c r="AM283" s="4">
        <v>0</v>
      </c>
      <c r="AN283" s="4">
        <v>23</v>
      </c>
      <c r="AO283" s="4">
        <v>191</v>
      </c>
      <c r="AP283" s="4">
        <v>190</v>
      </c>
      <c r="AQ283" s="4">
        <v>2.8</v>
      </c>
      <c r="AR283" s="4">
        <v>195</v>
      </c>
      <c r="AS283" s="4" t="s">
        <v>155</v>
      </c>
      <c r="AT283" s="4">
        <v>2</v>
      </c>
      <c r="AU283" s="5">
        <v>0.79584490740740732</v>
      </c>
      <c r="AV283" s="4">
        <v>47.161450000000002</v>
      </c>
      <c r="AW283" s="4">
        <v>-88.483982999999995</v>
      </c>
      <c r="AX283" s="4">
        <v>317</v>
      </c>
      <c r="AY283" s="4">
        <v>35.4</v>
      </c>
      <c r="AZ283" s="4">
        <v>12</v>
      </c>
      <c r="BA283" s="4">
        <v>8</v>
      </c>
      <c r="BB283" s="4" t="s">
        <v>216</v>
      </c>
      <c r="BC283" s="4">
        <v>2.0508000000000002</v>
      </c>
      <c r="BD283" s="4">
        <v>1.1524000000000001</v>
      </c>
      <c r="BE283" s="4">
        <v>2.7016</v>
      </c>
      <c r="BF283" s="4">
        <v>14.063000000000001</v>
      </c>
      <c r="BG283" s="4">
        <v>14.61</v>
      </c>
      <c r="BH283" s="4">
        <v>1.04</v>
      </c>
      <c r="BI283" s="4">
        <v>14.352</v>
      </c>
      <c r="BJ283" s="4">
        <v>2991.3110000000001</v>
      </c>
      <c r="BK283" s="4">
        <v>25.120999999999999</v>
      </c>
      <c r="BL283" s="4">
        <v>3.895</v>
      </c>
      <c r="BM283" s="4">
        <v>0</v>
      </c>
      <c r="BN283" s="4">
        <v>3.895</v>
      </c>
      <c r="BO283" s="4">
        <v>3.141</v>
      </c>
      <c r="BP283" s="4">
        <v>0</v>
      </c>
      <c r="BQ283" s="4">
        <v>3.141</v>
      </c>
      <c r="BR283" s="4">
        <v>0.76</v>
      </c>
      <c r="BU283" s="4">
        <v>1.718</v>
      </c>
      <c r="BW283" s="4">
        <v>0</v>
      </c>
      <c r="BX283" s="4">
        <v>0.47096199999999999</v>
      </c>
      <c r="BY283" s="4">
        <v>-5</v>
      </c>
      <c r="BZ283" s="4">
        <v>0.64732699999999999</v>
      </c>
      <c r="CA283" s="4">
        <v>11.509133</v>
      </c>
      <c r="CB283" s="4">
        <v>13.076005</v>
      </c>
    </row>
    <row r="284" spans="1:80">
      <c r="A284" s="2">
        <v>42439</v>
      </c>
      <c r="B284" s="29">
        <v>0.58795236111111115</v>
      </c>
      <c r="C284" s="4">
        <v>14.356999999999999</v>
      </c>
      <c r="D284" s="4">
        <v>8.48E-2</v>
      </c>
      <c r="E284" s="4" t="s">
        <v>155</v>
      </c>
      <c r="F284" s="4">
        <v>848.1</v>
      </c>
      <c r="G284" s="4">
        <v>329.2</v>
      </c>
      <c r="H284" s="4">
        <v>31.5</v>
      </c>
      <c r="I284" s="4">
        <v>86.3</v>
      </c>
      <c r="K284" s="4">
        <v>0</v>
      </c>
      <c r="L284" s="4">
        <v>41</v>
      </c>
      <c r="M284" s="4">
        <v>0.87549999999999994</v>
      </c>
      <c r="N284" s="4">
        <v>12.5703</v>
      </c>
      <c r="O284" s="4">
        <v>7.4300000000000005E-2</v>
      </c>
      <c r="P284" s="4">
        <v>288.20359999999999</v>
      </c>
      <c r="Q284" s="4">
        <v>27.575800000000001</v>
      </c>
      <c r="R284" s="4">
        <v>315.8</v>
      </c>
      <c r="S284" s="4">
        <v>232.4631</v>
      </c>
      <c r="T284" s="4">
        <v>22.2425</v>
      </c>
      <c r="U284" s="4">
        <v>254.7</v>
      </c>
      <c r="V284" s="4">
        <v>86.283500000000004</v>
      </c>
      <c r="Y284" s="4">
        <v>36.241999999999997</v>
      </c>
      <c r="Z284" s="4">
        <v>0</v>
      </c>
      <c r="AA284" s="4">
        <v>0</v>
      </c>
      <c r="AB284" s="4" t="s">
        <v>207</v>
      </c>
      <c r="AC284" s="4">
        <v>0</v>
      </c>
      <c r="AD284" s="4">
        <v>11.5</v>
      </c>
      <c r="AE284" s="4">
        <v>871</v>
      </c>
      <c r="AF284" s="4">
        <v>901</v>
      </c>
      <c r="AG284" s="4">
        <v>838</v>
      </c>
      <c r="AH284" s="4">
        <v>82</v>
      </c>
      <c r="AI284" s="4">
        <v>23.98</v>
      </c>
      <c r="AJ284" s="4">
        <v>0.55000000000000004</v>
      </c>
      <c r="AK284" s="4">
        <v>982</v>
      </c>
      <c r="AL284" s="4">
        <v>1</v>
      </c>
      <c r="AM284" s="4">
        <v>0</v>
      </c>
      <c r="AN284" s="4">
        <v>23</v>
      </c>
      <c r="AO284" s="4">
        <v>191</v>
      </c>
      <c r="AP284" s="4">
        <v>190</v>
      </c>
      <c r="AQ284" s="4">
        <v>3.1</v>
      </c>
      <c r="AR284" s="4">
        <v>195</v>
      </c>
      <c r="AS284" s="4" t="s">
        <v>155</v>
      </c>
      <c r="AT284" s="4">
        <v>2</v>
      </c>
      <c r="AU284" s="5">
        <v>0.79585648148148147</v>
      </c>
      <c r="AV284" s="4">
        <v>47.161589999999997</v>
      </c>
      <c r="AW284" s="4">
        <v>-88.484016999999994</v>
      </c>
      <c r="AX284" s="4">
        <v>317.60000000000002</v>
      </c>
      <c r="AY284" s="4">
        <v>35</v>
      </c>
      <c r="AZ284" s="4">
        <v>12</v>
      </c>
      <c r="BA284" s="4">
        <v>8</v>
      </c>
      <c r="BB284" s="4" t="s">
        <v>216</v>
      </c>
      <c r="BC284" s="4">
        <v>2.1</v>
      </c>
      <c r="BD284" s="4">
        <v>1.1476</v>
      </c>
      <c r="BE284" s="4">
        <v>2.5459999999999998</v>
      </c>
      <c r="BF284" s="4">
        <v>14.063000000000001</v>
      </c>
      <c r="BG284" s="4">
        <v>14.72</v>
      </c>
      <c r="BH284" s="4">
        <v>1.05</v>
      </c>
      <c r="BI284" s="4">
        <v>14.215999999999999</v>
      </c>
      <c r="BJ284" s="4">
        <v>3013.2739999999999</v>
      </c>
      <c r="BK284" s="4">
        <v>11.329000000000001</v>
      </c>
      <c r="BL284" s="4">
        <v>7.2350000000000003</v>
      </c>
      <c r="BM284" s="4">
        <v>0.69199999999999995</v>
      </c>
      <c r="BN284" s="4">
        <v>7.9269999999999996</v>
      </c>
      <c r="BO284" s="4">
        <v>5.8360000000000003</v>
      </c>
      <c r="BP284" s="4">
        <v>0.55800000000000005</v>
      </c>
      <c r="BQ284" s="4">
        <v>6.3940000000000001</v>
      </c>
      <c r="BR284" s="4">
        <v>0.68389999999999995</v>
      </c>
      <c r="BU284" s="4">
        <v>1.724</v>
      </c>
      <c r="BW284" s="4">
        <v>0</v>
      </c>
      <c r="BX284" s="4">
        <v>0.49059700000000001</v>
      </c>
      <c r="BY284" s="4">
        <v>-5</v>
      </c>
      <c r="BZ284" s="4">
        <v>0.64978199999999997</v>
      </c>
      <c r="CA284" s="4">
        <v>11.988965</v>
      </c>
      <c r="CB284" s="4">
        <v>13.125596</v>
      </c>
    </row>
    <row r="285" spans="1:80">
      <c r="A285" s="2">
        <v>42439</v>
      </c>
      <c r="B285" s="29">
        <v>0.58796393518518519</v>
      </c>
      <c r="C285" s="4">
        <v>14.32</v>
      </c>
      <c r="D285" s="4">
        <v>0.22939999999999999</v>
      </c>
      <c r="E285" s="4" t="s">
        <v>155</v>
      </c>
      <c r="F285" s="4">
        <v>2293.8888889999998</v>
      </c>
      <c r="G285" s="4">
        <v>476.4</v>
      </c>
      <c r="H285" s="4">
        <v>44.8</v>
      </c>
      <c r="I285" s="4">
        <v>75.400000000000006</v>
      </c>
      <c r="K285" s="4">
        <v>0</v>
      </c>
      <c r="L285" s="4">
        <v>41</v>
      </c>
      <c r="M285" s="4">
        <v>0.87439999999999996</v>
      </c>
      <c r="N285" s="4">
        <v>12.5221</v>
      </c>
      <c r="O285" s="4">
        <v>0.2006</v>
      </c>
      <c r="P285" s="4">
        <v>416.59859999999998</v>
      </c>
      <c r="Q285" s="4">
        <v>39.150799999999997</v>
      </c>
      <c r="R285" s="4">
        <v>455.7</v>
      </c>
      <c r="S285" s="4">
        <v>335.78500000000003</v>
      </c>
      <c r="T285" s="4">
        <v>31.5562</v>
      </c>
      <c r="U285" s="4">
        <v>367.3</v>
      </c>
      <c r="V285" s="4">
        <v>75.439700000000002</v>
      </c>
      <c r="Y285" s="4">
        <v>35.972999999999999</v>
      </c>
      <c r="Z285" s="4">
        <v>0</v>
      </c>
      <c r="AA285" s="4">
        <v>0</v>
      </c>
      <c r="AB285" s="4" t="s">
        <v>207</v>
      </c>
      <c r="AC285" s="4">
        <v>0</v>
      </c>
      <c r="AD285" s="4">
        <v>11.4</v>
      </c>
      <c r="AE285" s="4">
        <v>870</v>
      </c>
      <c r="AF285" s="4">
        <v>900</v>
      </c>
      <c r="AG285" s="4">
        <v>838</v>
      </c>
      <c r="AH285" s="4">
        <v>82</v>
      </c>
      <c r="AI285" s="4">
        <v>23.79</v>
      </c>
      <c r="AJ285" s="4">
        <v>0.55000000000000004</v>
      </c>
      <c r="AK285" s="4">
        <v>982</v>
      </c>
      <c r="AL285" s="4">
        <v>0.9</v>
      </c>
      <c r="AM285" s="4">
        <v>0</v>
      </c>
      <c r="AN285" s="4">
        <v>23</v>
      </c>
      <c r="AO285" s="4">
        <v>191</v>
      </c>
      <c r="AP285" s="4">
        <v>190</v>
      </c>
      <c r="AQ285" s="4">
        <v>2.7</v>
      </c>
      <c r="AR285" s="4">
        <v>195</v>
      </c>
      <c r="AS285" s="4" t="s">
        <v>155</v>
      </c>
      <c r="AT285" s="4">
        <v>2</v>
      </c>
      <c r="AU285" s="5">
        <v>0.79586805555555562</v>
      </c>
      <c r="AV285" s="4">
        <v>47.161794999999998</v>
      </c>
      <c r="AW285" s="4">
        <v>-88.484106999999995</v>
      </c>
      <c r="AX285" s="4">
        <v>317.8</v>
      </c>
      <c r="AY285" s="4">
        <v>34.9</v>
      </c>
      <c r="AZ285" s="4">
        <v>12</v>
      </c>
      <c r="BA285" s="4">
        <v>9</v>
      </c>
      <c r="BB285" s="4" t="s">
        <v>217</v>
      </c>
      <c r="BC285" s="4">
        <v>1.7444</v>
      </c>
      <c r="BD285" s="4">
        <v>1.1524000000000001</v>
      </c>
      <c r="BE285" s="4">
        <v>2.4016000000000002</v>
      </c>
      <c r="BF285" s="4">
        <v>14.063000000000001</v>
      </c>
      <c r="BG285" s="4">
        <v>14.6</v>
      </c>
      <c r="BH285" s="4">
        <v>1.04</v>
      </c>
      <c r="BI285" s="4">
        <v>14.36</v>
      </c>
      <c r="BJ285" s="4">
        <v>2983.49</v>
      </c>
      <c r="BK285" s="4">
        <v>30.417999999999999</v>
      </c>
      <c r="BL285" s="4">
        <v>10.394</v>
      </c>
      <c r="BM285" s="4">
        <v>0.97699999999999998</v>
      </c>
      <c r="BN285" s="4">
        <v>11.371</v>
      </c>
      <c r="BO285" s="4">
        <v>8.3780000000000001</v>
      </c>
      <c r="BP285" s="4">
        <v>0.78700000000000003</v>
      </c>
      <c r="BQ285" s="4">
        <v>9.1649999999999991</v>
      </c>
      <c r="BR285" s="4">
        <v>0.59440000000000004</v>
      </c>
      <c r="BU285" s="4">
        <v>1.7</v>
      </c>
      <c r="BW285" s="4">
        <v>0</v>
      </c>
      <c r="BX285" s="4">
        <v>0.52763000000000004</v>
      </c>
      <c r="BY285" s="4">
        <v>-5</v>
      </c>
      <c r="BZ285" s="4">
        <v>0.64832699999999999</v>
      </c>
      <c r="CA285" s="4">
        <v>12.893958</v>
      </c>
      <c r="CB285" s="4">
        <v>13.096204999999999</v>
      </c>
    </row>
    <row r="286" spans="1:80">
      <c r="A286" s="2">
        <v>42439</v>
      </c>
      <c r="B286" s="29">
        <v>0.58797550925925923</v>
      </c>
      <c r="C286" s="4">
        <v>14.016</v>
      </c>
      <c r="D286" s="4">
        <v>1.3095000000000001</v>
      </c>
      <c r="E286" s="4" t="s">
        <v>155</v>
      </c>
      <c r="F286" s="4">
        <v>13095.410108</v>
      </c>
      <c r="G286" s="4">
        <v>638.20000000000005</v>
      </c>
      <c r="H286" s="4">
        <v>55.9</v>
      </c>
      <c r="I286" s="4">
        <v>136.19999999999999</v>
      </c>
      <c r="K286" s="4">
        <v>0.1</v>
      </c>
      <c r="L286" s="4">
        <v>42</v>
      </c>
      <c r="M286" s="4">
        <v>0.86739999999999995</v>
      </c>
      <c r="N286" s="4">
        <v>12.157400000000001</v>
      </c>
      <c r="O286" s="4">
        <v>1.1358999999999999</v>
      </c>
      <c r="P286" s="4">
        <v>553.58420000000001</v>
      </c>
      <c r="Q286" s="4">
        <v>48.486199999999997</v>
      </c>
      <c r="R286" s="4">
        <v>602.1</v>
      </c>
      <c r="S286" s="4">
        <v>443.98090000000002</v>
      </c>
      <c r="T286" s="4">
        <v>38.886499999999998</v>
      </c>
      <c r="U286" s="4">
        <v>482.9</v>
      </c>
      <c r="V286" s="4">
        <v>136.18100000000001</v>
      </c>
      <c r="Y286" s="4">
        <v>36.662999999999997</v>
      </c>
      <c r="Z286" s="4">
        <v>0</v>
      </c>
      <c r="AA286" s="4">
        <v>8.6699999999999999E-2</v>
      </c>
      <c r="AB286" s="4" t="s">
        <v>207</v>
      </c>
      <c r="AC286" s="4">
        <v>0</v>
      </c>
      <c r="AD286" s="4">
        <v>11.5</v>
      </c>
      <c r="AE286" s="4">
        <v>874</v>
      </c>
      <c r="AF286" s="4">
        <v>904</v>
      </c>
      <c r="AG286" s="4">
        <v>841</v>
      </c>
      <c r="AH286" s="4">
        <v>82</v>
      </c>
      <c r="AI286" s="4">
        <v>22.48</v>
      </c>
      <c r="AJ286" s="4">
        <v>0.52</v>
      </c>
      <c r="AK286" s="4">
        <v>982</v>
      </c>
      <c r="AL286" s="4">
        <v>0.1</v>
      </c>
      <c r="AM286" s="4">
        <v>0</v>
      </c>
      <c r="AN286" s="4">
        <v>23</v>
      </c>
      <c r="AO286" s="4">
        <v>191</v>
      </c>
      <c r="AP286" s="4">
        <v>190</v>
      </c>
      <c r="AQ286" s="4">
        <v>2.6</v>
      </c>
      <c r="AR286" s="4">
        <v>195</v>
      </c>
      <c r="AS286" s="4" t="s">
        <v>155</v>
      </c>
      <c r="AT286" s="4">
        <v>2</v>
      </c>
      <c r="AU286" s="5">
        <v>0.7958912037037037</v>
      </c>
      <c r="AV286" s="4">
        <v>47.161997</v>
      </c>
      <c r="AW286" s="4">
        <v>-88.484198000000006</v>
      </c>
      <c r="AX286" s="4">
        <v>317.89999999999998</v>
      </c>
      <c r="AY286" s="4">
        <v>34.799999999999997</v>
      </c>
      <c r="AZ286" s="4">
        <v>12</v>
      </c>
      <c r="BA286" s="4">
        <v>9</v>
      </c>
      <c r="BB286" s="4" t="s">
        <v>217</v>
      </c>
      <c r="BC286" s="4">
        <v>1.3492</v>
      </c>
      <c r="BD286" s="4">
        <v>1.3508</v>
      </c>
      <c r="BE286" s="4">
        <v>2.5</v>
      </c>
      <c r="BF286" s="4">
        <v>14.063000000000001</v>
      </c>
      <c r="BG286" s="4">
        <v>13.77</v>
      </c>
      <c r="BH286" s="4">
        <v>0.98</v>
      </c>
      <c r="BI286" s="4">
        <v>15.291</v>
      </c>
      <c r="BJ286" s="4">
        <v>2770.663</v>
      </c>
      <c r="BK286" s="4">
        <v>164.75700000000001</v>
      </c>
      <c r="BL286" s="4">
        <v>13.212</v>
      </c>
      <c r="BM286" s="4">
        <v>1.157</v>
      </c>
      <c r="BN286" s="4">
        <v>14.369</v>
      </c>
      <c r="BO286" s="4">
        <v>10.596</v>
      </c>
      <c r="BP286" s="4">
        <v>0.92800000000000005</v>
      </c>
      <c r="BQ286" s="4">
        <v>11.523999999999999</v>
      </c>
      <c r="BR286" s="4">
        <v>1.0263</v>
      </c>
      <c r="BU286" s="4">
        <v>1.6579999999999999</v>
      </c>
      <c r="BW286" s="4">
        <v>14.372999999999999</v>
      </c>
      <c r="BX286" s="4">
        <v>0.59381499999999998</v>
      </c>
      <c r="BY286" s="4">
        <v>-5</v>
      </c>
      <c r="BZ286" s="4">
        <v>0.650891</v>
      </c>
      <c r="CA286" s="4">
        <v>14.511354000000001</v>
      </c>
      <c r="CB286" s="4">
        <v>13.147997999999999</v>
      </c>
    </row>
    <row r="287" spans="1:80">
      <c r="A287" s="2">
        <v>42439</v>
      </c>
      <c r="B287" s="29">
        <v>0.58798708333333327</v>
      </c>
      <c r="C287" s="4">
        <v>12.619</v>
      </c>
      <c r="D287" s="4">
        <v>2.8538999999999999</v>
      </c>
      <c r="E287" s="4" t="s">
        <v>155</v>
      </c>
      <c r="F287" s="4">
        <v>28539.310345000002</v>
      </c>
      <c r="G287" s="4">
        <v>447.2</v>
      </c>
      <c r="H287" s="4">
        <v>55.9</v>
      </c>
      <c r="I287" s="4">
        <v>314.89999999999998</v>
      </c>
      <c r="K287" s="4">
        <v>0.1</v>
      </c>
      <c r="L287" s="4">
        <v>47</v>
      </c>
      <c r="M287" s="4">
        <v>0.86399999999999999</v>
      </c>
      <c r="N287" s="4">
        <v>10.9031</v>
      </c>
      <c r="O287" s="4">
        <v>2.4658000000000002</v>
      </c>
      <c r="P287" s="4">
        <v>386.40910000000002</v>
      </c>
      <c r="Q287" s="4">
        <v>48.298200000000001</v>
      </c>
      <c r="R287" s="4">
        <v>434.7</v>
      </c>
      <c r="S287" s="4">
        <v>311.45179999999999</v>
      </c>
      <c r="T287" s="4">
        <v>38.929099999999998</v>
      </c>
      <c r="U287" s="4">
        <v>350.4</v>
      </c>
      <c r="V287" s="4">
        <v>314.85410000000002</v>
      </c>
      <c r="Y287" s="4">
        <v>40.206000000000003</v>
      </c>
      <c r="Z287" s="4">
        <v>0</v>
      </c>
      <c r="AA287" s="4">
        <v>8.6400000000000005E-2</v>
      </c>
      <c r="AB287" s="4" t="s">
        <v>207</v>
      </c>
      <c r="AC287" s="4">
        <v>0</v>
      </c>
      <c r="AD287" s="4">
        <v>11.5</v>
      </c>
      <c r="AE287" s="4">
        <v>883</v>
      </c>
      <c r="AF287" s="4">
        <v>910</v>
      </c>
      <c r="AG287" s="4">
        <v>850</v>
      </c>
      <c r="AH287" s="4">
        <v>82</v>
      </c>
      <c r="AI287" s="4">
        <v>23.79</v>
      </c>
      <c r="AJ287" s="4">
        <v>0.55000000000000004</v>
      </c>
      <c r="AK287" s="4">
        <v>982</v>
      </c>
      <c r="AL287" s="4">
        <v>0.9</v>
      </c>
      <c r="AM287" s="4">
        <v>0</v>
      </c>
      <c r="AN287" s="4">
        <v>23</v>
      </c>
      <c r="AO287" s="4">
        <v>191.1</v>
      </c>
      <c r="AP287" s="4">
        <v>190</v>
      </c>
      <c r="AQ287" s="4">
        <v>2.6</v>
      </c>
      <c r="AR287" s="4">
        <v>195</v>
      </c>
      <c r="AS287" s="4" t="s">
        <v>155</v>
      </c>
      <c r="AT287" s="4">
        <v>2</v>
      </c>
      <c r="AU287" s="5">
        <v>0.79590277777777774</v>
      </c>
      <c r="AV287" s="4">
        <v>47.162063000000003</v>
      </c>
      <c r="AW287" s="4">
        <v>-88.484228000000002</v>
      </c>
      <c r="AX287" s="4">
        <v>318</v>
      </c>
      <c r="AY287" s="4">
        <v>35</v>
      </c>
      <c r="AZ287" s="4">
        <v>12</v>
      </c>
      <c r="BA287" s="4">
        <v>9</v>
      </c>
      <c r="BB287" s="4" t="s">
        <v>217</v>
      </c>
      <c r="BC287" s="4">
        <v>1.3</v>
      </c>
      <c r="BD287" s="4">
        <v>1.5014989999999999</v>
      </c>
      <c r="BE287" s="4">
        <v>2.5507490000000002</v>
      </c>
      <c r="BF287" s="4">
        <v>14.063000000000001</v>
      </c>
      <c r="BG287" s="4">
        <v>13.43</v>
      </c>
      <c r="BH287" s="4">
        <v>0.95</v>
      </c>
      <c r="BI287" s="4">
        <v>15.739000000000001</v>
      </c>
      <c r="BJ287" s="4">
        <v>2467.3609999999999</v>
      </c>
      <c r="BK287" s="4">
        <v>355.15899999999999</v>
      </c>
      <c r="BL287" s="4">
        <v>9.157</v>
      </c>
      <c r="BM287" s="4">
        <v>1.145</v>
      </c>
      <c r="BN287" s="4">
        <v>10.302</v>
      </c>
      <c r="BO287" s="4">
        <v>7.3810000000000002</v>
      </c>
      <c r="BP287" s="4">
        <v>0.92300000000000004</v>
      </c>
      <c r="BQ287" s="4">
        <v>8.3030000000000008</v>
      </c>
      <c r="BR287" s="4">
        <v>2.3561000000000001</v>
      </c>
      <c r="BU287" s="4">
        <v>1.8049999999999999</v>
      </c>
      <c r="BW287" s="4">
        <v>14.217000000000001</v>
      </c>
      <c r="BX287" s="4">
        <v>0.64233099999999999</v>
      </c>
      <c r="BY287" s="4">
        <v>-5</v>
      </c>
      <c r="BZ287" s="4">
        <v>0.65</v>
      </c>
      <c r="CA287" s="4">
        <v>15.696963999999999</v>
      </c>
      <c r="CB287" s="4">
        <v>13.13</v>
      </c>
    </row>
    <row r="288" spans="1:80">
      <c r="A288" s="2">
        <v>42439</v>
      </c>
      <c r="B288" s="29">
        <v>0.58799865740740742</v>
      </c>
      <c r="C288" s="4">
        <v>13.162000000000001</v>
      </c>
      <c r="D288" s="4">
        <v>3.0745</v>
      </c>
      <c r="E288" s="4" t="s">
        <v>155</v>
      </c>
      <c r="F288" s="4">
        <v>30745.383304999999</v>
      </c>
      <c r="G288" s="4">
        <v>313.89999999999998</v>
      </c>
      <c r="H288" s="4">
        <v>57</v>
      </c>
      <c r="I288" s="4">
        <v>404.7</v>
      </c>
      <c r="K288" s="4">
        <v>0.1</v>
      </c>
      <c r="L288" s="4">
        <v>50</v>
      </c>
      <c r="M288" s="4">
        <v>0.85799999999999998</v>
      </c>
      <c r="N288" s="4">
        <v>11.2921</v>
      </c>
      <c r="O288" s="4">
        <v>2.6377999999999999</v>
      </c>
      <c r="P288" s="4">
        <v>269.3134</v>
      </c>
      <c r="Q288" s="4">
        <v>48.903700000000001</v>
      </c>
      <c r="R288" s="4">
        <v>318.2</v>
      </c>
      <c r="S288" s="4">
        <v>215.84729999999999</v>
      </c>
      <c r="T288" s="4">
        <v>39.194899999999997</v>
      </c>
      <c r="U288" s="4">
        <v>255</v>
      </c>
      <c r="V288" s="4">
        <v>404.70229999999998</v>
      </c>
      <c r="Y288" s="4">
        <v>42.694000000000003</v>
      </c>
      <c r="Z288" s="4">
        <v>0</v>
      </c>
      <c r="AA288" s="4">
        <v>8.5800000000000001E-2</v>
      </c>
      <c r="AB288" s="4" t="s">
        <v>207</v>
      </c>
      <c r="AC288" s="4">
        <v>0</v>
      </c>
      <c r="AD288" s="4">
        <v>11.5</v>
      </c>
      <c r="AE288" s="4">
        <v>894</v>
      </c>
      <c r="AF288" s="4">
        <v>916</v>
      </c>
      <c r="AG288" s="4">
        <v>860</v>
      </c>
      <c r="AH288" s="4">
        <v>82</v>
      </c>
      <c r="AI288" s="4">
        <v>22.3</v>
      </c>
      <c r="AJ288" s="4">
        <v>0.51</v>
      </c>
      <c r="AK288" s="4">
        <v>982</v>
      </c>
      <c r="AL288" s="4">
        <v>0</v>
      </c>
      <c r="AM288" s="4">
        <v>0</v>
      </c>
      <c r="AN288" s="4">
        <v>23</v>
      </c>
      <c r="AO288" s="4">
        <v>192</v>
      </c>
      <c r="AP288" s="4">
        <v>189.9</v>
      </c>
      <c r="AQ288" s="4">
        <v>2.5</v>
      </c>
      <c r="AR288" s="4">
        <v>195</v>
      </c>
      <c r="AS288" s="4" t="s">
        <v>155</v>
      </c>
      <c r="AT288" s="4">
        <v>2</v>
      </c>
      <c r="AU288" s="5">
        <v>0.79590277777777774</v>
      </c>
      <c r="AV288" s="4">
        <v>47.162134999999999</v>
      </c>
      <c r="AW288" s="4">
        <v>-88.484239000000002</v>
      </c>
      <c r="AX288" s="4">
        <v>318.2</v>
      </c>
      <c r="AY288" s="4">
        <v>35.9</v>
      </c>
      <c r="AZ288" s="4">
        <v>12</v>
      </c>
      <c r="BA288" s="4">
        <v>9</v>
      </c>
      <c r="BB288" s="4" t="s">
        <v>217</v>
      </c>
      <c r="BC288" s="4">
        <v>1.1984980000000001</v>
      </c>
      <c r="BD288" s="4">
        <v>1.6</v>
      </c>
      <c r="BE288" s="4">
        <v>2.4984980000000001</v>
      </c>
      <c r="BF288" s="4">
        <v>14.063000000000001</v>
      </c>
      <c r="BG288" s="4">
        <v>12.81</v>
      </c>
      <c r="BH288" s="4">
        <v>0.91</v>
      </c>
      <c r="BI288" s="4">
        <v>16.556000000000001</v>
      </c>
      <c r="BJ288" s="4">
        <v>2450.8359999999998</v>
      </c>
      <c r="BK288" s="4">
        <v>364.387</v>
      </c>
      <c r="BL288" s="4">
        <v>6.1210000000000004</v>
      </c>
      <c r="BM288" s="4">
        <v>1.1120000000000001</v>
      </c>
      <c r="BN288" s="4">
        <v>7.2329999999999997</v>
      </c>
      <c r="BO288" s="4">
        <v>4.9059999999999997</v>
      </c>
      <c r="BP288" s="4">
        <v>0.89100000000000001</v>
      </c>
      <c r="BQ288" s="4">
        <v>5.7969999999999997</v>
      </c>
      <c r="BR288" s="4">
        <v>2.9045000000000001</v>
      </c>
      <c r="BU288" s="4">
        <v>1.8380000000000001</v>
      </c>
      <c r="BW288" s="4">
        <v>13.54</v>
      </c>
      <c r="BX288" s="4">
        <v>0.778555</v>
      </c>
      <c r="BY288" s="4">
        <v>-5</v>
      </c>
      <c r="BZ288" s="4">
        <v>0.65032699999999999</v>
      </c>
      <c r="CA288" s="4">
        <v>19.025949000000001</v>
      </c>
      <c r="CB288" s="4">
        <v>13.136599</v>
      </c>
    </row>
    <row r="289" spans="1:80">
      <c r="A289" s="2">
        <v>42439</v>
      </c>
      <c r="B289" s="29">
        <v>0.58801023148148146</v>
      </c>
      <c r="C289" s="4">
        <v>12.656000000000001</v>
      </c>
      <c r="D289" s="4">
        <v>2.9417</v>
      </c>
      <c r="E289" s="4" t="s">
        <v>155</v>
      </c>
      <c r="F289" s="4">
        <v>29416.592844999999</v>
      </c>
      <c r="G289" s="4">
        <v>153.19999999999999</v>
      </c>
      <c r="H289" s="4">
        <v>57.2</v>
      </c>
      <c r="I289" s="4">
        <v>299.8</v>
      </c>
      <c r="K289" s="4">
        <v>0.1</v>
      </c>
      <c r="L289" s="4">
        <v>50</v>
      </c>
      <c r="M289" s="4">
        <v>0.86319999999999997</v>
      </c>
      <c r="N289" s="4">
        <v>10.923999999999999</v>
      </c>
      <c r="O289" s="4">
        <v>2.5390999999999999</v>
      </c>
      <c r="P289" s="4">
        <v>132.21199999999999</v>
      </c>
      <c r="Q289" s="4">
        <v>49.372999999999998</v>
      </c>
      <c r="R289" s="4">
        <v>181.6</v>
      </c>
      <c r="S289" s="4">
        <v>105.96420000000001</v>
      </c>
      <c r="T289" s="4">
        <v>39.571100000000001</v>
      </c>
      <c r="U289" s="4">
        <v>145.5</v>
      </c>
      <c r="V289" s="4">
        <v>299.76670000000001</v>
      </c>
      <c r="Y289" s="4">
        <v>43.244</v>
      </c>
      <c r="Z289" s="4">
        <v>0</v>
      </c>
      <c r="AA289" s="4">
        <v>8.6300000000000002E-2</v>
      </c>
      <c r="AB289" s="4" t="s">
        <v>207</v>
      </c>
      <c r="AC289" s="4">
        <v>0</v>
      </c>
      <c r="AD289" s="4">
        <v>11.5</v>
      </c>
      <c r="AE289" s="4">
        <v>890</v>
      </c>
      <c r="AF289" s="4">
        <v>915</v>
      </c>
      <c r="AG289" s="4">
        <v>856</v>
      </c>
      <c r="AH289" s="4">
        <v>82</v>
      </c>
      <c r="AI289" s="4">
        <v>22.3</v>
      </c>
      <c r="AJ289" s="4">
        <v>0.51</v>
      </c>
      <c r="AK289" s="4">
        <v>982</v>
      </c>
      <c r="AL289" s="4">
        <v>0</v>
      </c>
      <c r="AM289" s="4">
        <v>0</v>
      </c>
      <c r="AN289" s="4">
        <v>23</v>
      </c>
      <c r="AO289" s="4">
        <v>191.9</v>
      </c>
      <c r="AP289" s="4">
        <v>189</v>
      </c>
      <c r="AQ289" s="4">
        <v>2.7</v>
      </c>
      <c r="AR289" s="4">
        <v>195</v>
      </c>
      <c r="AS289" s="4" t="s">
        <v>155</v>
      </c>
      <c r="AT289" s="4">
        <v>2</v>
      </c>
      <c r="AU289" s="5">
        <v>0.79591435185185189</v>
      </c>
      <c r="AV289" s="4">
        <v>47.162280000000003</v>
      </c>
      <c r="AW289" s="4">
        <v>-88.484246999999996</v>
      </c>
      <c r="AX289" s="4">
        <v>318.39999999999998</v>
      </c>
      <c r="AY289" s="4">
        <v>37.1</v>
      </c>
      <c r="AZ289" s="4">
        <v>12</v>
      </c>
      <c r="BA289" s="4">
        <v>9</v>
      </c>
      <c r="BB289" s="4" t="s">
        <v>217</v>
      </c>
      <c r="BC289" s="4">
        <v>1.1000000000000001</v>
      </c>
      <c r="BD289" s="4">
        <v>1.6508</v>
      </c>
      <c r="BE289" s="4">
        <v>2.4</v>
      </c>
      <c r="BF289" s="4">
        <v>14.063000000000001</v>
      </c>
      <c r="BG289" s="4">
        <v>13.32</v>
      </c>
      <c r="BH289" s="4">
        <v>0.95</v>
      </c>
      <c r="BI289" s="4">
        <v>15.853</v>
      </c>
      <c r="BJ289" s="4">
        <v>2455.058</v>
      </c>
      <c r="BK289" s="4">
        <v>363.19799999999998</v>
      </c>
      <c r="BL289" s="4">
        <v>3.1120000000000001</v>
      </c>
      <c r="BM289" s="4">
        <v>1.1619999999999999</v>
      </c>
      <c r="BN289" s="4">
        <v>4.274</v>
      </c>
      <c r="BO289" s="4">
        <v>2.4940000000000002</v>
      </c>
      <c r="BP289" s="4">
        <v>0.93100000000000005</v>
      </c>
      <c r="BQ289" s="4">
        <v>3.4249999999999998</v>
      </c>
      <c r="BR289" s="4">
        <v>2.2277</v>
      </c>
      <c r="BU289" s="4">
        <v>1.9279999999999999</v>
      </c>
      <c r="BW289" s="4">
        <v>14.105</v>
      </c>
      <c r="BX289" s="4">
        <v>0.73281099999999999</v>
      </c>
      <c r="BY289" s="4">
        <v>-5</v>
      </c>
      <c r="BZ289" s="4">
        <v>0.65289200000000003</v>
      </c>
      <c r="CA289" s="4">
        <v>17.908064</v>
      </c>
      <c r="CB289" s="4">
        <v>13.188416</v>
      </c>
    </row>
    <row r="290" spans="1:80">
      <c r="A290" s="2">
        <v>42439</v>
      </c>
      <c r="B290" s="29">
        <v>0.58802180555555561</v>
      </c>
      <c r="C290" s="4">
        <v>11.646000000000001</v>
      </c>
      <c r="D290" s="4">
        <v>4.7210999999999999</v>
      </c>
      <c r="E290" s="4" t="s">
        <v>155</v>
      </c>
      <c r="F290" s="4">
        <v>47210.873468999998</v>
      </c>
      <c r="G290" s="4">
        <v>99.1</v>
      </c>
      <c r="H290" s="4">
        <v>57.1</v>
      </c>
      <c r="I290" s="4">
        <v>500.7</v>
      </c>
      <c r="K290" s="4">
        <v>0</v>
      </c>
      <c r="L290" s="4">
        <v>52</v>
      </c>
      <c r="M290" s="4">
        <v>0.85450000000000004</v>
      </c>
      <c r="N290" s="4">
        <v>9.9514999999999993</v>
      </c>
      <c r="O290" s="4">
        <v>4.0340999999999996</v>
      </c>
      <c r="P290" s="4">
        <v>84.679000000000002</v>
      </c>
      <c r="Q290" s="4">
        <v>48.791200000000003</v>
      </c>
      <c r="R290" s="4">
        <v>133.5</v>
      </c>
      <c r="S290" s="4">
        <v>67.867900000000006</v>
      </c>
      <c r="T290" s="4">
        <v>39.104799999999997</v>
      </c>
      <c r="U290" s="4">
        <v>107</v>
      </c>
      <c r="V290" s="4">
        <v>500.72070000000002</v>
      </c>
      <c r="Y290" s="4">
        <v>44.222999999999999</v>
      </c>
      <c r="Z290" s="4">
        <v>0</v>
      </c>
      <c r="AA290" s="4">
        <v>0</v>
      </c>
      <c r="AB290" s="4" t="s">
        <v>207</v>
      </c>
      <c r="AC290" s="4">
        <v>0</v>
      </c>
      <c r="AD290" s="4">
        <v>11.5</v>
      </c>
      <c r="AE290" s="4">
        <v>891</v>
      </c>
      <c r="AF290" s="4">
        <v>916</v>
      </c>
      <c r="AG290" s="4">
        <v>858</v>
      </c>
      <c r="AH290" s="4">
        <v>82</v>
      </c>
      <c r="AI290" s="4">
        <v>22.3</v>
      </c>
      <c r="AJ290" s="4">
        <v>0.51</v>
      </c>
      <c r="AK290" s="4">
        <v>982</v>
      </c>
      <c r="AL290" s="4">
        <v>0</v>
      </c>
      <c r="AM290" s="4">
        <v>0</v>
      </c>
      <c r="AN290" s="4">
        <v>23</v>
      </c>
      <c r="AO290" s="4">
        <v>191</v>
      </c>
      <c r="AP290" s="4">
        <v>188.9</v>
      </c>
      <c r="AQ290" s="4">
        <v>2.6</v>
      </c>
      <c r="AR290" s="4">
        <v>195</v>
      </c>
      <c r="AS290" s="4" t="s">
        <v>155</v>
      </c>
      <c r="AT290" s="4">
        <v>2</v>
      </c>
      <c r="AU290" s="5">
        <v>0.79592592592592604</v>
      </c>
      <c r="AV290" s="4">
        <v>47.162433</v>
      </c>
      <c r="AW290" s="4">
        <v>-88.484224999999995</v>
      </c>
      <c r="AX290" s="4">
        <v>318.60000000000002</v>
      </c>
      <c r="AY290" s="4">
        <v>38.299999999999997</v>
      </c>
      <c r="AZ290" s="4">
        <v>12</v>
      </c>
      <c r="BA290" s="4">
        <v>9</v>
      </c>
      <c r="BB290" s="4" t="s">
        <v>217</v>
      </c>
      <c r="BC290" s="4">
        <v>1.3031999999999999</v>
      </c>
      <c r="BD290" s="4">
        <v>1.3444</v>
      </c>
      <c r="BE290" s="4">
        <v>2.5524</v>
      </c>
      <c r="BF290" s="4">
        <v>14.063000000000001</v>
      </c>
      <c r="BG290" s="4">
        <v>12.48</v>
      </c>
      <c r="BH290" s="4">
        <v>0.89</v>
      </c>
      <c r="BI290" s="4">
        <v>17.029</v>
      </c>
      <c r="BJ290" s="4">
        <v>2149.752</v>
      </c>
      <c r="BK290" s="4">
        <v>554.66</v>
      </c>
      <c r="BL290" s="4">
        <v>1.9159999999999999</v>
      </c>
      <c r="BM290" s="4">
        <v>1.1040000000000001</v>
      </c>
      <c r="BN290" s="4">
        <v>3.0190000000000001</v>
      </c>
      <c r="BO290" s="4">
        <v>1.5349999999999999</v>
      </c>
      <c r="BP290" s="4">
        <v>0.88500000000000001</v>
      </c>
      <c r="BQ290" s="4">
        <v>2.42</v>
      </c>
      <c r="BR290" s="4">
        <v>3.5768</v>
      </c>
      <c r="BU290" s="4">
        <v>1.895</v>
      </c>
      <c r="BW290" s="4">
        <v>0</v>
      </c>
      <c r="BX290" s="4">
        <v>0.73270100000000005</v>
      </c>
      <c r="BY290" s="4">
        <v>-5</v>
      </c>
      <c r="BZ290" s="4">
        <v>0.651891</v>
      </c>
      <c r="CA290" s="4">
        <v>17.905380000000001</v>
      </c>
      <c r="CB290" s="4">
        <v>13.168198</v>
      </c>
    </row>
    <row r="291" spans="1:80">
      <c r="A291" s="2">
        <v>42439</v>
      </c>
      <c r="B291" s="29">
        <v>0.58803337962962965</v>
      </c>
      <c r="C291" s="4">
        <v>11.08</v>
      </c>
      <c r="D291" s="4">
        <v>5.7732999999999999</v>
      </c>
      <c r="E291" s="4" t="s">
        <v>155</v>
      </c>
      <c r="F291" s="4">
        <v>57732.626175999998</v>
      </c>
      <c r="G291" s="4">
        <v>70.7</v>
      </c>
      <c r="H291" s="4">
        <v>57.1</v>
      </c>
      <c r="I291" s="4">
        <v>644.5</v>
      </c>
      <c r="K291" s="4">
        <v>0</v>
      </c>
      <c r="L291" s="4">
        <v>55</v>
      </c>
      <c r="M291" s="4">
        <v>0.84889999999999999</v>
      </c>
      <c r="N291" s="4">
        <v>9.4060000000000006</v>
      </c>
      <c r="O291" s="4">
        <v>4.9009999999999998</v>
      </c>
      <c r="P291" s="4">
        <v>60.033799999999999</v>
      </c>
      <c r="Q291" s="4">
        <v>48.472900000000003</v>
      </c>
      <c r="R291" s="4">
        <v>108.5</v>
      </c>
      <c r="S291" s="4">
        <v>48.115400000000001</v>
      </c>
      <c r="T291" s="4">
        <v>38.849699999999999</v>
      </c>
      <c r="U291" s="4">
        <v>87</v>
      </c>
      <c r="V291" s="4">
        <v>644.45920000000001</v>
      </c>
      <c r="Y291" s="4">
        <v>46.481000000000002</v>
      </c>
      <c r="Z291" s="4">
        <v>0</v>
      </c>
      <c r="AA291" s="4">
        <v>0</v>
      </c>
      <c r="AB291" s="4" t="s">
        <v>207</v>
      </c>
      <c r="AC291" s="4">
        <v>0</v>
      </c>
      <c r="AD291" s="4">
        <v>11.5</v>
      </c>
      <c r="AE291" s="4">
        <v>899</v>
      </c>
      <c r="AF291" s="4">
        <v>924</v>
      </c>
      <c r="AG291" s="4">
        <v>864</v>
      </c>
      <c r="AH291" s="4">
        <v>82</v>
      </c>
      <c r="AI291" s="4">
        <v>22.3</v>
      </c>
      <c r="AJ291" s="4">
        <v>0.51</v>
      </c>
      <c r="AK291" s="4">
        <v>982</v>
      </c>
      <c r="AL291" s="4">
        <v>0</v>
      </c>
      <c r="AM291" s="4">
        <v>0</v>
      </c>
      <c r="AN291" s="4">
        <v>23</v>
      </c>
      <c r="AO291" s="4">
        <v>191</v>
      </c>
      <c r="AP291" s="4">
        <v>188.1</v>
      </c>
      <c r="AQ291" s="4">
        <v>2.6</v>
      </c>
      <c r="AR291" s="4">
        <v>195</v>
      </c>
      <c r="AS291" s="4" t="s">
        <v>155</v>
      </c>
      <c r="AT291" s="4">
        <v>2</v>
      </c>
      <c r="AU291" s="5">
        <v>0.79593749999999996</v>
      </c>
      <c r="AV291" s="4">
        <v>47.162678</v>
      </c>
      <c r="AW291" s="4">
        <v>-88.484195999999997</v>
      </c>
      <c r="AX291" s="4">
        <v>318.89999999999998</v>
      </c>
      <c r="AY291" s="4">
        <v>39.5</v>
      </c>
      <c r="AZ291" s="4">
        <v>12</v>
      </c>
      <c r="BA291" s="4">
        <v>9</v>
      </c>
      <c r="BB291" s="4" t="s">
        <v>217</v>
      </c>
      <c r="BC291" s="4">
        <v>1.5</v>
      </c>
      <c r="BD291" s="4">
        <v>1</v>
      </c>
      <c r="BE291" s="4">
        <v>2.7</v>
      </c>
      <c r="BF291" s="4">
        <v>14.063000000000001</v>
      </c>
      <c r="BG291" s="4">
        <v>11.99</v>
      </c>
      <c r="BH291" s="4">
        <v>0.85</v>
      </c>
      <c r="BI291" s="4">
        <v>17.797999999999998</v>
      </c>
      <c r="BJ291" s="4">
        <v>1984.2860000000001</v>
      </c>
      <c r="BK291" s="4">
        <v>658.05600000000004</v>
      </c>
      <c r="BL291" s="4">
        <v>1.3260000000000001</v>
      </c>
      <c r="BM291" s="4">
        <v>1.071</v>
      </c>
      <c r="BN291" s="4">
        <v>2.3969999999999998</v>
      </c>
      <c r="BO291" s="4">
        <v>1.0629999999999999</v>
      </c>
      <c r="BP291" s="4">
        <v>0.85799999999999998</v>
      </c>
      <c r="BQ291" s="4">
        <v>1.921</v>
      </c>
      <c r="BR291" s="4">
        <v>4.4957000000000003</v>
      </c>
      <c r="BU291" s="4">
        <v>1.9450000000000001</v>
      </c>
      <c r="BW291" s="4">
        <v>0</v>
      </c>
      <c r="BX291" s="4">
        <v>0.82311800000000002</v>
      </c>
      <c r="BY291" s="4">
        <v>-5</v>
      </c>
      <c r="BZ291" s="4">
        <v>0.65067299999999995</v>
      </c>
      <c r="CA291" s="4">
        <v>20.114946</v>
      </c>
      <c r="CB291" s="4">
        <v>13.143594999999999</v>
      </c>
    </row>
    <row r="292" spans="1:80">
      <c r="A292" s="2">
        <v>42439</v>
      </c>
      <c r="B292" s="29">
        <v>0.58804495370370369</v>
      </c>
      <c r="C292" s="4">
        <v>11.077</v>
      </c>
      <c r="D292" s="4">
        <v>5.9187000000000003</v>
      </c>
      <c r="E292" s="4" t="s">
        <v>155</v>
      </c>
      <c r="F292" s="4">
        <v>59186.624473000003</v>
      </c>
      <c r="G292" s="4">
        <v>56.6</v>
      </c>
      <c r="H292" s="4">
        <v>57.2</v>
      </c>
      <c r="I292" s="4">
        <v>705.2</v>
      </c>
      <c r="K292" s="4">
        <v>0</v>
      </c>
      <c r="L292" s="4">
        <v>56</v>
      </c>
      <c r="M292" s="4">
        <v>0.84730000000000005</v>
      </c>
      <c r="N292" s="4">
        <v>9.3856000000000002</v>
      </c>
      <c r="O292" s="4">
        <v>5.0149999999999997</v>
      </c>
      <c r="P292" s="4">
        <v>47.945799999999998</v>
      </c>
      <c r="Q292" s="4">
        <v>48.467199999999998</v>
      </c>
      <c r="R292" s="4">
        <v>96.4</v>
      </c>
      <c r="S292" s="4">
        <v>38.453099999999999</v>
      </c>
      <c r="T292" s="4">
        <v>38.871200000000002</v>
      </c>
      <c r="U292" s="4">
        <v>77.3</v>
      </c>
      <c r="V292" s="4">
        <v>705.17600000000004</v>
      </c>
      <c r="Y292" s="4">
        <v>47.124000000000002</v>
      </c>
      <c r="Z292" s="4">
        <v>0</v>
      </c>
      <c r="AA292" s="4">
        <v>0</v>
      </c>
      <c r="AB292" s="4" t="s">
        <v>207</v>
      </c>
      <c r="AC292" s="4">
        <v>0</v>
      </c>
      <c r="AD292" s="4">
        <v>11.5</v>
      </c>
      <c r="AE292" s="4">
        <v>902</v>
      </c>
      <c r="AF292" s="4">
        <v>928</v>
      </c>
      <c r="AG292" s="4">
        <v>866</v>
      </c>
      <c r="AH292" s="4">
        <v>82</v>
      </c>
      <c r="AI292" s="4">
        <v>22.48</v>
      </c>
      <c r="AJ292" s="4">
        <v>0.52</v>
      </c>
      <c r="AK292" s="4">
        <v>982</v>
      </c>
      <c r="AL292" s="4">
        <v>0.1</v>
      </c>
      <c r="AM292" s="4">
        <v>0</v>
      </c>
      <c r="AN292" s="4">
        <v>23</v>
      </c>
      <c r="AO292" s="4">
        <v>191</v>
      </c>
      <c r="AP292" s="4">
        <v>189.1</v>
      </c>
      <c r="AQ292" s="4">
        <v>2.1</v>
      </c>
      <c r="AR292" s="4">
        <v>195</v>
      </c>
      <c r="AS292" s="4" t="s">
        <v>155</v>
      </c>
      <c r="AT292" s="4">
        <v>2</v>
      </c>
      <c r="AU292" s="5">
        <v>0.79596064814814815</v>
      </c>
      <c r="AV292" s="4">
        <v>47.162840000000003</v>
      </c>
      <c r="AW292" s="4">
        <v>-88.484188000000003</v>
      </c>
      <c r="AX292" s="4">
        <v>319.10000000000002</v>
      </c>
      <c r="AY292" s="4">
        <v>40.6</v>
      </c>
      <c r="AZ292" s="4">
        <v>12</v>
      </c>
      <c r="BA292" s="4">
        <v>9</v>
      </c>
      <c r="BB292" s="4" t="s">
        <v>217</v>
      </c>
      <c r="BC292" s="4">
        <v>1.4492</v>
      </c>
      <c r="BD292" s="4">
        <v>1</v>
      </c>
      <c r="BE292" s="4">
        <v>2.1920000000000002</v>
      </c>
      <c r="BF292" s="4">
        <v>14.063000000000001</v>
      </c>
      <c r="BG292" s="4">
        <v>11.87</v>
      </c>
      <c r="BH292" s="4">
        <v>0.84</v>
      </c>
      <c r="BI292" s="4">
        <v>18.018000000000001</v>
      </c>
      <c r="BJ292" s="4">
        <v>1966.3019999999999</v>
      </c>
      <c r="BK292" s="4">
        <v>668.71400000000006</v>
      </c>
      <c r="BL292" s="4">
        <v>1.052</v>
      </c>
      <c r="BM292" s="4">
        <v>1.0629999999999999</v>
      </c>
      <c r="BN292" s="4">
        <v>2.1150000000000002</v>
      </c>
      <c r="BO292" s="4">
        <v>0.84399999999999997</v>
      </c>
      <c r="BP292" s="4">
        <v>0.85299999999999998</v>
      </c>
      <c r="BQ292" s="4">
        <v>1.696</v>
      </c>
      <c r="BR292" s="4">
        <v>4.8852000000000002</v>
      </c>
      <c r="BU292" s="4">
        <v>1.9590000000000001</v>
      </c>
      <c r="BW292" s="4">
        <v>0</v>
      </c>
      <c r="BX292" s="4">
        <v>0.91040299999999996</v>
      </c>
      <c r="BY292" s="4">
        <v>-5</v>
      </c>
      <c r="BZ292" s="4">
        <v>0.64767300000000005</v>
      </c>
      <c r="CA292" s="4">
        <v>22.247973000000002</v>
      </c>
      <c r="CB292" s="4">
        <v>13.082995</v>
      </c>
    </row>
    <row r="293" spans="1:80">
      <c r="A293" s="2">
        <v>42439</v>
      </c>
      <c r="B293" s="29">
        <v>0.58805652777777773</v>
      </c>
      <c r="C293" s="4">
        <v>10.871</v>
      </c>
      <c r="D293" s="4">
        <v>6.0183</v>
      </c>
      <c r="E293" s="4" t="s">
        <v>155</v>
      </c>
      <c r="F293" s="4">
        <v>60182.781349999997</v>
      </c>
      <c r="G293" s="4">
        <v>53.9</v>
      </c>
      <c r="H293" s="4">
        <v>70</v>
      </c>
      <c r="I293" s="4">
        <v>740.5</v>
      </c>
      <c r="K293" s="4">
        <v>0</v>
      </c>
      <c r="L293" s="4">
        <v>56</v>
      </c>
      <c r="M293" s="4">
        <v>0.8478</v>
      </c>
      <c r="N293" s="4">
        <v>9.2164999999999999</v>
      </c>
      <c r="O293" s="4">
        <v>5.1021999999999998</v>
      </c>
      <c r="P293" s="4">
        <v>45.672699999999999</v>
      </c>
      <c r="Q293" s="4">
        <v>59.357399999999998</v>
      </c>
      <c r="R293" s="4">
        <v>105</v>
      </c>
      <c r="S293" s="4">
        <v>36.839300000000001</v>
      </c>
      <c r="T293" s="4">
        <v>47.877299999999998</v>
      </c>
      <c r="U293" s="4">
        <v>84.7</v>
      </c>
      <c r="V293" s="4">
        <v>740.49689999999998</v>
      </c>
      <c r="Y293" s="4">
        <v>47.752000000000002</v>
      </c>
      <c r="Z293" s="4">
        <v>0</v>
      </c>
      <c r="AA293" s="4">
        <v>0</v>
      </c>
      <c r="AB293" s="4" t="s">
        <v>207</v>
      </c>
      <c r="AC293" s="4">
        <v>0</v>
      </c>
      <c r="AD293" s="4">
        <v>11.4</v>
      </c>
      <c r="AE293" s="4">
        <v>903</v>
      </c>
      <c r="AF293" s="4">
        <v>928</v>
      </c>
      <c r="AG293" s="4">
        <v>867</v>
      </c>
      <c r="AH293" s="4">
        <v>82</v>
      </c>
      <c r="AI293" s="4">
        <v>23.98</v>
      </c>
      <c r="AJ293" s="4">
        <v>0.55000000000000004</v>
      </c>
      <c r="AK293" s="4">
        <v>982</v>
      </c>
      <c r="AL293" s="4">
        <v>1</v>
      </c>
      <c r="AM293" s="4">
        <v>0</v>
      </c>
      <c r="AN293" s="4">
        <v>23</v>
      </c>
      <c r="AO293" s="4">
        <v>191.1</v>
      </c>
      <c r="AP293" s="4">
        <v>189.9</v>
      </c>
      <c r="AQ293" s="4">
        <v>2.2000000000000002</v>
      </c>
      <c r="AR293" s="4">
        <v>195</v>
      </c>
      <c r="AS293" s="4" t="s">
        <v>155</v>
      </c>
      <c r="AT293" s="4">
        <v>2</v>
      </c>
      <c r="AU293" s="5">
        <v>0.79596064814814815</v>
      </c>
      <c r="AV293" s="4">
        <v>47.163004999999998</v>
      </c>
      <c r="AW293" s="4">
        <v>-88.484230999999994</v>
      </c>
      <c r="AX293" s="4">
        <v>319.3</v>
      </c>
      <c r="AY293" s="4">
        <v>40.9</v>
      </c>
      <c r="AZ293" s="4">
        <v>12</v>
      </c>
      <c r="BA293" s="4">
        <v>9</v>
      </c>
      <c r="BB293" s="4" t="s">
        <v>217</v>
      </c>
      <c r="BC293" s="4">
        <v>1.4</v>
      </c>
      <c r="BD293" s="4">
        <v>1.1524000000000001</v>
      </c>
      <c r="BE293" s="4">
        <v>1.8016000000000001</v>
      </c>
      <c r="BF293" s="4">
        <v>14.063000000000001</v>
      </c>
      <c r="BG293" s="4">
        <v>11.92</v>
      </c>
      <c r="BH293" s="4">
        <v>0.85</v>
      </c>
      <c r="BI293" s="4">
        <v>17.954000000000001</v>
      </c>
      <c r="BJ293" s="4">
        <v>1941.4159999999999</v>
      </c>
      <c r="BK293" s="4">
        <v>684.05200000000002</v>
      </c>
      <c r="BL293" s="4">
        <v>1.008</v>
      </c>
      <c r="BM293" s="4">
        <v>1.3089999999999999</v>
      </c>
      <c r="BN293" s="4">
        <v>2.3170000000000002</v>
      </c>
      <c r="BO293" s="4">
        <v>0.81299999999999994</v>
      </c>
      <c r="BP293" s="4">
        <v>1.056</v>
      </c>
      <c r="BQ293" s="4">
        <v>1.869</v>
      </c>
      <c r="BR293" s="4">
        <v>5.1578999999999997</v>
      </c>
      <c r="BU293" s="4">
        <v>1.996</v>
      </c>
      <c r="BW293" s="4">
        <v>0</v>
      </c>
      <c r="BX293" s="4">
        <v>0.87729400000000002</v>
      </c>
      <c r="BY293" s="4">
        <v>-5</v>
      </c>
      <c r="BZ293" s="4">
        <v>0.64532699999999998</v>
      </c>
      <c r="CA293" s="4">
        <v>21.438873000000001</v>
      </c>
      <c r="CB293" s="4">
        <v>13.035605</v>
      </c>
    </row>
    <row r="294" spans="1:80">
      <c r="A294" s="2">
        <v>42439</v>
      </c>
      <c r="B294" s="29">
        <v>0.58806810185185188</v>
      </c>
      <c r="C294" s="4">
        <v>10.569000000000001</v>
      </c>
      <c r="D294" s="4">
        <v>6.7356999999999996</v>
      </c>
      <c r="E294" s="4" t="s">
        <v>155</v>
      </c>
      <c r="F294" s="4">
        <v>67357.455470999994</v>
      </c>
      <c r="G294" s="4">
        <v>55.4</v>
      </c>
      <c r="H294" s="4">
        <v>71.8</v>
      </c>
      <c r="I294" s="4">
        <v>810.3</v>
      </c>
      <c r="K294" s="4">
        <v>0</v>
      </c>
      <c r="L294" s="4">
        <v>57</v>
      </c>
      <c r="M294" s="4">
        <v>0.84330000000000005</v>
      </c>
      <c r="N294" s="4">
        <v>8.9131</v>
      </c>
      <c r="O294" s="4">
        <v>5.6806000000000001</v>
      </c>
      <c r="P294" s="4">
        <v>46.682600000000001</v>
      </c>
      <c r="Q294" s="4">
        <v>60.564799999999998</v>
      </c>
      <c r="R294" s="4">
        <v>107.2</v>
      </c>
      <c r="S294" s="4">
        <v>37.626899999999999</v>
      </c>
      <c r="T294" s="4">
        <v>48.816200000000002</v>
      </c>
      <c r="U294" s="4">
        <v>86.4</v>
      </c>
      <c r="V294" s="4">
        <v>810.31970000000001</v>
      </c>
      <c r="Y294" s="4">
        <v>48.481999999999999</v>
      </c>
      <c r="Z294" s="4">
        <v>0</v>
      </c>
      <c r="AA294" s="4">
        <v>0</v>
      </c>
      <c r="AB294" s="4" t="s">
        <v>207</v>
      </c>
      <c r="AC294" s="4">
        <v>0</v>
      </c>
      <c r="AD294" s="4">
        <v>11.5</v>
      </c>
      <c r="AE294" s="4">
        <v>902</v>
      </c>
      <c r="AF294" s="4">
        <v>927</v>
      </c>
      <c r="AG294" s="4">
        <v>867</v>
      </c>
      <c r="AH294" s="4">
        <v>82</v>
      </c>
      <c r="AI294" s="4">
        <v>23.79</v>
      </c>
      <c r="AJ294" s="4">
        <v>0.55000000000000004</v>
      </c>
      <c r="AK294" s="4">
        <v>982</v>
      </c>
      <c r="AL294" s="4">
        <v>0.9</v>
      </c>
      <c r="AM294" s="4">
        <v>0</v>
      </c>
      <c r="AN294" s="4">
        <v>23</v>
      </c>
      <c r="AO294" s="4">
        <v>192</v>
      </c>
      <c r="AP294" s="4">
        <v>189</v>
      </c>
      <c r="AQ294" s="4">
        <v>2.5</v>
      </c>
      <c r="AR294" s="4">
        <v>195</v>
      </c>
      <c r="AS294" s="4" t="s">
        <v>155</v>
      </c>
      <c r="AT294" s="4">
        <v>2</v>
      </c>
      <c r="AU294" s="5">
        <v>0.79598379629629623</v>
      </c>
      <c r="AV294" s="4">
        <v>47.163164999999999</v>
      </c>
      <c r="AW294" s="4">
        <v>-88.484273000000002</v>
      </c>
      <c r="AX294" s="4">
        <v>319.5</v>
      </c>
      <c r="AY294" s="4">
        <v>41.1</v>
      </c>
      <c r="AZ294" s="4">
        <v>12</v>
      </c>
      <c r="BA294" s="4">
        <v>9</v>
      </c>
      <c r="BB294" s="4" t="s">
        <v>217</v>
      </c>
      <c r="BC294" s="4">
        <v>1.4</v>
      </c>
      <c r="BD294" s="4">
        <v>1.4016</v>
      </c>
      <c r="BE294" s="4">
        <v>2.0015999999999998</v>
      </c>
      <c r="BF294" s="4">
        <v>14.063000000000001</v>
      </c>
      <c r="BG294" s="4">
        <v>11.55</v>
      </c>
      <c r="BH294" s="4">
        <v>0.82</v>
      </c>
      <c r="BI294" s="4">
        <v>18.574999999999999</v>
      </c>
      <c r="BJ294" s="4">
        <v>1841.3240000000001</v>
      </c>
      <c r="BK294" s="4">
        <v>746.91600000000005</v>
      </c>
      <c r="BL294" s="4">
        <v>1.01</v>
      </c>
      <c r="BM294" s="4">
        <v>1.31</v>
      </c>
      <c r="BN294" s="4">
        <v>2.3199999999999998</v>
      </c>
      <c r="BO294" s="4">
        <v>0.81399999999999995</v>
      </c>
      <c r="BP294" s="4">
        <v>1.056</v>
      </c>
      <c r="BQ294" s="4">
        <v>1.87</v>
      </c>
      <c r="BR294" s="4">
        <v>5.5354999999999999</v>
      </c>
      <c r="BU294" s="4">
        <v>1.9870000000000001</v>
      </c>
      <c r="BW294" s="4">
        <v>0</v>
      </c>
      <c r="BX294" s="4">
        <v>0.85332200000000002</v>
      </c>
      <c r="BY294" s="4">
        <v>-5</v>
      </c>
      <c r="BZ294" s="4">
        <v>0.64756400000000003</v>
      </c>
      <c r="CA294" s="4">
        <v>20.853055999999999</v>
      </c>
      <c r="CB294" s="4">
        <v>13.080793</v>
      </c>
    </row>
    <row r="295" spans="1:80">
      <c r="A295" s="2">
        <v>42439</v>
      </c>
      <c r="B295" s="29">
        <v>0.58807967592592592</v>
      </c>
      <c r="C295" s="4">
        <v>10.429</v>
      </c>
      <c r="D295" s="4">
        <v>6.8604000000000003</v>
      </c>
      <c r="E295" s="4" t="s">
        <v>155</v>
      </c>
      <c r="F295" s="4">
        <v>68604.274808999995</v>
      </c>
      <c r="G295" s="4">
        <v>55.4</v>
      </c>
      <c r="H295" s="4">
        <v>59.4</v>
      </c>
      <c r="I295" s="4">
        <v>836.2</v>
      </c>
      <c r="K295" s="4">
        <v>0</v>
      </c>
      <c r="L295" s="4">
        <v>59</v>
      </c>
      <c r="M295" s="4">
        <v>0.84330000000000005</v>
      </c>
      <c r="N295" s="4">
        <v>8.7948000000000004</v>
      </c>
      <c r="O295" s="4">
        <v>5.7854999999999999</v>
      </c>
      <c r="P295" s="4">
        <v>46.731099999999998</v>
      </c>
      <c r="Q295" s="4">
        <v>50.119100000000003</v>
      </c>
      <c r="R295" s="4">
        <v>96.9</v>
      </c>
      <c r="S295" s="4">
        <v>37.453699999999998</v>
      </c>
      <c r="T295" s="4">
        <v>40.1691</v>
      </c>
      <c r="U295" s="4">
        <v>77.599999999999994</v>
      </c>
      <c r="V295" s="4">
        <v>836.21370000000002</v>
      </c>
      <c r="Y295" s="4">
        <v>49.595999999999997</v>
      </c>
      <c r="Z295" s="4">
        <v>0</v>
      </c>
      <c r="AA295" s="4">
        <v>0</v>
      </c>
      <c r="AB295" s="4" t="s">
        <v>207</v>
      </c>
      <c r="AC295" s="4">
        <v>0</v>
      </c>
      <c r="AD295" s="4">
        <v>11.4</v>
      </c>
      <c r="AE295" s="4">
        <v>905</v>
      </c>
      <c r="AF295" s="4">
        <v>930</v>
      </c>
      <c r="AG295" s="4">
        <v>871</v>
      </c>
      <c r="AH295" s="4">
        <v>82</v>
      </c>
      <c r="AI295" s="4">
        <v>22.3</v>
      </c>
      <c r="AJ295" s="4">
        <v>0.51</v>
      </c>
      <c r="AK295" s="4">
        <v>982</v>
      </c>
      <c r="AL295" s="4">
        <v>0</v>
      </c>
      <c r="AM295" s="4">
        <v>0</v>
      </c>
      <c r="AN295" s="4">
        <v>23</v>
      </c>
      <c r="AO295" s="4">
        <v>192</v>
      </c>
      <c r="AP295" s="4">
        <v>189</v>
      </c>
      <c r="AQ295" s="4">
        <v>2.2999999999999998</v>
      </c>
      <c r="AR295" s="4">
        <v>195</v>
      </c>
      <c r="AS295" s="4" t="s">
        <v>155</v>
      </c>
      <c r="AT295" s="4">
        <v>2</v>
      </c>
      <c r="AU295" s="5">
        <v>0.79598379629629623</v>
      </c>
      <c r="AV295" s="4">
        <v>47.163246000000001</v>
      </c>
      <c r="AW295" s="4">
        <v>-88.484320999999994</v>
      </c>
      <c r="AX295" s="4">
        <v>319.89999999999998</v>
      </c>
      <c r="AY295" s="4">
        <v>41.9</v>
      </c>
      <c r="AZ295" s="4">
        <v>12</v>
      </c>
      <c r="BA295" s="4">
        <v>9</v>
      </c>
      <c r="BB295" s="4" t="s">
        <v>217</v>
      </c>
      <c r="BC295" s="4">
        <v>1.6032</v>
      </c>
      <c r="BD295" s="4">
        <v>1.754</v>
      </c>
      <c r="BE295" s="4">
        <v>2.4556</v>
      </c>
      <c r="BF295" s="4">
        <v>14.063000000000001</v>
      </c>
      <c r="BG295" s="4">
        <v>11.54</v>
      </c>
      <c r="BH295" s="4">
        <v>0.82</v>
      </c>
      <c r="BI295" s="4">
        <v>18.579999999999998</v>
      </c>
      <c r="BJ295" s="4">
        <v>1818.223</v>
      </c>
      <c r="BK295" s="4">
        <v>761.27300000000002</v>
      </c>
      <c r="BL295" s="4">
        <v>1.012</v>
      </c>
      <c r="BM295" s="4">
        <v>1.085</v>
      </c>
      <c r="BN295" s="4">
        <v>2.097</v>
      </c>
      <c r="BO295" s="4">
        <v>0.81100000000000005</v>
      </c>
      <c r="BP295" s="4">
        <v>0.87</v>
      </c>
      <c r="BQ295" s="4">
        <v>1.681</v>
      </c>
      <c r="BR295" s="4">
        <v>5.7165999999999997</v>
      </c>
      <c r="BU295" s="4">
        <v>2.0339999999999998</v>
      </c>
      <c r="BW295" s="4">
        <v>0</v>
      </c>
      <c r="BX295" s="4">
        <v>0.91055900000000001</v>
      </c>
      <c r="BY295" s="4">
        <v>-5</v>
      </c>
      <c r="BZ295" s="4">
        <v>0.64389099999999999</v>
      </c>
      <c r="CA295" s="4">
        <v>22.251785999999999</v>
      </c>
      <c r="CB295" s="4">
        <v>13.006598</v>
      </c>
    </row>
    <row r="296" spans="1:80">
      <c r="A296" s="2">
        <v>42439</v>
      </c>
      <c r="B296" s="29">
        <v>0.58809125000000007</v>
      </c>
      <c r="C296" s="4">
        <v>10.731999999999999</v>
      </c>
      <c r="D296" s="4">
        <v>6.3803000000000001</v>
      </c>
      <c r="E296" s="4" t="s">
        <v>155</v>
      </c>
      <c r="F296" s="4">
        <v>63802.739951000003</v>
      </c>
      <c r="G296" s="4">
        <v>51</v>
      </c>
      <c r="H296" s="4">
        <v>57.5</v>
      </c>
      <c r="I296" s="4">
        <v>857</v>
      </c>
      <c r="K296" s="4">
        <v>0</v>
      </c>
      <c r="L296" s="4">
        <v>59</v>
      </c>
      <c r="M296" s="4">
        <v>0.84560000000000002</v>
      </c>
      <c r="N296" s="4">
        <v>9.0747</v>
      </c>
      <c r="O296" s="4">
        <v>5.3949999999999996</v>
      </c>
      <c r="P296" s="4">
        <v>43.124600000000001</v>
      </c>
      <c r="Q296" s="4">
        <v>48.620800000000003</v>
      </c>
      <c r="R296" s="4">
        <v>91.7</v>
      </c>
      <c r="S296" s="4">
        <v>34.563200000000002</v>
      </c>
      <c r="T296" s="4">
        <v>38.968299999999999</v>
      </c>
      <c r="U296" s="4">
        <v>73.5</v>
      </c>
      <c r="V296" s="4">
        <v>856.98940000000005</v>
      </c>
      <c r="Y296" s="4">
        <v>50.151000000000003</v>
      </c>
      <c r="Z296" s="4">
        <v>0</v>
      </c>
      <c r="AA296" s="4">
        <v>0</v>
      </c>
      <c r="AB296" s="4" t="s">
        <v>207</v>
      </c>
      <c r="AC296" s="4">
        <v>0</v>
      </c>
      <c r="AD296" s="4">
        <v>11.5</v>
      </c>
      <c r="AE296" s="4">
        <v>906</v>
      </c>
      <c r="AF296" s="4">
        <v>931</v>
      </c>
      <c r="AG296" s="4">
        <v>872</v>
      </c>
      <c r="AH296" s="4">
        <v>82</v>
      </c>
      <c r="AI296" s="4">
        <v>22.3</v>
      </c>
      <c r="AJ296" s="4">
        <v>0.51</v>
      </c>
      <c r="AK296" s="4">
        <v>982</v>
      </c>
      <c r="AL296" s="4">
        <v>0</v>
      </c>
      <c r="AM296" s="4">
        <v>0</v>
      </c>
      <c r="AN296" s="4">
        <v>23</v>
      </c>
      <c r="AO296" s="4">
        <v>192</v>
      </c>
      <c r="AP296" s="4">
        <v>189</v>
      </c>
      <c r="AQ296" s="4">
        <v>2.4</v>
      </c>
      <c r="AR296" s="4">
        <v>195</v>
      </c>
      <c r="AS296" s="4" t="s">
        <v>155</v>
      </c>
      <c r="AT296" s="4">
        <v>2</v>
      </c>
      <c r="AU296" s="5">
        <v>0.79599537037037038</v>
      </c>
      <c r="AV296" s="4">
        <v>47.163403000000002</v>
      </c>
      <c r="AW296" s="4">
        <v>-88.484435000000005</v>
      </c>
      <c r="AX296" s="4">
        <v>320.60000000000002</v>
      </c>
      <c r="AY296" s="4">
        <v>42.7</v>
      </c>
      <c r="AZ296" s="4">
        <v>12</v>
      </c>
      <c r="BA296" s="4">
        <v>9</v>
      </c>
      <c r="BB296" s="4" t="s">
        <v>217</v>
      </c>
      <c r="BC296" s="4">
        <v>1.6983999999999999</v>
      </c>
      <c r="BD296" s="4">
        <v>1.492</v>
      </c>
      <c r="BE296" s="4">
        <v>2.3428</v>
      </c>
      <c r="BF296" s="4">
        <v>14.063000000000001</v>
      </c>
      <c r="BG296" s="4">
        <v>11.72</v>
      </c>
      <c r="BH296" s="4">
        <v>0.83</v>
      </c>
      <c r="BI296" s="4">
        <v>18.262</v>
      </c>
      <c r="BJ296" s="4">
        <v>1890.124</v>
      </c>
      <c r="BK296" s="4">
        <v>715.20100000000002</v>
      </c>
      <c r="BL296" s="4">
        <v>0.94099999999999995</v>
      </c>
      <c r="BM296" s="4">
        <v>1.0609999999999999</v>
      </c>
      <c r="BN296" s="4">
        <v>2.0009999999999999</v>
      </c>
      <c r="BO296" s="4">
        <v>0.754</v>
      </c>
      <c r="BP296" s="4">
        <v>0.85</v>
      </c>
      <c r="BQ296" s="4">
        <v>1.6040000000000001</v>
      </c>
      <c r="BR296" s="4">
        <v>5.9024000000000001</v>
      </c>
      <c r="BU296" s="4">
        <v>2.0720000000000001</v>
      </c>
      <c r="BW296" s="4">
        <v>0</v>
      </c>
      <c r="BX296" s="4">
        <v>0.95534600000000003</v>
      </c>
      <c r="BY296" s="4">
        <v>-5</v>
      </c>
      <c r="BZ296" s="4">
        <v>0.64267300000000005</v>
      </c>
      <c r="CA296" s="4">
        <v>23.346267999999998</v>
      </c>
      <c r="CB296" s="4">
        <v>12.981995</v>
      </c>
    </row>
    <row r="297" spans="1:80">
      <c r="A297" s="2">
        <v>42439</v>
      </c>
      <c r="B297" s="29">
        <v>0.5881028240740741</v>
      </c>
      <c r="C297" s="4">
        <v>11.52</v>
      </c>
      <c r="D297" s="4">
        <v>5.3154000000000003</v>
      </c>
      <c r="E297" s="4" t="s">
        <v>155</v>
      </c>
      <c r="F297" s="4">
        <v>53153.855319000002</v>
      </c>
      <c r="G297" s="4">
        <v>56.9</v>
      </c>
      <c r="H297" s="4">
        <v>53.5</v>
      </c>
      <c r="I297" s="4">
        <v>794.1</v>
      </c>
      <c r="K297" s="4">
        <v>0</v>
      </c>
      <c r="L297" s="4">
        <v>60</v>
      </c>
      <c r="M297" s="4">
        <v>0.84970000000000001</v>
      </c>
      <c r="N297" s="4">
        <v>9.7881999999999998</v>
      </c>
      <c r="O297" s="4">
        <v>4.5164</v>
      </c>
      <c r="P297" s="4">
        <v>48.307499999999997</v>
      </c>
      <c r="Q297" s="4">
        <v>45.457599999999999</v>
      </c>
      <c r="R297" s="4">
        <v>93.8</v>
      </c>
      <c r="S297" s="4">
        <v>38.717199999999998</v>
      </c>
      <c r="T297" s="4">
        <v>36.433</v>
      </c>
      <c r="U297" s="4">
        <v>75.2</v>
      </c>
      <c r="V297" s="4">
        <v>794.12800000000004</v>
      </c>
      <c r="Y297" s="4">
        <v>50.744999999999997</v>
      </c>
      <c r="Z297" s="4">
        <v>0</v>
      </c>
      <c r="AA297" s="4">
        <v>0</v>
      </c>
      <c r="AB297" s="4" t="s">
        <v>207</v>
      </c>
      <c r="AC297" s="4">
        <v>0</v>
      </c>
      <c r="AD297" s="4">
        <v>11.5</v>
      </c>
      <c r="AE297" s="4">
        <v>906</v>
      </c>
      <c r="AF297" s="4">
        <v>930</v>
      </c>
      <c r="AG297" s="4">
        <v>874</v>
      </c>
      <c r="AH297" s="4">
        <v>82</v>
      </c>
      <c r="AI297" s="4">
        <v>22.3</v>
      </c>
      <c r="AJ297" s="4">
        <v>0.51</v>
      </c>
      <c r="AK297" s="4">
        <v>982</v>
      </c>
      <c r="AL297" s="4">
        <v>0</v>
      </c>
      <c r="AM297" s="4">
        <v>0</v>
      </c>
      <c r="AN297" s="4">
        <v>23</v>
      </c>
      <c r="AO297" s="4">
        <v>191.9</v>
      </c>
      <c r="AP297" s="4">
        <v>189</v>
      </c>
      <c r="AQ297" s="4">
        <v>2.6</v>
      </c>
      <c r="AR297" s="4">
        <v>195</v>
      </c>
      <c r="AS297" s="4" t="s">
        <v>155</v>
      </c>
      <c r="AT297" s="4">
        <v>2</v>
      </c>
      <c r="AU297" s="5">
        <v>0.79600694444444453</v>
      </c>
      <c r="AV297" s="4">
        <v>47.163623000000001</v>
      </c>
      <c r="AW297" s="4">
        <v>-88.484662</v>
      </c>
      <c r="AX297" s="4">
        <v>320.7</v>
      </c>
      <c r="AY297" s="4">
        <v>43.4</v>
      </c>
      <c r="AZ297" s="4">
        <v>12</v>
      </c>
      <c r="BA297" s="4">
        <v>9</v>
      </c>
      <c r="BB297" s="4" t="s">
        <v>217</v>
      </c>
      <c r="BC297" s="4">
        <v>1.6508</v>
      </c>
      <c r="BD297" s="4">
        <v>1.2032</v>
      </c>
      <c r="BE297" s="4">
        <v>2.0524</v>
      </c>
      <c r="BF297" s="4">
        <v>14.063000000000001</v>
      </c>
      <c r="BG297" s="4">
        <v>12.06</v>
      </c>
      <c r="BH297" s="4">
        <v>0.86</v>
      </c>
      <c r="BI297" s="4">
        <v>17.692</v>
      </c>
      <c r="BJ297" s="4">
        <v>2063.13</v>
      </c>
      <c r="BK297" s="4">
        <v>605.88</v>
      </c>
      <c r="BL297" s="4">
        <v>1.0660000000000001</v>
      </c>
      <c r="BM297" s="4">
        <v>1.0029999999999999</v>
      </c>
      <c r="BN297" s="4">
        <v>2.0699999999999998</v>
      </c>
      <c r="BO297" s="4">
        <v>0.85499999999999998</v>
      </c>
      <c r="BP297" s="4">
        <v>0.80400000000000005</v>
      </c>
      <c r="BQ297" s="4">
        <v>1.659</v>
      </c>
      <c r="BR297" s="4">
        <v>5.5349000000000004</v>
      </c>
      <c r="BU297" s="4">
        <v>2.1219999999999999</v>
      </c>
      <c r="BW297" s="4">
        <v>0</v>
      </c>
      <c r="BX297" s="4">
        <v>0.93942700000000001</v>
      </c>
      <c r="BY297" s="4">
        <v>-5</v>
      </c>
      <c r="BZ297" s="4">
        <v>0.63989099999999999</v>
      </c>
      <c r="CA297" s="4">
        <v>22.957246999999999</v>
      </c>
      <c r="CB297" s="4">
        <v>12.925798</v>
      </c>
    </row>
    <row r="298" spans="1:80">
      <c r="A298" s="2">
        <v>42439</v>
      </c>
      <c r="B298" s="29">
        <v>0.58811439814814814</v>
      </c>
      <c r="C298" s="4">
        <v>12.467000000000001</v>
      </c>
      <c r="D298" s="4">
        <v>3.8866000000000001</v>
      </c>
      <c r="E298" s="4" t="s">
        <v>155</v>
      </c>
      <c r="F298" s="4">
        <v>38866.322212999999</v>
      </c>
      <c r="G298" s="4">
        <v>80.5</v>
      </c>
      <c r="H298" s="4">
        <v>53.7</v>
      </c>
      <c r="I298" s="4">
        <v>665.7</v>
      </c>
      <c r="K298" s="4">
        <v>0</v>
      </c>
      <c r="L298" s="4">
        <v>59</v>
      </c>
      <c r="M298" s="4">
        <v>0.85570000000000002</v>
      </c>
      <c r="N298" s="4">
        <v>10.668100000000001</v>
      </c>
      <c r="O298" s="4">
        <v>3.3258000000000001</v>
      </c>
      <c r="P298" s="4">
        <v>68.88</v>
      </c>
      <c r="Q298" s="4">
        <v>45.925699999999999</v>
      </c>
      <c r="R298" s="4">
        <v>114.8</v>
      </c>
      <c r="S298" s="4">
        <v>55.2425</v>
      </c>
      <c r="T298" s="4">
        <v>36.832900000000002</v>
      </c>
      <c r="U298" s="4">
        <v>92.1</v>
      </c>
      <c r="V298" s="4">
        <v>665.6617</v>
      </c>
      <c r="Y298" s="4">
        <v>50.359000000000002</v>
      </c>
      <c r="Z298" s="4">
        <v>0</v>
      </c>
      <c r="AA298" s="4">
        <v>0</v>
      </c>
      <c r="AB298" s="4" t="s">
        <v>207</v>
      </c>
      <c r="AC298" s="4">
        <v>0</v>
      </c>
      <c r="AD298" s="4">
        <v>11.4</v>
      </c>
      <c r="AE298" s="4">
        <v>901</v>
      </c>
      <c r="AF298" s="4">
        <v>927</v>
      </c>
      <c r="AG298" s="4">
        <v>869</v>
      </c>
      <c r="AH298" s="4">
        <v>82</v>
      </c>
      <c r="AI298" s="4">
        <v>22.48</v>
      </c>
      <c r="AJ298" s="4">
        <v>0.52</v>
      </c>
      <c r="AK298" s="4">
        <v>982</v>
      </c>
      <c r="AL298" s="4">
        <v>0.1</v>
      </c>
      <c r="AM298" s="4">
        <v>0</v>
      </c>
      <c r="AN298" s="4">
        <v>23</v>
      </c>
      <c r="AO298" s="4">
        <v>191</v>
      </c>
      <c r="AP298" s="4">
        <v>189</v>
      </c>
      <c r="AQ298" s="4">
        <v>2.7</v>
      </c>
      <c r="AR298" s="4">
        <v>195</v>
      </c>
      <c r="AS298" s="4" t="s">
        <v>155</v>
      </c>
      <c r="AT298" s="4">
        <v>2</v>
      </c>
      <c r="AU298" s="5">
        <v>0.79603009259259261</v>
      </c>
      <c r="AV298" s="4">
        <v>47.163763000000003</v>
      </c>
      <c r="AW298" s="4">
        <v>-88.484818000000004</v>
      </c>
      <c r="AX298" s="4">
        <v>320.60000000000002</v>
      </c>
      <c r="AY298" s="4">
        <v>44.4</v>
      </c>
      <c r="AZ298" s="4">
        <v>12</v>
      </c>
      <c r="BA298" s="4">
        <v>9</v>
      </c>
      <c r="BB298" s="4" t="s">
        <v>217</v>
      </c>
      <c r="BC298" s="4">
        <v>1.8524</v>
      </c>
      <c r="BD298" s="4">
        <v>1.5524</v>
      </c>
      <c r="BE298" s="4">
        <v>2.4540000000000002</v>
      </c>
      <c r="BF298" s="4">
        <v>14.063000000000001</v>
      </c>
      <c r="BG298" s="4">
        <v>12.59</v>
      </c>
      <c r="BH298" s="4">
        <v>0.9</v>
      </c>
      <c r="BI298" s="4">
        <v>16.861000000000001</v>
      </c>
      <c r="BJ298" s="4">
        <v>2300.4969999999998</v>
      </c>
      <c r="BK298" s="4">
        <v>456.47399999999999</v>
      </c>
      <c r="BL298" s="4">
        <v>1.5549999999999999</v>
      </c>
      <c r="BM298" s="4">
        <v>1.0369999999999999</v>
      </c>
      <c r="BN298" s="4">
        <v>2.593</v>
      </c>
      <c r="BO298" s="4">
        <v>1.248</v>
      </c>
      <c r="BP298" s="4">
        <v>0.83199999999999996</v>
      </c>
      <c r="BQ298" s="4">
        <v>2.0790000000000002</v>
      </c>
      <c r="BR298" s="4">
        <v>4.7465999999999999</v>
      </c>
      <c r="BU298" s="4">
        <v>2.1549999999999998</v>
      </c>
      <c r="BW298" s="4">
        <v>0</v>
      </c>
      <c r="BX298" s="4">
        <v>0.83904800000000002</v>
      </c>
      <c r="BY298" s="4">
        <v>-5</v>
      </c>
      <c r="BZ298" s="4">
        <v>0.63921799999999995</v>
      </c>
      <c r="CA298" s="4">
        <v>20.504235000000001</v>
      </c>
      <c r="CB298" s="4">
        <v>12.912203999999999</v>
      </c>
    </row>
    <row r="299" spans="1:80">
      <c r="A299" s="2">
        <v>42439</v>
      </c>
      <c r="B299" s="29">
        <v>0.58812597222222218</v>
      </c>
      <c r="C299" s="4">
        <v>13.089</v>
      </c>
      <c r="D299" s="4">
        <v>2.5181</v>
      </c>
      <c r="E299" s="4" t="s">
        <v>155</v>
      </c>
      <c r="F299" s="4">
        <v>25181.066666999999</v>
      </c>
      <c r="G299" s="4">
        <v>110.5</v>
      </c>
      <c r="H299" s="4">
        <v>58.6</v>
      </c>
      <c r="I299" s="4">
        <v>485.3</v>
      </c>
      <c r="K299" s="4">
        <v>0</v>
      </c>
      <c r="L299" s="4">
        <v>58</v>
      </c>
      <c r="M299" s="4">
        <v>0.86339999999999995</v>
      </c>
      <c r="N299" s="4">
        <v>11.300800000000001</v>
      </c>
      <c r="O299" s="4">
        <v>2.1741000000000001</v>
      </c>
      <c r="P299" s="4">
        <v>95.368200000000002</v>
      </c>
      <c r="Q299" s="4">
        <v>50.631700000000002</v>
      </c>
      <c r="R299" s="4">
        <v>146</v>
      </c>
      <c r="S299" s="4">
        <v>76.868300000000005</v>
      </c>
      <c r="T299" s="4">
        <v>40.809899999999999</v>
      </c>
      <c r="U299" s="4">
        <v>117.7</v>
      </c>
      <c r="V299" s="4">
        <v>485.32380000000001</v>
      </c>
      <c r="Y299" s="4">
        <v>49.643999999999998</v>
      </c>
      <c r="Z299" s="4">
        <v>0</v>
      </c>
      <c r="AA299" s="4">
        <v>0</v>
      </c>
      <c r="AB299" s="4" t="s">
        <v>207</v>
      </c>
      <c r="AC299" s="4">
        <v>0</v>
      </c>
      <c r="AD299" s="4">
        <v>11.5</v>
      </c>
      <c r="AE299" s="4">
        <v>895</v>
      </c>
      <c r="AF299" s="4">
        <v>922</v>
      </c>
      <c r="AG299" s="4">
        <v>861</v>
      </c>
      <c r="AH299" s="4">
        <v>82</v>
      </c>
      <c r="AI299" s="4">
        <v>23.79</v>
      </c>
      <c r="AJ299" s="4">
        <v>0.55000000000000004</v>
      </c>
      <c r="AK299" s="4">
        <v>982</v>
      </c>
      <c r="AL299" s="4">
        <v>0.9</v>
      </c>
      <c r="AM299" s="4">
        <v>0</v>
      </c>
      <c r="AN299" s="4">
        <v>23</v>
      </c>
      <c r="AO299" s="4">
        <v>191</v>
      </c>
      <c r="AP299" s="4">
        <v>189</v>
      </c>
      <c r="AQ299" s="4">
        <v>2.9</v>
      </c>
      <c r="AR299" s="4">
        <v>195</v>
      </c>
      <c r="AS299" s="4" t="s">
        <v>155</v>
      </c>
      <c r="AT299" s="4">
        <v>2</v>
      </c>
      <c r="AU299" s="5">
        <v>0.79603009259259261</v>
      </c>
      <c r="AV299" s="4">
        <v>47.163831999999999</v>
      </c>
      <c r="AW299" s="4">
        <v>-88.484909000000002</v>
      </c>
      <c r="AX299" s="4">
        <v>320.7</v>
      </c>
      <c r="AY299" s="4">
        <v>45</v>
      </c>
      <c r="AZ299" s="4">
        <v>12</v>
      </c>
      <c r="BA299" s="4">
        <v>9</v>
      </c>
      <c r="BB299" s="4" t="s">
        <v>217</v>
      </c>
      <c r="BC299" s="4">
        <v>1.5427999999999999</v>
      </c>
      <c r="BD299" s="4">
        <v>1.7507999999999999</v>
      </c>
      <c r="BE299" s="4">
        <v>2.5476000000000001</v>
      </c>
      <c r="BF299" s="4">
        <v>14.063000000000001</v>
      </c>
      <c r="BG299" s="4">
        <v>13.35</v>
      </c>
      <c r="BH299" s="4">
        <v>0.95</v>
      </c>
      <c r="BI299" s="4">
        <v>15.826000000000001</v>
      </c>
      <c r="BJ299" s="4">
        <v>2534.0500000000002</v>
      </c>
      <c r="BK299" s="4">
        <v>310.279</v>
      </c>
      <c r="BL299" s="4">
        <v>2.2389999999999999</v>
      </c>
      <c r="BM299" s="4">
        <v>1.1890000000000001</v>
      </c>
      <c r="BN299" s="4">
        <v>3.4279999999999999</v>
      </c>
      <c r="BO299" s="4">
        <v>1.8049999999999999</v>
      </c>
      <c r="BP299" s="4">
        <v>0.95799999999999996</v>
      </c>
      <c r="BQ299" s="4">
        <v>2.7629999999999999</v>
      </c>
      <c r="BR299" s="4">
        <v>3.5985999999999998</v>
      </c>
      <c r="BU299" s="4">
        <v>2.2090000000000001</v>
      </c>
      <c r="BW299" s="4">
        <v>0</v>
      </c>
      <c r="BX299" s="4">
        <v>0.69665999999999995</v>
      </c>
      <c r="BY299" s="4">
        <v>-5</v>
      </c>
      <c r="BZ299" s="4">
        <v>0.64056400000000002</v>
      </c>
      <c r="CA299" s="4">
        <v>17.024628</v>
      </c>
      <c r="CB299" s="4">
        <v>12.939393000000001</v>
      </c>
    </row>
    <row r="300" spans="1:80">
      <c r="A300" s="2">
        <v>42439</v>
      </c>
      <c r="B300" s="29">
        <v>0.58813754629629633</v>
      </c>
      <c r="C300" s="4">
        <v>13.512</v>
      </c>
      <c r="D300" s="4">
        <v>1.7391000000000001</v>
      </c>
      <c r="E300" s="4" t="s">
        <v>155</v>
      </c>
      <c r="F300" s="4">
        <v>17391.373391000001</v>
      </c>
      <c r="G300" s="4">
        <v>109.4</v>
      </c>
      <c r="H300" s="4">
        <v>59.4</v>
      </c>
      <c r="I300" s="4">
        <v>351.7</v>
      </c>
      <c r="K300" s="4">
        <v>0</v>
      </c>
      <c r="L300" s="4">
        <v>57</v>
      </c>
      <c r="M300" s="4">
        <v>0.86739999999999995</v>
      </c>
      <c r="N300" s="4">
        <v>11.7201</v>
      </c>
      <c r="O300" s="4">
        <v>1.5084</v>
      </c>
      <c r="P300" s="4">
        <v>94.908600000000007</v>
      </c>
      <c r="Q300" s="4">
        <v>51.520800000000001</v>
      </c>
      <c r="R300" s="4">
        <v>146.4</v>
      </c>
      <c r="S300" s="4">
        <v>76.117800000000003</v>
      </c>
      <c r="T300" s="4">
        <v>41.320300000000003</v>
      </c>
      <c r="U300" s="4">
        <v>117.4</v>
      </c>
      <c r="V300" s="4">
        <v>351.67919999999998</v>
      </c>
      <c r="Y300" s="4">
        <v>49.146999999999998</v>
      </c>
      <c r="Z300" s="4">
        <v>0</v>
      </c>
      <c r="AA300" s="4">
        <v>0</v>
      </c>
      <c r="AB300" s="4" t="s">
        <v>207</v>
      </c>
      <c r="AC300" s="4">
        <v>0</v>
      </c>
      <c r="AD300" s="4">
        <v>11.4</v>
      </c>
      <c r="AE300" s="4">
        <v>879</v>
      </c>
      <c r="AF300" s="4">
        <v>909</v>
      </c>
      <c r="AG300" s="4">
        <v>847</v>
      </c>
      <c r="AH300" s="4">
        <v>82</v>
      </c>
      <c r="AI300" s="4">
        <v>22.48</v>
      </c>
      <c r="AJ300" s="4">
        <v>0.52</v>
      </c>
      <c r="AK300" s="4">
        <v>982</v>
      </c>
      <c r="AL300" s="4">
        <v>0.1</v>
      </c>
      <c r="AM300" s="4">
        <v>0</v>
      </c>
      <c r="AN300" s="4">
        <v>23</v>
      </c>
      <c r="AO300" s="4">
        <v>191</v>
      </c>
      <c r="AP300" s="4">
        <v>189</v>
      </c>
      <c r="AQ300" s="4">
        <v>3</v>
      </c>
      <c r="AR300" s="4">
        <v>195</v>
      </c>
      <c r="AS300" s="4" t="s">
        <v>155</v>
      </c>
      <c r="AT300" s="4">
        <v>2</v>
      </c>
      <c r="AU300" s="5">
        <v>0.79604166666666665</v>
      </c>
      <c r="AV300" s="4">
        <v>47.163960000000003</v>
      </c>
      <c r="AW300" s="4">
        <v>-88.485102999999995</v>
      </c>
      <c r="AX300" s="4">
        <v>320.89999999999998</v>
      </c>
      <c r="AY300" s="4">
        <v>45.3</v>
      </c>
      <c r="AZ300" s="4">
        <v>12</v>
      </c>
      <c r="BA300" s="4">
        <v>9</v>
      </c>
      <c r="BB300" s="4" t="s">
        <v>217</v>
      </c>
      <c r="BC300" s="4">
        <v>1.1508</v>
      </c>
      <c r="BD300" s="4">
        <v>1.9523999999999999</v>
      </c>
      <c r="BE300" s="4">
        <v>2.5524</v>
      </c>
      <c r="BF300" s="4">
        <v>14.063000000000001</v>
      </c>
      <c r="BG300" s="4">
        <v>13.76</v>
      </c>
      <c r="BH300" s="4">
        <v>0.98</v>
      </c>
      <c r="BI300" s="4">
        <v>15.292999999999999</v>
      </c>
      <c r="BJ300" s="4">
        <v>2679.7049999999999</v>
      </c>
      <c r="BK300" s="4">
        <v>219.51400000000001</v>
      </c>
      <c r="BL300" s="4">
        <v>2.2719999999999998</v>
      </c>
      <c r="BM300" s="4">
        <v>1.234</v>
      </c>
      <c r="BN300" s="4">
        <v>3.5059999999999998</v>
      </c>
      <c r="BO300" s="4">
        <v>1.823</v>
      </c>
      <c r="BP300" s="4">
        <v>0.98899999999999999</v>
      </c>
      <c r="BQ300" s="4">
        <v>2.8119999999999998</v>
      </c>
      <c r="BR300" s="4">
        <v>2.6589</v>
      </c>
      <c r="BU300" s="4">
        <v>2.2290000000000001</v>
      </c>
      <c r="BW300" s="4">
        <v>0</v>
      </c>
      <c r="BX300" s="4">
        <v>0.460422</v>
      </c>
      <c r="BY300" s="4">
        <v>-5</v>
      </c>
      <c r="BZ300" s="4">
        <v>0.63678199999999996</v>
      </c>
      <c r="CA300" s="4">
        <v>11.251563000000001</v>
      </c>
      <c r="CB300" s="4">
        <v>12.862996000000001</v>
      </c>
    </row>
    <row r="301" spans="1:80">
      <c r="A301" s="2">
        <v>42439</v>
      </c>
      <c r="B301" s="29">
        <v>0.58814912037037037</v>
      </c>
      <c r="C301" s="4">
        <v>13.331</v>
      </c>
      <c r="D301" s="4">
        <v>2.4171999999999998</v>
      </c>
      <c r="E301" s="4" t="s">
        <v>155</v>
      </c>
      <c r="F301" s="4">
        <v>24172.489269999998</v>
      </c>
      <c r="G301" s="4">
        <v>97.1</v>
      </c>
      <c r="H301" s="4">
        <v>59.4</v>
      </c>
      <c r="I301" s="4">
        <v>361</v>
      </c>
      <c r="K301" s="4">
        <v>0</v>
      </c>
      <c r="L301" s="4">
        <v>57</v>
      </c>
      <c r="M301" s="4">
        <v>0.86250000000000004</v>
      </c>
      <c r="N301" s="4">
        <v>11.497400000000001</v>
      </c>
      <c r="O301" s="4">
        <v>2.0848</v>
      </c>
      <c r="P301" s="4">
        <v>83.714399999999998</v>
      </c>
      <c r="Q301" s="4">
        <v>51.230899999999998</v>
      </c>
      <c r="R301" s="4">
        <v>134.9</v>
      </c>
      <c r="S301" s="4">
        <v>67.475099999999998</v>
      </c>
      <c r="T301" s="4">
        <v>41.292900000000003</v>
      </c>
      <c r="U301" s="4">
        <v>108.8</v>
      </c>
      <c r="V301" s="4">
        <v>360.95209999999997</v>
      </c>
      <c r="Y301" s="4">
        <v>48.8</v>
      </c>
      <c r="Z301" s="4">
        <v>0</v>
      </c>
      <c r="AA301" s="4">
        <v>0</v>
      </c>
      <c r="AB301" s="4" t="s">
        <v>207</v>
      </c>
      <c r="AC301" s="4">
        <v>0</v>
      </c>
      <c r="AD301" s="4">
        <v>11.4</v>
      </c>
      <c r="AE301" s="4">
        <v>868</v>
      </c>
      <c r="AF301" s="4">
        <v>896</v>
      </c>
      <c r="AG301" s="4">
        <v>836</v>
      </c>
      <c r="AH301" s="4">
        <v>82</v>
      </c>
      <c r="AI301" s="4">
        <v>23.79</v>
      </c>
      <c r="AJ301" s="4">
        <v>0.55000000000000004</v>
      </c>
      <c r="AK301" s="4">
        <v>982</v>
      </c>
      <c r="AL301" s="4">
        <v>0.9</v>
      </c>
      <c r="AM301" s="4">
        <v>0</v>
      </c>
      <c r="AN301" s="4">
        <v>23</v>
      </c>
      <c r="AO301" s="4">
        <v>191</v>
      </c>
      <c r="AP301" s="4">
        <v>189</v>
      </c>
      <c r="AQ301" s="4">
        <v>2.7</v>
      </c>
      <c r="AR301" s="4">
        <v>195</v>
      </c>
      <c r="AS301" s="4" t="s">
        <v>155</v>
      </c>
      <c r="AT301" s="4">
        <v>2</v>
      </c>
      <c r="AU301" s="5">
        <v>0.7960532407407408</v>
      </c>
      <c r="AV301" s="4">
        <v>47.164085</v>
      </c>
      <c r="AW301" s="4">
        <v>-88.485303000000002</v>
      </c>
      <c r="AX301" s="4">
        <v>321.2</v>
      </c>
      <c r="AY301" s="4">
        <v>45.4</v>
      </c>
      <c r="AZ301" s="4">
        <v>12</v>
      </c>
      <c r="BA301" s="4">
        <v>8</v>
      </c>
      <c r="BB301" s="4" t="s">
        <v>221</v>
      </c>
      <c r="BC301" s="4">
        <v>1.2</v>
      </c>
      <c r="BD301" s="4">
        <v>2.1</v>
      </c>
      <c r="BE301" s="4">
        <v>2.7</v>
      </c>
      <c r="BF301" s="4">
        <v>14.063000000000001</v>
      </c>
      <c r="BG301" s="4">
        <v>13.27</v>
      </c>
      <c r="BH301" s="4">
        <v>0.94</v>
      </c>
      <c r="BI301" s="4">
        <v>15.946</v>
      </c>
      <c r="BJ301" s="4">
        <v>2560.116</v>
      </c>
      <c r="BK301" s="4">
        <v>295.46300000000002</v>
      </c>
      <c r="BL301" s="4">
        <v>1.952</v>
      </c>
      <c r="BM301" s="4">
        <v>1.1950000000000001</v>
      </c>
      <c r="BN301" s="4">
        <v>3.1469999999999998</v>
      </c>
      <c r="BO301" s="4">
        <v>1.573</v>
      </c>
      <c r="BP301" s="4">
        <v>0.96299999999999997</v>
      </c>
      <c r="BQ301" s="4">
        <v>2.536</v>
      </c>
      <c r="BR301" s="4">
        <v>2.6577000000000002</v>
      </c>
      <c r="BU301" s="4">
        <v>2.1560000000000001</v>
      </c>
      <c r="BW301" s="4">
        <v>0</v>
      </c>
      <c r="BX301" s="4">
        <v>0.41744100000000001</v>
      </c>
      <c r="BY301" s="4">
        <v>-5</v>
      </c>
      <c r="BZ301" s="4">
        <v>0.63500000000000001</v>
      </c>
      <c r="CA301" s="4">
        <v>10.201214999999999</v>
      </c>
      <c r="CB301" s="4">
        <v>12.827</v>
      </c>
    </row>
    <row r="302" spans="1:80">
      <c r="A302" s="2">
        <v>42439</v>
      </c>
      <c r="B302" s="29">
        <v>0.58816069444444441</v>
      </c>
      <c r="C302" s="4">
        <v>12.792999999999999</v>
      </c>
      <c r="D302" s="4">
        <v>3.3365999999999998</v>
      </c>
      <c r="E302" s="4" t="s">
        <v>155</v>
      </c>
      <c r="F302" s="4">
        <v>33366.296296</v>
      </c>
      <c r="G302" s="4">
        <v>50.4</v>
      </c>
      <c r="H302" s="4">
        <v>59.6</v>
      </c>
      <c r="I302" s="4">
        <v>402.7</v>
      </c>
      <c r="K302" s="4">
        <v>0</v>
      </c>
      <c r="L302" s="4">
        <v>57</v>
      </c>
      <c r="M302" s="4">
        <v>0.85850000000000004</v>
      </c>
      <c r="N302" s="4">
        <v>10.9823</v>
      </c>
      <c r="O302" s="4">
        <v>2.8643999999999998</v>
      </c>
      <c r="P302" s="4">
        <v>43.301699999999997</v>
      </c>
      <c r="Q302" s="4">
        <v>51.165300000000002</v>
      </c>
      <c r="R302" s="4">
        <v>94.5</v>
      </c>
      <c r="S302" s="4">
        <v>34.728400000000001</v>
      </c>
      <c r="T302" s="4">
        <v>41.035200000000003</v>
      </c>
      <c r="U302" s="4">
        <v>75.8</v>
      </c>
      <c r="V302" s="4">
        <v>402.7398</v>
      </c>
      <c r="Y302" s="4">
        <v>48.505000000000003</v>
      </c>
      <c r="Z302" s="4">
        <v>0</v>
      </c>
      <c r="AA302" s="4">
        <v>0</v>
      </c>
      <c r="AB302" s="4" t="s">
        <v>207</v>
      </c>
      <c r="AC302" s="4">
        <v>0</v>
      </c>
      <c r="AD302" s="4">
        <v>11.4</v>
      </c>
      <c r="AE302" s="4">
        <v>861</v>
      </c>
      <c r="AF302" s="4">
        <v>891</v>
      </c>
      <c r="AG302" s="4">
        <v>831</v>
      </c>
      <c r="AH302" s="4">
        <v>82</v>
      </c>
      <c r="AI302" s="4">
        <v>22.48</v>
      </c>
      <c r="AJ302" s="4">
        <v>0.52</v>
      </c>
      <c r="AK302" s="4">
        <v>982</v>
      </c>
      <c r="AL302" s="4">
        <v>0.1</v>
      </c>
      <c r="AM302" s="4">
        <v>0</v>
      </c>
      <c r="AN302" s="4">
        <v>23</v>
      </c>
      <c r="AO302" s="4">
        <v>191</v>
      </c>
      <c r="AP302" s="4">
        <v>189</v>
      </c>
      <c r="AQ302" s="4">
        <v>2.8</v>
      </c>
      <c r="AR302" s="4">
        <v>195</v>
      </c>
      <c r="AS302" s="4" t="s">
        <v>155</v>
      </c>
      <c r="AT302" s="4">
        <v>2</v>
      </c>
      <c r="AU302" s="5">
        <v>0.79606481481481473</v>
      </c>
      <c r="AV302" s="4">
        <v>47.164223999999997</v>
      </c>
      <c r="AW302" s="4">
        <v>-88.485639000000006</v>
      </c>
      <c r="AX302" s="4">
        <v>321.2</v>
      </c>
      <c r="AY302" s="4">
        <v>44.6</v>
      </c>
      <c r="AZ302" s="4">
        <v>12</v>
      </c>
      <c r="BA302" s="4">
        <v>8</v>
      </c>
      <c r="BB302" s="4" t="s">
        <v>221</v>
      </c>
      <c r="BC302" s="4">
        <v>1.1492</v>
      </c>
      <c r="BD302" s="4">
        <v>2.1</v>
      </c>
      <c r="BE302" s="4">
        <v>2.5476000000000001</v>
      </c>
      <c r="BF302" s="4">
        <v>14.063000000000001</v>
      </c>
      <c r="BG302" s="4">
        <v>12.85</v>
      </c>
      <c r="BH302" s="4">
        <v>0.91</v>
      </c>
      <c r="BI302" s="4">
        <v>16.484999999999999</v>
      </c>
      <c r="BJ302" s="4">
        <v>2397.9450000000002</v>
      </c>
      <c r="BK302" s="4">
        <v>398.07</v>
      </c>
      <c r="BL302" s="4">
        <v>0.99</v>
      </c>
      <c r="BM302" s="4">
        <v>1.17</v>
      </c>
      <c r="BN302" s="4">
        <v>2.16</v>
      </c>
      <c r="BO302" s="4">
        <v>0.79400000000000004</v>
      </c>
      <c r="BP302" s="4">
        <v>0.93799999999999994</v>
      </c>
      <c r="BQ302" s="4">
        <v>1.732</v>
      </c>
      <c r="BR302" s="4">
        <v>2.9077999999999999</v>
      </c>
      <c r="BU302" s="4">
        <v>2.101</v>
      </c>
      <c r="BW302" s="4">
        <v>0</v>
      </c>
      <c r="BX302" s="4">
        <v>0.364479</v>
      </c>
      <c r="BY302" s="4">
        <v>-5</v>
      </c>
      <c r="BZ302" s="4">
        <v>0.63489099999999998</v>
      </c>
      <c r="CA302" s="4">
        <v>8.9069559999999992</v>
      </c>
      <c r="CB302" s="4">
        <v>12.824797999999999</v>
      </c>
    </row>
    <row r="303" spans="1:80">
      <c r="A303" s="2">
        <v>42439</v>
      </c>
      <c r="B303" s="29">
        <v>0.58817226851851856</v>
      </c>
      <c r="C303" s="4">
        <v>12.43</v>
      </c>
      <c r="D303" s="4">
        <v>3.7759</v>
      </c>
      <c r="E303" s="4" t="s">
        <v>155</v>
      </c>
      <c r="F303" s="4">
        <v>37759.034424999998</v>
      </c>
      <c r="G303" s="4">
        <v>24.4</v>
      </c>
      <c r="H303" s="4">
        <v>59.6</v>
      </c>
      <c r="I303" s="4">
        <v>466.7</v>
      </c>
      <c r="K303" s="4">
        <v>0</v>
      </c>
      <c r="L303" s="4">
        <v>57</v>
      </c>
      <c r="M303" s="4">
        <v>0.85699999999999998</v>
      </c>
      <c r="N303" s="4">
        <v>10.6531</v>
      </c>
      <c r="O303" s="4">
        <v>3.2360000000000002</v>
      </c>
      <c r="P303" s="4">
        <v>20.873200000000001</v>
      </c>
      <c r="Q303" s="4">
        <v>51.0779</v>
      </c>
      <c r="R303" s="4">
        <v>72</v>
      </c>
      <c r="S303" s="4">
        <v>16.836200000000002</v>
      </c>
      <c r="T303" s="4">
        <v>41.199100000000001</v>
      </c>
      <c r="U303" s="4">
        <v>58</v>
      </c>
      <c r="V303" s="4">
        <v>466.65870000000001</v>
      </c>
      <c r="Y303" s="4">
        <v>48.494</v>
      </c>
      <c r="Z303" s="4">
        <v>0</v>
      </c>
      <c r="AA303" s="4">
        <v>0</v>
      </c>
      <c r="AB303" s="4" t="s">
        <v>207</v>
      </c>
      <c r="AC303" s="4">
        <v>0</v>
      </c>
      <c r="AD303" s="4">
        <v>11.3</v>
      </c>
      <c r="AE303" s="4">
        <v>859</v>
      </c>
      <c r="AF303" s="4">
        <v>890</v>
      </c>
      <c r="AG303" s="4">
        <v>827</v>
      </c>
      <c r="AH303" s="4">
        <v>82</v>
      </c>
      <c r="AI303" s="4">
        <v>23.98</v>
      </c>
      <c r="AJ303" s="4">
        <v>0.55000000000000004</v>
      </c>
      <c r="AK303" s="4">
        <v>982</v>
      </c>
      <c r="AL303" s="4">
        <v>1</v>
      </c>
      <c r="AM303" s="4">
        <v>0</v>
      </c>
      <c r="AN303" s="4">
        <v>23</v>
      </c>
      <c r="AO303" s="4">
        <v>191</v>
      </c>
      <c r="AP303" s="4">
        <v>189</v>
      </c>
      <c r="AQ303" s="4">
        <v>2.7</v>
      </c>
      <c r="AR303" s="4">
        <v>195</v>
      </c>
      <c r="AS303" s="4" t="s">
        <v>155</v>
      </c>
      <c r="AT303" s="4">
        <v>2</v>
      </c>
      <c r="AU303" s="5">
        <v>0.79608796296296302</v>
      </c>
      <c r="AV303" s="4">
        <v>47.164323000000003</v>
      </c>
      <c r="AW303" s="4">
        <v>-88.485983000000004</v>
      </c>
      <c r="AX303" s="4">
        <v>321.10000000000002</v>
      </c>
      <c r="AY303" s="4">
        <v>42.5</v>
      </c>
      <c r="AZ303" s="4">
        <v>12</v>
      </c>
      <c r="BA303" s="4">
        <v>9</v>
      </c>
      <c r="BB303" s="4" t="s">
        <v>226</v>
      </c>
      <c r="BC303" s="4">
        <v>1.1000000000000001</v>
      </c>
      <c r="BD303" s="4">
        <v>2.1</v>
      </c>
      <c r="BE303" s="4">
        <v>2.4</v>
      </c>
      <c r="BF303" s="4">
        <v>14.063000000000001</v>
      </c>
      <c r="BG303" s="4">
        <v>12.73</v>
      </c>
      <c r="BH303" s="4">
        <v>0.91</v>
      </c>
      <c r="BI303" s="4">
        <v>16.684000000000001</v>
      </c>
      <c r="BJ303" s="4">
        <v>2317.8870000000002</v>
      </c>
      <c r="BK303" s="4">
        <v>448.12799999999999</v>
      </c>
      <c r="BL303" s="4">
        <v>0.47599999999999998</v>
      </c>
      <c r="BM303" s="4">
        <v>1.1639999999999999</v>
      </c>
      <c r="BN303" s="4">
        <v>1.639</v>
      </c>
      <c r="BO303" s="4">
        <v>0.38400000000000001</v>
      </c>
      <c r="BP303" s="4">
        <v>0.93899999999999995</v>
      </c>
      <c r="BQ303" s="4">
        <v>1.3220000000000001</v>
      </c>
      <c r="BR303" s="4">
        <v>3.3574999999999999</v>
      </c>
      <c r="BU303" s="4">
        <v>2.093</v>
      </c>
      <c r="BW303" s="4">
        <v>0</v>
      </c>
      <c r="BX303" s="4">
        <v>0.29831299999999999</v>
      </c>
      <c r="BY303" s="4">
        <v>-5</v>
      </c>
      <c r="BZ303" s="4">
        <v>0.63421799999999995</v>
      </c>
      <c r="CA303" s="4">
        <v>7.2900229999999997</v>
      </c>
      <c r="CB303" s="4">
        <v>12.811204</v>
      </c>
    </row>
    <row r="304" spans="1:80">
      <c r="A304" s="2">
        <v>42439</v>
      </c>
      <c r="B304" s="29">
        <v>0.5881838425925926</v>
      </c>
      <c r="C304" s="4">
        <v>12.712</v>
      </c>
      <c r="D304" s="4">
        <v>3.5764999999999998</v>
      </c>
      <c r="E304" s="4" t="s">
        <v>155</v>
      </c>
      <c r="F304" s="4">
        <v>35764.963385000003</v>
      </c>
      <c r="G304" s="4">
        <v>11.3</v>
      </c>
      <c r="H304" s="4">
        <v>59.6</v>
      </c>
      <c r="I304" s="4">
        <v>490.5</v>
      </c>
      <c r="K304" s="4">
        <v>0</v>
      </c>
      <c r="L304" s="4">
        <v>57</v>
      </c>
      <c r="M304" s="4">
        <v>0.85670000000000002</v>
      </c>
      <c r="N304" s="4">
        <v>10.8903</v>
      </c>
      <c r="O304" s="4">
        <v>3.0640000000000001</v>
      </c>
      <c r="P304" s="4">
        <v>9.6670999999999996</v>
      </c>
      <c r="Q304" s="4">
        <v>51.059899999999999</v>
      </c>
      <c r="R304" s="4">
        <v>60.7</v>
      </c>
      <c r="S304" s="4">
        <v>7.7973999999999997</v>
      </c>
      <c r="T304" s="4">
        <v>41.184600000000003</v>
      </c>
      <c r="U304" s="4">
        <v>49</v>
      </c>
      <c r="V304" s="4">
        <v>490.5412</v>
      </c>
      <c r="Y304" s="4">
        <v>48.664999999999999</v>
      </c>
      <c r="Z304" s="4">
        <v>0</v>
      </c>
      <c r="AA304" s="4">
        <v>0</v>
      </c>
      <c r="AB304" s="4" t="s">
        <v>207</v>
      </c>
      <c r="AC304" s="4">
        <v>0</v>
      </c>
      <c r="AD304" s="4">
        <v>11.4</v>
      </c>
      <c r="AE304" s="4">
        <v>857</v>
      </c>
      <c r="AF304" s="4">
        <v>888</v>
      </c>
      <c r="AG304" s="4">
        <v>825</v>
      </c>
      <c r="AH304" s="4">
        <v>82</v>
      </c>
      <c r="AI304" s="4">
        <v>23.98</v>
      </c>
      <c r="AJ304" s="4">
        <v>0.55000000000000004</v>
      </c>
      <c r="AK304" s="4">
        <v>982</v>
      </c>
      <c r="AL304" s="4">
        <v>1</v>
      </c>
      <c r="AM304" s="4">
        <v>0</v>
      </c>
      <c r="AN304" s="4">
        <v>23</v>
      </c>
      <c r="AO304" s="4">
        <v>191</v>
      </c>
      <c r="AP304" s="4">
        <v>189</v>
      </c>
      <c r="AQ304" s="4">
        <v>2.9</v>
      </c>
      <c r="AR304" s="4">
        <v>195</v>
      </c>
      <c r="AS304" s="4" t="s">
        <v>155</v>
      </c>
      <c r="AT304" s="4">
        <v>2</v>
      </c>
      <c r="AU304" s="5">
        <v>0.79609953703703706</v>
      </c>
      <c r="AV304" s="4">
        <v>47.164346999999999</v>
      </c>
      <c r="AW304" s="4">
        <v>-88.486090000000004</v>
      </c>
      <c r="AX304" s="4">
        <v>321.10000000000002</v>
      </c>
      <c r="AY304" s="4">
        <v>39.799999999999997</v>
      </c>
      <c r="AZ304" s="4">
        <v>12</v>
      </c>
      <c r="BA304" s="4">
        <v>10</v>
      </c>
      <c r="BB304" s="4" t="s">
        <v>226</v>
      </c>
      <c r="BC304" s="4">
        <v>1.1507510000000001</v>
      </c>
      <c r="BD304" s="4">
        <v>2.1</v>
      </c>
      <c r="BE304" s="4">
        <v>2.4</v>
      </c>
      <c r="BF304" s="4">
        <v>14.063000000000001</v>
      </c>
      <c r="BG304" s="4">
        <v>12.7</v>
      </c>
      <c r="BH304" s="4">
        <v>0.9</v>
      </c>
      <c r="BI304" s="4">
        <v>16.725999999999999</v>
      </c>
      <c r="BJ304" s="4">
        <v>2358.0300000000002</v>
      </c>
      <c r="BK304" s="4">
        <v>422.25900000000001</v>
      </c>
      <c r="BL304" s="4">
        <v>0.219</v>
      </c>
      <c r="BM304" s="4">
        <v>1.1579999999999999</v>
      </c>
      <c r="BN304" s="4">
        <v>1.377</v>
      </c>
      <c r="BO304" s="4">
        <v>0.17699999999999999</v>
      </c>
      <c r="BP304" s="4">
        <v>0.93400000000000005</v>
      </c>
      <c r="BQ304" s="4">
        <v>1.111</v>
      </c>
      <c r="BR304" s="4">
        <v>3.5122</v>
      </c>
      <c r="BU304" s="4">
        <v>2.0910000000000002</v>
      </c>
      <c r="BW304" s="4">
        <v>0</v>
      </c>
      <c r="BX304" s="4">
        <v>0.261853</v>
      </c>
      <c r="BY304" s="4">
        <v>-5</v>
      </c>
      <c r="BZ304" s="4">
        <v>0.63600000000000001</v>
      </c>
      <c r="CA304" s="4">
        <v>6.3990330000000002</v>
      </c>
      <c r="CB304" s="4">
        <v>12.847200000000001</v>
      </c>
    </row>
    <row r="305" spans="1:80">
      <c r="A305" s="2">
        <v>42439</v>
      </c>
      <c r="B305" s="29">
        <v>0.58819541666666664</v>
      </c>
      <c r="C305" s="4">
        <v>12.871</v>
      </c>
      <c r="D305" s="4">
        <v>3.0848</v>
      </c>
      <c r="E305" s="4" t="s">
        <v>155</v>
      </c>
      <c r="F305" s="4">
        <v>30847.633333000002</v>
      </c>
      <c r="G305" s="4">
        <v>10.1</v>
      </c>
      <c r="H305" s="4">
        <v>59.5</v>
      </c>
      <c r="I305" s="4">
        <v>499.1</v>
      </c>
      <c r="K305" s="4">
        <v>0</v>
      </c>
      <c r="L305" s="4">
        <v>57</v>
      </c>
      <c r="M305" s="4">
        <v>0.8599</v>
      </c>
      <c r="N305" s="4">
        <v>11.067299999999999</v>
      </c>
      <c r="O305" s="4">
        <v>2.6524999999999999</v>
      </c>
      <c r="P305" s="4">
        <v>8.6847999999999992</v>
      </c>
      <c r="Q305" s="4">
        <v>51.175699999999999</v>
      </c>
      <c r="R305" s="4">
        <v>59.9</v>
      </c>
      <c r="S305" s="4">
        <v>7.0050999999999997</v>
      </c>
      <c r="T305" s="4">
        <v>41.277900000000002</v>
      </c>
      <c r="U305" s="4">
        <v>48.3</v>
      </c>
      <c r="V305" s="4">
        <v>499.08789999999999</v>
      </c>
      <c r="Y305" s="4">
        <v>48.927</v>
      </c>
      <c r="Z305" s="4">
        <v>0</v>
      </c>
      <c r="AA305" s="4">
        <v>0</v>
      </c>
      <c r="AB305" s="4" t="s">
        <v>207</v>
      </c>
      <c r="AC305" s="4">
        <v>0</v>
      </c>
      <c r="AD305" s="4">
        <v>11.4</v>
      </c>
      <c r="AE305" s="4">
        <v>856</v>
      </c>
      <c r="AF305" s="4">
        <v>888</v>
      </c>
      <c r="AG305" s="4">
        <v>827</v>
      </c>
      <c r="AH305" s="4">
        <v>82</v>
      </c>
      <c r="AI305" s="4">
        <v>23.98</v>
      </c>
      <c r="AJ305" s="4">
        <v>0.55000000000000004</v>
      </c>
      <c r="AK305" s="4">
        <v>982</v>
      </c>
      <c r="AL305" s="4">
        <v>1</v>
      </c>
      <c r="AM305" s="4">
        <v>0</v>
      </c>
      <c r="AN305" s="4">
        <v>23</v>
      </c>
      <c r="AO305" s="4">
        <v>191</v>
      </c>
      <c r="AP305" s="4">
        <v>189</v>
      </c>
      <c r="AQ305" s="4">
        <v>2.8</v>
      </c>
      <c r="AR305" s="4">
        <v>195</v>
      </c>
      <c r="AS305" s="4" t="s">
        <v>155</v>
      </c>
      <c r="AT305" s="4">
        <v>2</v>
      </c>
      <c r="AU305" s="5">
        <v>0.79609953703703706</v>
      </c>
      <c r="AV305" s="4">
        <v>47.164382000000003</v>
      </c>
      <c r="AW305" s="4">
        <v>-88.486295999999996</v>
      </c>
      <c r="AX305" s="4">
        <v>320.89999999999998</v>
      </c>
      <c r="AY305" s="4">
        <v>37.299999999999997</v>
      </c>
      <c r="AZ305" s="4">
        <v>12</v>
      </c>
      <c r="BA305" s="4">
        <v>10</v>
      </c>
      <c r="BB305" s="4" t="s">
        <v>219</v>
      </c>
      <c r="BC305" s="4">
        <v>1.2</v>
      </c>
      <c r="BD305" s="4">
        <v>1.5411999999999999</v>
      </c>
      <c r="BE305" s="4">
        <v>1.9936</v>
      </c>
      <c r="BF305" s="4">
        <v>14.063000000000001</v>
      </c>
      <c r="BG305" s="4">
        <v>13.01</v>
      </c>
      <c r="BH305" s="4">
        <v>0.92</v>
      </c>
      <c r="BI305" s="4">
        <v>16.295000000000002</v>
      </c>
      <c r="BJ305" s="4">
        <v>2437.1460000000002</v>
      </c>
      <c r="BK305" s="4">
        <v>371.77199999999999</v>
      </c>
      <c r="BL305" s="4">
        <v>0.2</v>
      </c>
      <c r="BM305" s="4">
        <v>1.18</v>
      </c>
      <c r="BN305" s="4">
        <v>1.38</v>
      </c>
      <c r="BO305" s="4">
        <v>0.16200000000000001</v>
      </c>
      <c r="BP305" s="4">
        <v>0.95199999999999996</v>
      </c>
      <c r="BQ305" s="4">
        <v>1.113</v>
      </c>
      <c r="BR305" s="4">
        <v>3.6341999999999999</v>
      </c>
      <c r="BU305" s="4">
        <v>2.1379999999999999</v>
      </c>
      <c r="BW305" s="4">
        <v>0</v>
      </c>
      <c r="BX305" s="4">
        <v>0.27623700000000001</v>
      </c>
      <c r="BY305" s="4">
        <v>-5</v>
      </c>
      <c r="BZ305" s="4">
        <v>0.63621799999999995</v>
      </c>
      <c r="CA305" s="4">
        <v>6.7505420000000003</v>
      </c>
      <c r="CB305" s="4">
        <v>12.851604</v>
      </c>
    </row>
    <row r="306" spans="1:80">
      <c r="A306" s="2">
        <v>42439</v>
      </c>
      <c r="B306" s="29">
        <v>0.58820699074074068</v>
      </c>
      <c r="C306" s="4">
        <v>12.778</v>
      </c>
      <c r="D306" s="4">
        <v>3.0821999999999998</v>
      </c>
      <c r="E306" s="4" t="s">
        <v>155</v>
      </c>
      <c r="F306" s="4">
        <v>30822.347826000001</v>
      </c>
      <c r="G306" s="4">
        <v>12.1</v>
      </c>
      <c r="H306" s="4">
        <v>59.3</v>
      </c>
      <c r="I306" s="4">
        <v>524.1</v>
      </c>
      <c r="K306" s="4">
        <v>0</v>
      </c>
      <c r="L306" s="4">
        <v>57</v>
      </c>
      <c r="M306" s="4">
        <v>0.86060000000000003</v>
      </c>
      <c r="N306" s="4">
        <v>10.996700000000001</v>
      </c>
      <c r="O306" s="4">
        <v>2.6524999999999999</v>
      </c>
      <c r="P306" s="4">
        <v>10.382199999999999</v>
      </c>
      <c r="Q306" s="4">
        <v>51.056600000000003</v>
      </c>
      <c r="R306" s="4">
        <v>61.4</v>
      </c>
      <c r="S306" s="4">
        <v>8.3681999999999999</v>
      </c>
      <c r="T306" s="4">
        <v>41.1524</v>
      </c>
      <c r="U306" s="4">
        <v>49.5</v>
      </c>
      <c r="V306" s="4">
        <v>524.11789999999996</v>
      </c>
      <c r="Y306" s="4">
        <v>48.968000000000004</v>
      </c>
      <c r="Z306" s="4">
        <v>0</v>
      </c>
      <c r="AA306" s="4">
        <v>0</v>
      </c>
      <c r="AB306" s="4" t="s">
        <v>207</v>
      </c>
      <c r="AC306" s="4">
        <v>0</v>
      </c>
      <c r="AD306" s="4">
        <v>11.5</v>
      </c>
      <c r="AE306" s="4">
        <v>856</v>
      </c>
      <c r="AF306" s="4">
        <v>888</v>
      </c>
      <c r="AG306" s="4">
        <v>826</v>
      </c>
      <c r="AH306" s="4">
        <v>82</v>
      </c>
      <c r="AI306" s="4">
        <v>23.79</v>
      </c>
      <c r="AJ306" s="4">
        <v>0.55000000000000004</v>
      </c>
      <c r="AK306" s="4">
        <v>982</v>
      </c>
      <c r="AL306" s="4">
        <v>0.9</v>
      </c>
      <c r="AM306" s="4">
        <v>0</v>
      </c>
      <c r="AN306" s="4">
        <v>23</v>
      </c>
      <c r="AO306" s="4">
        <v>191</v>
      </c>
      <c r="AP306" s="4">
        <v>189</v>
      </c>
      <c r="AQ306" s="4">
        <v>2.7</v>
      </c>
      <c r="AR306" s="4">
        <v>195</v>
      </c>
      <c r="AS306" s="4" t="s">
        <v>155</v>
      </c>
      <c r="AT306" s="4">
        <v>2</v>
      </c>
      <c r="AU306" s="5">
        <v>0.79612268518518514</v>
      </c>
      <c r="AV306" s="4">
        <v>47.164419000000002</v>
      </c>
      <c r="AW306" s="4">
        <v>-88.486592999999999</v>
      </c>
      <c r="AX306" s="4">
        <v>320.5</v>
      </c>
      <c r="AY306" s="4">
        <v>35.1</v>
      </c>
      <c r="AZ306" s="4">
        <v>12</v>
      </c>
      <c r="BA306" s="4">
        <v>10</v>
      </c>
      <c r="BB306" s="4" t="s">
        <v>219</v>
      </c>
      <c r="BC306" s="4">
        <v>1.2</v>
      </c>
      <c r="BD306" s="4">
        <v>1.0508</v>
      </c>
      <c r="BE306" s="4">
        <v>1.6508</v>
      </c>
      <c r="BF306" s="4">
        <v>14.063000000000001</v>
      </c>
      <c r="BG306" s="4">
        <v>13.08</v>
      </c>
      <c r="BH306" s="4">
        <v>0.93</v>
      </c>
      <c r="BI306" s="4">
        <v>16.199000000000002</v>
      </c>
      <c r="BJ306" s="4">
        <v>2433.6640000000002</v>
      </c>
      <c r="BK306" s="4">
        <v>373.62900000000002</v>
      </c>
      <c r="BL306" s="4">
        <v>0.24099999999999999</v>
      </c>
      <c r="BM306" s="4">
        <v>1.1830000000000001</v>
      </c>
      <c r="BN306" s="4">
        <v>1.4239999999999999</v>
      </c>
      <c r="BO306" s="4">
        <v>0.19400000000000001</v>
      </c>
      <c r="BP306" s="4">
        <v>0.95399999999999996</v>
      </c>
      <c r="BQ306" s="4">
        <v>1.1479999999999999</v>
      </c>
      <c r="BR306" s="4">
        <v>3.8355000000000001</v>
      </c>
      <c r="BU306" s="4">
        <v>2.15</v>
      </c>
      <c r="BW306" s="4">
        <v>0</v>
      </c>
      <c r="BX306" s="4">
        <v>0.26956400000000003</v>
      </c>
      <c r="BY306" s="4">
        <v>-5</v>
      </c>
      <c r="BZ306" s="4">
        <v>0.63810900000000004</v>
      </c>
      <c r="CA306" s="4">
        <v>6.5874699999999997</v>
      </c>
      <c r="CB306" s="4">
        <v>12.889802</v>
      </c>
    </row>
    <row r="307" spans="1:80">
      <c r="A307" s="2">
        <v>42439</v>
      </c>
      <c r="B307" s="29">
        <v>0.58821856481481483</v>
      </c>
      <c r="C307" s="4">
        <v>12.792999999999999</v>
      </c>
      <c r="D307" s="4">
        <v>3.3517999999999999</v>
      </c>
      <c r="E307" s="4" t="s">
        <v>155</v>
      </c>
      <c r="F307" s="4">
        <v>33518</v>
      </c>
      <c r="G307" s="4">
        <v>12.7</v>
      </c>
      <c r="H307" s="4">
        <v>54.4</v>
      </c>
      <c r="I307" s="4">
        <v>559.9</v>
      </c>
      <c r="K307" s="4">
        <v>0</v>
      </c>
      <c r="L307" s="4">
        <v>57</v>
      </c>
      <c r="M307" s="4">
        <v>0.85829999999999995</v>
      </c>
      <c r="N307" s="4">
        <v>10.98</v>
      </c>
      <c r="O307" s="4">
        <v>2.8767</v>
      </c>
      <c r="P307" s="4">
        <v>10.915800000000001</v>
      </c>
      <c r="Q307" s="4">
        <v>46.668500000000002</v>
      </c>
      <c r="R307" s="4">
        <v>57.6</v>
      </c>
      <c r="S307" s="4">
        <v>8.7545999999999999</v>
      </c>
      <c r="T307" s="4">
        <v>37.428699999999999</v>
      </c>
      <c r="U307" s="4">
        <v>46.2</v>
      </c>
      <c r="V307" s="4">
        <v>559.93820000000005</v>
      </c>
      <c r="Y307" s="4">
        <v>48.850999999999999</v>
      </c>
      <c r="Z307" s="4">
        <v>0</v>
      </c>
      <c r="AA307" s="4">
        <v>0</v>
      </c>
      <c r="AB307" s="4" t="s">
        <v>207</v>
      </c>
      <c r="AC307" s="4">
        <v>0</v>
      </c>
      <c r="AD307" s="4">
        <v>11.5</v>
      </c>
      <c r="AE307" s="4">
        <v>856</v>
      </c>
      <c r="AF307" s="4">
        <v>887</v>
      </c>
      <c r="AG307" s="4">
        <v>825</v>
      </c>
      <c r="AH307" s="4">
        <v>82</v>
      </c>
      <c r="AI307" s="4">
        <v>22.48</v>
      </c>
      <c r="AJ307" s="4">
        <v>0.52</v>
      </c>
      <c r="AK307" s="4">
        <v>982</v>
      </c>
      <c r="AL307" s="4">
        <v>0.1</v>
      </c>
      <c r="AM307" s="4">
        <v>0</v>
      </c>
      <c r="AN307" s="4">
        <v>23</v>
      </c>
      <c r="AO307" s="4">
        <v>191.1</v>
      </c>
      <c r="AP307" s="4">
        <v>189</v>
      </c>
      <c r="AQ307" s="4">
        <v>3</v>
      </c>
      <c r="AR307" s="4">
        <v>195</v>
      </c>
      <c r="AS307" s="4" t="s">
        <v>155</v>
      </c>
      <c r="AT307" s="4">
        <v>2</v>
      </c>
      <c r="AU307" s="5">
        <v>0.79613425925925929</v>
      </c>
      <c r="AV307" s="4">
        <v>47.164422000000002</v>
      </c>
      <c r="AW307" s="4">
        <v>-88.486688000000001</v>
      </c>
      <c r="AX307" s="4">
        <v>320.39999999999998</v>
      </c>
      <c r="AY307" s="4">
        <v>34.1</v>
      </c>
      <c r="AZ307" s="4">
        <v>12</v>
      </c>
      <c r="BA307" s="4">
        <v>11</v>
      </c>
      <c r="BB307" s="4" t="s">
        <v>219</v>
      </c>
      <c r="BC307" s="4">
        <v>1.2</v>
      </c>
      <c r="BD307" s="4">
        <v>1.1000000000000001</v>
      </c>
      <c r="BE307" s="4">
        <v>1.7</v>
      </c>
      <c r="BF307" s="4">
        <v>14.063000000000001</v>
      </c>
      <c r="BG307" s="4">
        <v>12.82</v>
      </c>
      <c r="BH307" s="4">
        <v>0.91</v>
      </c>
      <c r="BI307" s="4">
        <v>16.513999999999999</v>
      </c>
      <c r="BJ307" s="4">
        <v>2392.9920000000002</v>
      </c>
      <c r="BK307" s="4">
        <v>399.04199999999997</v>
      </c>
      <c r="BL307" s="4">
        <v>0.249</v>
      </c>
      <c r="BM307" s="4">
        <v>1.0649999999999999</v>
      </c>
      <c r="BN307" s="4">
        <v>1.3140000000000001</v>
      </c>
      <c r="BO307" s="4">
        <v>0.2</v>
      </c>
      <c r="BP307" s="4">
        <v>0.85399999999999998</v>
      </c>
      <c r="BQ307" s="4">
        <v>1.054</v>
      </c>
      <c r="BR307" s="4">
        <v>4.0353000000000003</v>
      </c>
      <c r="BU307" s="4">
        <v>2.1120000000000001</v>
      </c>
      <c r="BW307" s="4">
        <v>0</v>
      </c>
      <c r="BX307" s="4">
        <v>0.26589099999999999</v>
      </c>
      <c r="BY307" s="4">
        <v>-5</v>
      </c>
      <c r="BZ307" s="4">
        <v>0.63889099999999999</v>
      </c>
      <c r="CA307" s="4">
        <v>6.4977109999999998</v>
      </c>
      <c r="CB307" s="4">
        <v>12.905597999999999</v>
      </c>
    </row>
    <row r="308" spans="1:80">
      <c r="A308" s="2">
        <v>42439</v>
      </c>
      <c r="B308" s="29">
        <v>0.58823013888888886</v>
      </c>
      <c r="C308" s="4">
        <v>12.699</v>
      </c>
      <c r="D308" s="4">
        <v>3.3586999999999998</v>
      </c>
      <c r="E308" s="4" t="s">
        <v>155</v>
      </c>
      <c r="F308" s="4">
        <v>33586.818545000002</v>
      </c>
      <c r="G308" s="4">
        <v>12.8</v>
      </c>
      <c r="H308" s="4">
        <v>52.6</v>
      </c>
      <c r="I308" s="4">
        <v>553.1</v>
      </c>
      <c r="K308" s="4">
        <v>0</v>
      </c>
      <c r="L308" s="4">
        <v>57</v>
      </c>
      <c r="M308" s="4">
        <v>0.85880000000000001</v>
      </c>
      <c r="N308" s="4">
        <v>10.9061</v>
      </c>
      <c r="O308" s="4">
        <v>2.8845999999999998</v>
      </c>
      <c r="P308" s="4">
        <v>10.9931</v>
      </c>
      <c r="Q308" s="4">
        <v>45.146099999999997</v>
      </c>
      <c r="R308" s="4">
        <v>56.1</v>
      </c>
      <c r="S308" s="4">
        <v>8.8605999999999998</v>
      </c>
      <c r="T308" s="4">
        <v>36.388399999999997</v>
      </c>
      <c r="U308" s="4">
        <v>45.2</v>
      </c>
      <c r="V308" s="4">
        <v>553.13549999999998</v>
      </c>
      <c r="Y308" s="4">
        <v>48.994999999999997</v>
      </c>
      <c r="Z308" s="4">
        <v>0</v>
      </c>
      <c r="AA308" s="4">
        <v>0</v>
      </c>
      <c r="AB308" s="4" t="s">
        <v>207</v>
      </c>
      <c r="AC308" s="4">
        <v>0</v>
      </c>
      <c r="AD308" s="4">
        <v>11.4</v>
      </c>
      <c r="AE308" s="4">
        <v>856</v>
      </c>
      <c r="AF308" s="4">
        <v>886</v>
      </c>
      <c r="AG308" s="4">
        <v>827</v>
      </c>
      <c r="AH308" s="4">
        <v>82</v>
      </c>
      <c r="AI308" s="4">
        <v>23.79</v>
      </c>
      <c r="AJ308" s="4">
        <v>0.55000000000000004</v>
      </c>
      <c r="AK308" s="4">
        <v>982</v>
      </c>
      <c r="AL308" s="4">
        <v>0.9</v>
      </c>
      <c r="AM308" s="4">
        <v>0</v>
      </c>
      <c r="AN308" s="4">
        <v>23</v>
      </c>
      <c r="AO308" s="4">
        <v>192</v>
      </c>
      <c r="AP308" s="4">
        <v>189.1</v>
      </c>
      <c r="AQ308" s="4">
        <v>3.2</v>
      </c>
      <c r="AR308" s="4">
        <v>195</v>
      </c>
      <c r="AS308" s="4" t="s">
        <v>155</v>
      </c>
      <c r="AT308" s="4">
        <v>2</v>
      </c>
      <c r="AU308" s="5">
        <v>0.79613425925925929</v>
      </c>
      <c r="AV308" s="4">
        <v>47.164419000000002</v>
      </c>
      <c r="AW308" s="4">
        <v>-88.486787000000007</v>
      </c>
      <c r="AX308" s="4">
        <v>320.39999999999998</v>
      </c>
      <c r="AY308" s="4">
        <v>33.6</v>
      </c>
      <c r="AZ308" s="4">
        <v>12</v>
      </c>
      <c r="BA308" s="4">
        <v>11</v>
      </c>
      <c r="BB308" s="4" t="s">
        <v>213</v>
      </c>
      <c r="BC308" s="4">
        <v>1.3016000000000001</v>
      </c>
      <c r="BD308" s="4">
        <v>1.2524</v>
      </c>
      <c r="BE308" s="4">
        <v>1.8524</v>
      </c>
      <c r="BF308" s="4">
        <v>14.063000000000001</v>
      </c>
      <c r="BG308" s="4">
        <v>12.89</v>
      </c>
      <c r="BH308" s="4">
        <v>0.92</v>
      </c>
      <c r="BI308" s="4">
        <v>16.436</v>
      </c>
      <c r="BJ308" s="4">
        <v>2388.38</v>
      </c>
      <c r="BK308" s="4">
        <v>402.05900000000003</v>
      </c>
      <c r="BL308" s="4">
        <v>0.252</v>
      </c>
      <c r="BM308" s="4">
        <v>1.0349999999999999</v>
      </c>
      <c r="BN308" s="4">
        <v>1.2869999999999999</v>
      </c>
      <c r="BO308" s="4">
        <v>0.20300000000000001</v>
      </c>
      <c r="BP308" s="4">
        <v>0.83499999999999996</v>
      </c>
      <c r="BQ308" s="4">
        <v>1.038</v>
      </c>
      <c r="BR308" s="4">
        <v>4.0054999999999996</v>
      </c>
      <c r="BU308" s="4">
        <v>2.129</v>
      </c>
      <c r="BW308" s="4">
        <v>0</v>
      </c>
      <c r="BX308" s="4">
        <v>0.26925100000000002</v>
      </c>
      <c r="BY308" s="4">
        <v>-5</v>
      </c>
      <c r="BZ308" s="4">
        <v>0.63832699999999998</v>
      </c>
      <c r="CA308" s="4">
        <v>6.5798220000000001</v>
      </c>
      <c r="CB308" s="4">
        <v>12.894204999999999</v>
      </c>
    </row>
    <row r="309" spans="1:80">
      <c r="A309" s="2">
        <v>42439</v>
      </c>
      <c r="B309" s="29">
        <v>0.58824171296296301</v>
      </c>
      <c r="C309" s="4">
        <v>12.406000000000001</v>
      </c>
      <c r="D309" s="4">
        <v>3.6166</v>
      </c>
      <c r="E309" s="4" t="s">
        <v>155</v>
      </c>
      <c r="F309" s="4">
        <v>36166.143848</v>
      </c>
      <c r="G309" s="4">
        <v>13.7</v>
      </c>
      <c r="H309" s="4">
        <v>52.3</v>
      </c>
      <c r="I309" s="4">
        <v>609</v>
      </c>
      <c r="K309" s="4">
        <v>0</v>
      </c>
      <c r="L309" s="4">
        <v>58</v>
      </c>
      <c r="M309" s="4">
        <v>0.85880000000000001</v>
      </c>
      <c r="N309" s="4">
        <v>10.654999999999999</v>
      </c>
      <c r="O309" s="4">
        <v>3.1061000000000001</v>
      </c>
      <c r="P309" s="4">
        <v>11.735099999999999</v>
      </c>
      <c r="Q309" s="4">
        <v>44.916899999999998</v>
      </c>
      <c r="R309" s="4">
        <v>56.7</v>
      </c>
      <c r="S309" s="4">
        <v>9.4053000000000004</v>
      </c>
      <c r="T309" s="4">
        <v>35.999699999999997</v>
      </c>
      <c r="U309" s="4">
        <v>45.4</v>
      </c>
      <c r="V309" s="4">
        <v>609.04</v>
      </c>
      <c r="Y309" s="4">
        <v>49.689</v>
      </c>
      <c r="Z309" s="4">
        <v>0</v>
      </c>
      <c r="AA309" s="4">
        <v>0</v>
      </c>
      <c r="AB309" s="4" t="s">
        <v>207</v>
      </c>
      <c r="AC309" s="4">
        <v>0</v>
      </c>
      <c r="AD309" s="4">
        <v>11.5</v>
      </c>
      <c r="AE309" s="4">
        <v>856</v>
      </c>
      <c r="AF309" s="4">
        <v>886</v>
      </c>
      <c r="AG309" s="4">
        <v>826</v>
      </c>
      <c r="AH309" s="4">
        <v>82</v>
      </c>
      <c r="AI309" s="4">
        <v>22.3</v>
      </c>
      <c r="AJ309" s="4">
        <v>0.51</v>
      </c>
      <c r="AK309" s="4">
        <v>982</v>
      </c>
      <c r="AL309" s="4">
        <v>0</v>
      </c>
      <c r="AM309" s="4">
        <v>0</v>
      </c>
      <c r="AN309" s="4">
        <v>23</v>
      </c>
      <c r="AO309" s="4">
        <v>191.9</v>
      </c>
      <c r="AP309" s="4">
        <v>190</v>
      </c>
      <c r="AQ309" s="4">
        <v>3.1</v>
      </c>
      <c r="AR309" s="4">
        <v>195</v>
      </c>
      <c r="AS309" s="4" t="s">
        <v>155</v>
      </c>
      <c r="AT309" s="4">
        <v>2</v>
      </c>
      <c r="AU309" s="5">
        <v>0.79614583333333344</v>
      </c>
      <c r="AV309" s="4">
        <v>47.164406</v>
      </c>
      <c r="AW309" s="4">
        <v>-88.487070000000003</v>
      </c>
      <c r="AX309" s="4">
        <v>320.39999999999998</v>
      </c>
      <c r="AY309" s="4">
        <v>32.299999999999997</v>
      </c>
      <c r="AZ309" s="4">
        <v>12</v>
      </c>
      <c r="BA309" s="4">
        <v>11</v>
      </c>
      <c r="BB309" s="4" t="s">
        <v>213</v>
      </c>
      <c r="BC309" s="4">
        <v>1.2476</v>
      </c>
      <c r="BD309" s="4">
        <v>1.4</v>
      </c>
      <c r="BE309" s="4">
        <v>2</v>
      </c>
      <c r="BF309" s="4">
        <v>14.063000000000001</v>
      </c>
      <c r="BG309" s="4">
        <v>12.87</v>
      </c>
      <c r="BH309" s="4">
        <v>0.92</v>
      </c>
      <c r="BI309" s="4">
        <v>16.437000000000001</v>
      </c>
      <c r="BJ309" s="4">
        <v>2337.4490000000001</v>
      </c>
      <c r="BK309" s="4">
        <v>433.68599999999998</v>
      </c>
      <c r="BL309" s="4">
        <v>0.27</v>
      </c>
      <c r="BM309" s="4">
        <v>1.032</v>
      </c>
      <c r="BN309" s="4">
        <v>1.3009999999999999</v>
      </c>
      <c r="BO309" s="4">
        <v>0.216</v>
      </c>
      <c r="BP309" s="4">
        <v>0.82699999999999996</v>
      </c>
      <c r="BQ309" s="4">
        <v>1.0429999999999999</v>
      </c>
      <c r="BR309" s="4">
        <v>4.4180000000000001</v>
      </c>
      <c r="BU309" s="4">
        <v>2.1629999999999998</v>
      </c>
      <c r="BW309" s="4">
        <v>0</v>
      </c>
      <c r="BX309" s="4">
        <v>0.29822300000000002</v>
      </c>
      <c r="BY309" s="4">
        <v>-5</v>
      </c>
      <c r="BZ309" s="4">
        <v>0.64100000000000001</v>
      </c>
      <c r="CA309" s="4">
        <v>7.2878249999999998</v>
      </c>
      <c r="CB309" s="4">
        <v>12.9482</v>
      </c>
    </row>
    <row r="310" spans="1:80">
      <c r="A310" s="2">
        <v>42439</v>
      </c>
      <c r="B310" s="29">
        <v>0.58825328703703705</v>
      </c>
      <c r="C310" s="4">
        <v>12.347</v>
      </c>
      <c r="D310" s="4">
        <v>3.9660000000000002</v>
      </c>
      <c r="E310" s="4" t="s">
        <v>155</v>
      </c>
      <c r="F310" s="4">
        <v>39660.387150000002</v>
      </c>
      <c r="G310" s="4">
        <v>14.6</v>
      </c>
      <c r="H310" s="4">
        <v>47.5</v>
      </c>
      <c r="I310" s="4">
        <v>649.4</v>
      </c>
      <c r="K310" s="4">
        <v>0</v>
      </c>
      <c r="L310" s="4">
        <v>58</v>
      </c>
      <c r="M310" s="4">
        <v>0.85609999999999997</v>
      </c>
      <c r="N310" s="4">
        <v>10.5709</v>
      </c>
      <c r="O310" s="4">
        <v>3.3954</v>
      </c>
      <c r="P310" s="4">
        <v>12.511100000000001</v>
      </c>
      <c r="Q310" s="4">
        <v>40.683799999999998</v>
      </c>
      <c r="R310" s="4">
        <v>53.2</v>
      </c>
      <c r="S310" s="4">
        <v>10.0273</v>
      </c>
      <c r="T310" s="4">
        <v>32.606999999999999</v>
      </c>
      <c r="U310" s="4">
        <v>42.6</v>
      </c>
      <c r="V310" s="4">
        <v>649.40959999999995</v>
      </c>
      <c r="Y310" s="4">
        <v>49.774000000000001</v>
      </c>
      <c r="Z310" s="4">
        <v>0</v>
      </c>
      <c r="AA310" s="4">
        <v>0</v>
      </c>
      <c r="AB310" s="4" t="s">
        <v>207</v>
      </c>
      <c r="AC310" s="4">
        <v>0</v>
      </c>
      <c r="AD310" s="4">
        <v>11.5</v>
      </c>
      <c r="AE310" s="4">
        <v>856</v>
      </c>
      <c r="AF310" s="4">
        <v>886</v>
      </c>
      <c r="AG310" s="4">
        <v>824</v>
      </c>
      <c r="AH310" s="4">
        <v>82</v>
      </c>
      <c r="AI310" s="4">
        <v>22.3</v>
      </c>
      <c r="AJ310" s="4">
        <v>0.51</v>
      </c>
      <c r="AK310" s="4">
        <v>982</v>
      </c>
      <c r="AL310" s="4">
        <v>0</v>
      </c>
      <c r="AM310" s="4">
        <v>0</v>
      </c>
      <c r="AN310" s="4">
        <v>23</v>
      </c>
      <c r="AO310" s="4">
        <v>191</v>
      </c>
      <c r="AP310" s="4">
        <v>190</v>
      </c>
      <c r="AQ310" s="4">
        <v>3.3</v>
      </c>
      <c r="AR310" s="4">
        <v>195</v>
      </c>
      <c r="AS310" s="4" t="s">
        <v>155</v>
      </c>
      <c r="AT310" s="4">
        <v>2</v>
      </c>
      <c r="AU310" s="5">
        <v>0.79616898148148152</v>
      </c>
      <c r="AV310" s="4">
        <v>47.164378999999997</v>
      </c>
      <c r="AW310" s="4">
        <v>-88.487339000000006</v>
      </c>
      <c r="AX310" s="4">
        <v>320.3</v>
      </c>
      <c r="AY310" s="4">
        <v>30.5</v>
      </c>
      <c r="AZ310" s="4">
        <v>12</v>
      </c>
      <c r="BA310" s="4">
        <v>11</v>
      </c>
      <c r="BB310" s="4" t="s">
        <v>213</v>
      </c>
      <c r="BC310" s="4">
        <v>1.1000000000000001</v>
      </c>
      <c r="BD310" s="4">
        <v>1.4</v>
      </c>
      <c r="BE310" s="4">
        <v>2</v>
      </c>
      <c r="BF310" s="4">
        <v>14.063000000000001</v>
      </c>
      <c r="BG310" s="4">
        <v>12.61</v>
      </c>
      <c r="BH310" s="4">
        <v>0.9</v>
      </c>
      <c r="BI310" s="4">
        <v>16.805</v>
      </c>
      <c r="BJ310" s="4">
        <v>2284.2979999999998</v>
      </c>
      <c r="BK310" s="4">
        <v>466.99799999999999</v>
      </c>
      <c r="BL310" s="4">
        <v>0.28299999999999997</v>
      </c>
      <c r="BM310" s="4">
        <v>0.92100000000000004</v>
      </c>
      <c r="BN310" s="4">
        <v>1.204</v>
      </c>
      <c r="BO310" s="4">
        <v>0.22700000000000001</v>
      </c>
      <c r="BP310" s="4">
        <v>0.73799999999999999</v>
      </c>
      <c r="BQ310" s="4">
        <v>0.96499999999999997</v>
      </c>
      <c r="BR310" s="4">
        <v>4.6403999999999996</v>
      </c>
      <c r="BU310" s="4">
        <v>2.1339999999999999</v>
      </c>
      <c r="BW310" s="4">
        <v>0</v>
      </c>
      <c r="BX310" s="4">
        <v>0.25012800000000002</v>
      </c>
      <c r="BY310" s="4">
        <v>-5</v>
      </c>
      <c r="BZ310" s="4">
        <v>0.64110900000000004</v>
      </c>
      <c r="CA310" s="4">
        <v>6.1125030000000002</v>
      </c>
      <c r="CB310" s="4">
        <v>12.950402</v>
      </c>
    </row>
    <row r="311" spans="1:80">
      <c r="A311" s="2">
        <v>42439</v>
      </c>
      <c r="B311" s="29">
        <v>0.58826486111111109</v>
      </c>
      <c r="C311" s="4">
        <v>12.122999999999999</v>
      </c>
      <c r="D311" s="4">
        <v>4.2847999999999997</v>
      </c>
      <c r="E311" s="4" t="s">
        <v>155</v>
      </c>
      <c r="F311" s="4">
        <v>42847.595451000001</v>
      </c>
      <c r="G311" s="4">
        <v>13.7</v>
      </c>
      <c r="H311" s="4">
        <v>46.7</v>
      </c>
      <c r="I311" s="4">
        <v>694.9</v>
      </c>
      <c r="K311" s="4">
        <v>0</v>
      </c>
      <c r="L311" s="4">
        <v>60</v>
      </c>
      <c r="M311" s="4">
        <v>0.8548</v>
      </c>
      <c r="N311" s="4">
        <v>10.363</v>
      </c>
      <c r="O311" s="4">
        <v>3.6627999999999998</v>
      </c>
      <c r="P311" s="4">
        <v>11.669700000000001</v>
      </c>
      <c r="Q311" s="4">
        <v>39.9208</v>
      </c>
      <c r="R311" s="4">
        <v>51.6</v>
      </c>
      <c r="S311" s="4">
        <v>9.3529999999999998</v>
      </c>
      <c r="T311" s="4">
        <v>31.9955</v>
      </c>
      <c r="U311" s="4">
        <v>41.3</v>
      </c>
      <c r="V311" s="4">
        <v>694.94770000000005</v>
      </c>
      <c r="Y311" s="4">
        <v>51.389000000000003</v>
      </c>
      <c r="Z311" s="4">
        <v>0</v>
      </c>
      <c r="AA311" s="4">
        <v>0</v>
      </c>
      <c r="AB311" s="4" t="s">
        <v>207</v>
      </c>
      <c r="AC311" s="4">
        <v>0</v>
      </c>
      <c r="AD311" s="4">
        <v>11.5</v>
      </c>
      <c r="AE311" s="4">
        <v>857</v>
      </c>
      <c r="AF311" s="4">
        <v>886</v>
      </c>
      <c r="AG311" s="4">
        <v>825</v>
      </c>
      <c r="AH311" s="4">
        <v>82</v>
      </c>
      <c r="AI311" s="4">
        <v>22.3</v>
      </c>
      <c r="AJ311" s="4">
        <v>0.51</v>
      </c>
      <c r="AK311" s="4">
        <v>982</v>
      </c>
      <c r="AL311" s="4">
        <v>0</v>
      </c>
      <c r="AM311" s="4">
        <v>0</v>
      </c>
      <c r="AN311" s="4">
        <v>23</v>
      </c>
      <c r="AO311" s="4">
        <v>191</v>
      </c>
      <c r="AP311" s="4">
        <v>190</v>
      </c>
      <c r="AQ311" s="4">
        <v>3.1</v>
      </c>
      <c r="AR311" s="4">
        <v>195</v>
      </c>
      <c r="AS311" s="4" t="s">
        <v>155</v>
      </c>
      <c r="AT311" s="4">
        <v>2</v>
      </c>
      <c r="AU311" s="5">
        <v>0.79618055555555556</v>
      </c>
      <c r="AV311" s="4">
        <v>47.164344999999997</v>
      </c>
      <c r="AW311" s="4">
        <v>-88.487499999999997</v>
      </c>
      <c r="AX311" s="4">
        <v>320.10000000000002</v>
      </c>
      <c r="AY311" s="4">
        <v>29</v>
      </c>
      <c r="AZ311" s="4">
        <v>12</v>
      </c>
      <c r="BA311" s="4">
        <v>11</v>
      </c>
      <c r="BB311" s="4" t="s">
        <v>213</v>
      </c>
      <c r="BC311" s="4">
        <v>1.1000000000000001</v>
      </c>
      <c r="BD311" s="4">
        <v>1.4508000000000001</v>
      </c>
      <c r="BE311" s="4">
        <v>2.0508000000000002</v>
      </c>
      <c r="BF311" s="4">
        <v>14.063000000000001</v>
      </c>
      <c r="BG311" s="4">
        <v>12.5</v>
      </c>
      <c r="BH311" s="4">
        <v>0.89</v>
      </c>
      <c r="BI311" s="4">
        <v>16.981000000000002</v>
      </c>
      <c r="BJ311" s="4">
        <v>2229.1709999999998</v>
      </c>
      <c r="BK311" s="4">
        <v>501.47</v>
      </c>
      <c r="BL311" s="4">
        <v>0.26300000000000001</v>
      </c>
      <c r="BM311" s="4">
        <v>0.89900000000000002</v>
      </c>
      <c r="BN311" s="4">
        <v>1.1619999999999999</v>
      </c>
      <c r="BO311" s="4">
        <v>0.21099999999999999</v>
      </c>
      <c r="BP311" s="4">
        <v>0.72099999999999997</v>
      </c>
      <c r="BQ311" s="4">
        <v>0.93100000000000005</v>
      </c>
      <c r="BR311" s="4">
        <v>4.9432</v>
      </c>
      <c r="BU311" s="4">
        <v>2.1930000000000001</v>
      </c>
      <c r="BW311" s="4">
        <v>0</v>
      </c>
      <c r="BX311" s="4">
        <v>0.241365</v>
      </c>
      <c r="BY311" s="4">
        <v>-5</v>
      </c>
      <c r="BZ311" s="4">
        <v>0.64210900000000004</v>
      </c>
      <c r="CA311" s="4">
        <v>5.8983569999999999</v>
      </c>
      <c r="CB311" s="4">
        <v>12.970602</v>
      </c>
    </row>
    <row r="312" spans="1:80">
      <c r="A312" s="2">
        <v>42439</v>
      </c>
      <c r="B312" s="29">
        <v>0.58827643518518513</v>
      </c>
      <c r="C312" s="4">
        <v>11.65</v>
      </c>
      <c r="D312" s="4">
        <v>4.8620000000000001</v>
      </c>
      <c r="E312" s="4" t="s">
        <v>155</v>
      </c>
      <c r="F312" s="4">
        <v>48620.224813000001</v>
      </c>
      <c r="G312" s="4">
        <v>8.1</v>
      </c>
      <c r="H312" s="4">
        <v>46.6</v>
      </c>
      <c r="I312" s="4">
        <v>759.3</v>
      </c>
      <c r="K312" s="4">
        <v>0</v>
      </c>
      <c r="L312" s="4">
        <v>64</v>
      </c>
      <c r="M312" s="4">
        <v>0.85309999999999997</v>
      </c>
      <c r="N312" s="4">
        <v>9.9388000000000005</v>
      </c>
      <c r="O312" s="4">
        <v>4.1478999999999999</v>
      </c>
      <c r="P312" s="4">
        <v>6.9047999999999998</v>
      </c>
      <c r="Q312" s="4">
        <v>39.7669</v>
      </c>
      <c r="R312" s="4">
        <v>46.7</v>
      </c>
      <c r="S312" s="4">
        <v>5.5377000000000001</v>
      </c>
      <c r="T312" s="4">
        <v>31.8935</v>
      </c>
      <c r="U312" s="4">
        <v>37.4</v>
      </c>
      <c r="V312" s="4">
        <v>759.3075</v>
      </c>
      <c r="Y312" s="4">
        <v>54.941000000000003</v>
      </c>
      <c r="Z312" s="4">
        <v>0</v>
      </c>
      <c r="AA312" s="4">
        <v>0</v>
      </c>
      <c r="AB312" s="4" t="s">
        <v>207</v>
      </c>
      <c r="AC312" s="4">
        <v>0</v>
      </c>
      <c r="AD312" s="4">
        <v>11.5</v>
      </c>
      <c r="AE312" s="4">
        <v>856</v>
      </c>
      <c r="AF312" s="4">
        <v>886</v>
      </c>
      <c r="AG312" s="4">
        <v>824</v>
      </c>
      <c r="AH312" s="4">
        <v>82</v>
      </c>
      <c r="AI312" s="4">
        <v>22.48</v>
      </c>
      <c r="AJ312" s="4">
        <v>0.52</v>
      </c>
      <c r="AK312" s="4">
        <v>982</v>
      </c>
      <c r="AL312" s="4">
        <v>0.1</v>
      </c>
      <c r="AM312" s="4">
        <v>0</v>
      </c>
      <c r="AN312" s="4">
        <v>23</v>
      </c>
      <c r="AO312" s="4">
        <v>191</v>
      </c>
      <c r="AP312" s="4">
        <v>190</v>
      </c>
      <c r="AQ312" s="4">
        <v>3.3</v>
      </c>
      <c r="AR312" s="4">
        <v>195</v>
      </c>
      <c r="AS312" s="4" t="s">
        <v>155</v>
      </c>
      <c r="AT312" s="4">
        <v>2</v>
      </c>
      <c r="AU312" s="5">
        <v>0.7961921296296296</v>
      </c>
      <c r="AV312" s="4">
        <v>47.164307999999998</v>
      </c>
      <c r="AW312" s="4">
        <v>-88.487647999999993</v>
      </c>
      <c r="AX312" s="4">
        <v>319.89999999999998</v>
      </c>
      <c r="AY312" s="4">
        <v>27.8</v>
      </c>
      <c r="AZ312" s="4">
        <v>12</v>
      </c>
      <c r="BA312" s="4">
        <v>11</v>
      </c>
      <c r="BB312" s="4" t="s">
        <v>213</v>
      </c>
      <c r="BC312" s="4">
        <v>1.4048</v>
      </c>
      <c r="BD312" s="4">
        <v>1.6524000000000001</v>
      </c>
      <c r="BE312" s="4">
        <v>2.4047999999999998</v>
      </c>
      <c r="BF312" s="4">
        <v>14.063000000000001</v>
      </c>
      <c r="BG312" s="4">
        <v>12.34</v>
      </c>
      <c r="BH312" s="4">
        <v>0.88</v>
      </c>
      <c r="BI312" s="4">
        <v>17.216999999999999</v>
      </c>
      <c r="BJ312" s="4">
        <v>2127.7109999999998</v>
      </c>
      <c r="BK312" s="4">
        <v>565.17499999999995</v>
      </c>
      <c r="BL312" s="4">
        <v>0.155</v>
      </c>
      <c r="BM312" s="4">
        <v>0.89200000000000002</v>
      </c>
      <c r="BN312" s="4">
        <v>1.046</v>
      </c>
      <c r="BO312" s="4">
        <v>0.124</v>
      </c>
      <c r="BP312" s="4">
        <v>0.71499999999999997</v>
      </c>
      <c r="BQ312" s="4">
        <v>0.83899999999999997</v>
      </c>
      <c r="BR312" s="4">
        <v>5.3752000000000004</v>
      </c>
      <c r="BU312" s="4">
        <v>2.3340000000000001</v>
      </c>
      <c r="BW312" s="4">
        <v>0</v>
      </c>
      <c r="BX312" s="4">
        <v>0.22898099999999999</v>
      </c>
      <c r="BY312" s="4">
        <v>-5</v>
      </c>
      <c r="BZ312" s="4">
        <v>0.64278199999999996</v>
      </c>
      <c r="CA312" s="4">
        <v>5.5957229999999996</v>
      </c>
      <c r="CB312" s="4">
        <v>12.984196000000001</v>
      </c>
    </row>
    <row r="313" spans="1:80">
      <c r="A313" s="2">
        <v>42439</v>
      </c>
      <c r="B313" s="29">
        <v>0.58828800925925928</v>
      </c>
      <c r="C313" s="4">
        <v>11.335000000000001</v>
      </c>
      <c r="D313" s="4">
        <v>5.6139000000000001</v>
      </c>
      <c r="E313" s="4" t="s">
        <v>155</v>
      </c>
      <c r="F313" s="4">
        <v>56138.959200999998</v>
      </c>
      <c r="G313" s="4">
        <v>7.3</v>
      </c>
      <c r="H313" s="4">
        <v>46.6</v>
      </c>
      <c r="I313" s="4">
        <v>846.2</v>
      </c>
      <c r="K313" s="4">
        <v>0</v>
      </c>
      <c r="L313" s="4">
        <v>69</v>
      </c>
      <c r="M313" s="4">
        <v>0.84830000000000005</v>
      </c>
      <c r="N313" s="4">
        <v>9.6152999999999995</v>
      </c>
      <c r="O313" s="4">
        <v>4.7622</v>
      </c>
      <c r="P313" s="4">
        <v>6.2039999999999997</v>
      </c>
      <c r="Q313" s="4">
        <v>39.53</v>
      </c>
      <c r="R313" s="4">
        <v>45.7</v>
      </c>
      <c r="S313" s="4">
        <v>5.0004999999999997</v>
      </c>
      <c r="T313" s="4">
        <v>31.861799999999999</v>
      </c>
      <c r="U313" s="4">
        <v>36.9</v>
      </c>
      <c r="V313" s="4">
        <v>846.20630000000006</v>
      </c>
      <c r="Y313" s="4">
        <v>58.466000000000001</v>
      </c>
      <c r="Z313" s="4">
        <v>0</v>
      </c>
      <c r="AA313" s="4">
        <v>0</v>
      </c>
      <c r="AB313" s="4" t="s">
        <v>207</v>
      </c>
      <c r="AC313" s="4">
        <v>0</v>
      </c>
      <c r="AD313" s="4">
        <v>11.5</v>
      </c>
      <c r="AE313" s="4">
        <v>856</v>
      </c>
      <c r="AF313" s="4">
        <v>886</v>
      </c>
      <c r="AG313" s="4">
        <v>821</v>
      </c>
      <c r="AH313" s="4">
        <v>82</v>
      </c>
      <c r="AI313" s="4">
        <v>23.79</v>
      </c>
      <c r="AJ313" s="4">
        <v>0.55000000000000004</v>
      </c>
      <c r="AK313" s="4">
        <v>982</v>
      </c>
      <c r="AL313" s="4">
        <v>0.9</v>
      </c>
      <c r="AM313" s="4">
        <v>0</v>
      </c>
      <c r="AN313" s="4">
        <v>23</v>
      </c>
      <c r="AO313" s="4">
        <v>191</v>
      </c>
      <c r="AP313" s="4">
        <v>190</v>
      </c>
      <c r="AQ313" s="4">
        <v>3.2</v>
      </c>
      <c r="AR313" s="4">
        <v>195</v>
      </c>
      <c r="AS313" s="4" t="s">
        <v>155</v>
      </c>
      <c r="AT313" s="4">
        <v>2</v>
      </c>
      <c r="AU313" s="5">
        <v>0.79620370370370364</v>
      </c>
      <c r="AV313" s="4">
        <v>47.164275000000004</v>
      </c>
      <c r="AW313" s="4">
        <v>-88.487790000000004</v>
      </c>
      <c r="AX313" s="4">
        <v>319.89999999999998</v>
      </c>
      <c r="AY313" s="4">
        <v>26.6</v>
      </c>
      <c r="AZ313" s="4">
        <v>12</v>
      </c>
      <c r="BA313" s="4">
        <v>11</v>
      </c>
      <c r="BB313" s="4" t="s">
        <v>213</v>
      </c>
      <c r="BC313" s="4">
        <v>1.7</v>
      </c>
      <c r="BD313" s="4">
        <v>1.8</v>
      </c>
      <c r="BE313" s="4">
        <v>2.7</v>
      </c>
      <c r="BF313" s="4">
        <v>14.063000000000001</v>
      </c>
      <c r="BG313" s="4">
        <v>11.94</v>
      </c>
      <c r="BH313" s="4">
        <v>0.85</v>
      </c>
      <c r="BI313" s="4">
        <v>17.885000000000002</v>
      </c>
      <c r="BJ313" s="4">
        <v>2015.6969999999999</v>
      </c>
      <c r="BK313" s="4">
        <v>635.39599999999996</v>
      </c>
      <c r="BL313" s="4">
        <v>0.13600000000000001</v>
      </c>
      <c r="BM313" s="4">
        <v>0.86799999999999999</v>
      </c>
      <c r="BN313" s="4">
        <v>1.004</v>
      </c>
      <c r="BO313" s="4">
        <v>0.11</v>
      </c>
      <c r="BP313" s="4">
        <v>0.69899999999999995</v>
      </c>
      <c r="BQ313" s="4">
        <v>0.80900000000000005</v>
      </c>
      <c r="BR313" s="4">
        <v>5.8658999999999999</v>
      </c>
      <c r="BU313" s="4">
        <v>2.4319999999999999</v>
      </c>
      <c r="BW313" s="4">
        <v>0</v>
      </c>
      <c r="BX313" s="4">
        <v>0.23678199999999999</v>
      </c>
      <c r="BY313" s="4">
        <v>-5</v>
      </c>
      <c r="BZ313" s="4">
        <v>0.64143600000000001</v>
      </c>
      <c r="CA313" s="4">
        <v>5.7863610000000003</v>
      </c>
      <c r="CB313" s="4">
        <v>12.957007000000001</v>
      </c>
    </row>
    <row r="314" spans="1:80">
      <c r="A314" s="2">
        <v>42439</v>
      </c>
      <c r="B314" s="29">
        <v>0.58829958333333332</v>
      </c>
      <c r="C314" s="4">
        <v>11.167</v>
      </c>
      <c r="D314" s="4">
        <v>5.9036</v>
      </c>
      <c r="E314" s="4" t="s">
        <v>155</v>
      </c>
      <c r="F314" s="4">
        <v>59036.401007</v>
      </c>
      <c r="G314" s="4">
        <v>7</v>
      </c>
      <c r="H314" s="4">
        <v>46.7</v>
      </c>
      <c r="I314" s="4">
        <v>876.7</v>
      </c>
      <c r="K314" s="4">
        <v>0</v>
      </c>
      <c r="L314" s="4">
        <v>69</v>
      </c>
      <c r="M314" s="4">
        <v>0.84689999999999999</v>
      </c>
      <c r="N314" s="4">
        <v>9.4578000000000007</v>
      </c>
      <c r="O314" s="4">
        <v>5</v>
      </c>
      <c r="P314" s="4">
        <v>5.9284999999999997</v>
      </c>
      <c r="Q314" s="4">
        <v>39.5518</v>
      </c>
      <c r="R314" s="4">
        <v>45.5</v>
      </c>
      <c r="S314" s="4">
        <v>4.7546999999999997</v>
      </c>
      <c r="T314" s="4">
        <v>31.721</v>
      </c>
      <c r="U314" s="4">
        <v>36.5</v>
      </c>
      <c r="V314" s="4">
        <v>876.67690000000005</v>
      </c>
      <c r="Y314" s="4">
        <v>58.780999999999999</v>
      </c>
      <c r="Z314" s="4">
        <v>0</v>
      </c>
      <c r="AA314" s="4">
        <v>0</v>
      </c>
      <c r="AB314" s="4" t="s">
        <v>207</v>
      </c>
      <c r="AC314" s="4">
        <v>0</v>
      </c>
      <c r="AD314" s="4">
        <v>11.5</v>
      </c>
      <c r="AE314" s="4">
        <v>855</v>
      </c>
      <c r="AF314" s="4">
        <v>887</v>
      </c>
      <c r="AG314" s="4">
        <v>824</v>
      </c>
      <c r="AH314" s="4">
        <v>82</v>
      </c>
      <c r="AI314" s="4">
        <v>22.48</v>
      </c>
      <c r="AJ314" s="4">
        <v>0.52</v>
      </c>
      <c r="AK314" s="4">
        <v>982</v>
      </c>
      <c r="AL314" s="4">
        <v>0.1</v>
      </c>
      <c r="AM314" s="4">
        <v>0</v>
      </c>
      <c r="AN314" s="4">
        <v>23</v>
      </c>
      <c r="AO314" s="4">
        <v>191</v>
      </c>
      <c r="AP314" s="4">
        <v>190</v>
      </c>
      <c r="AQ314" s="4">
        <v>3.1</v>
      </c>
      <c r="AR314" s="4">
        <v>195</v>
      </c>
      <c r="AS314" s="4" t="s">
        <v>155</v>
      </c>
      <c r="AT314" s="4">
        <v>2</v>
      </c>
      <c r="AU314" s="5">
        <v>0.79621527777777779</v>
      </c>
      <c r="AV314" s="4">
        <v>47.164259999999999</v>
      </c>
      <c r="AW314" s="4">
        <v>-88.487859999999998</v>
      </c>
      <c r="AX314" s="4">
        <v>319.89999999999998</v>
      </c>
      <c r="AY314" s="4">
        <v>25.5</v>
      </c>
      <c r="AZ314" s="4">
        <v>12</v>
      </c>
      <c r="BA314" s="4">
        <v>10</v>
      </c>
      <c r="BB314" s="4" t="s">
        <v>213</v>
      </c>
      <c r="BC314" s="4">
        <v>1.954</v>
      </c>
      <c r="BD314" s="4">
        <v>1.9016</v>
      </c>
      <c r="BE314" s="4">
        <v>2.9540000000000002</v>
      </c>
      <c r="BF314" s="4">
        <v>14.063000000000001</v>
      </c>
      <c r="BG314" s="4">
        <v>11.82</v>
      </c>
      <c r="BH314" s="4">
        <v>0.84</v>
      </c>
      <c r="BI314" s="4">
        <v>18.073</v>
      </c>
      <c r="BJ314" s="4">
        <v>1971.2840000000001</v>
      </c>
      <c r="BK314" s="4">
        <v>663.29</v>
      </c>
      <c r="BL314" s="4">
        <v>0.129</v>
      </c>
      <c r="BM314" s="4">
        <v>0.86299999999999999</v>
      </c>
      <c r="BN314" s="4">
        <v>0.99299999999999999</v>
      </c>
      <c r="BO314" s="4">
        <v>0.104</v>
      </c>
      <c r="BP314" s="4">
        <v>0.69199999999999995</v>
      </c>
      <c r="BQ314" s="4">
        <v>0.79600000000000004</v>
      </c>
      <c r="BR314" s="4">
        <v>6.0422000000000002</v>
      </c>
      <c r="BU314" s="4">
        <v>2.431</v>
      </c>
      <c r="BW314" s="4">
        <v>0</v>
      </c>
      <c r="BX314" s="4">
        <v>0.234019</v>
      </c>
      <c r="BY314" s="4">
        <v>-5</v>
      </c>
      <c r="BZ314" s="4">
        <v>0.64489099999999999</v>
      </c>
      <c r="CA314" s="4">
        <v>5.718839</v>
      </c>
      <c r="CB314" s="4">
        <v>13.026797999999999</v>
      </c>
    </row>
    <row r="315" spans="1:80">
      <c r="A315" s="2">
        <v>42439</v>
      </c>
      <c r="B315" s="29">
        <v>0.58831115740740747</v>
      </c>
      <c r="C315" s="4">
        <v>11.106</v>
      </c>
      <c r="D315" s="4">
        <v>5.6772</v>
      </c>
      <c r="E315" s="4" t="s">
        <v>155</v>
      </c>
      <c r="F315" s="4">
        <v>56771.621392000001</v>
      </c>
      <c r="G315" s="4">
        <v>5.0999999999999996</v>
      </c>
      <c r="H315" s="4">
        <v>46.9</v>
      </c>
      <c r="I315" s="4">
        <v>904.9</v>
      </c>
      <c r="K315" s="4">
        <v>0</v>
      </c>
      <c r="L315" s="4">
        <v>70</v>
      </c>
      <c r="M315" s="4">
        <v>0.84919999999999995</v>
      </c>
      <c r="N315" s="4">
        <v>9.4319000000000006</v>
      </c>
      <c r="O315" s="4">
        <v>4.8212999999999999</v>
      </c>
      <c r="P315" s="4">
        <v>4.3007999999999997</v>
      </c>
      <c r="Q315" s="4">
        <v>39.817900000000002</v>
      </c>
      <c r="R315" s="4">
        <v>44.1</v>
      </c>
      <c r="S315" s="4">
        <v>3.4689999999999999</v>
      </c>
      <c r="T315" s="4">
        <v>32.116900000000001</v>
      </c>
      <c r="U315" s="4">
        <v>35.6</v>
      </c>
      <c r="V315" s="4">
        <v>904.85469999999998</v>
      </c>
      <c r="Y315" s="4">
        <v>59.231000000000002</v>
      </c>
      <c r="Z315" s="4">
        <v>0</v>
      </c>
      <c r="AA315" s="4">
        <v>0</v>
      </c>
      <c r="AB315" s="4" t="s">
        <v>207</v>
      </c>
      <c r="AC315" s="4">
        <v>0</v>
      </c>
      <c r="AD315" s="4">
        <v>11.5</v>
      </c>
      <c r="AE315" s="4">
        <v>857</v>
      </c>
      <c r="AF315" s="4">
        <v>887</v>
      </c>
      <c r="AG315" s="4">
        <v>828</v>
      </c>
      <c r="AH315" s="4">
        <v>82</v>
      </c>
      <c r="AI315" s="4">
        <v>23.98</v>
      </c>
      <c r="AJ315" s="4">
        <v>0.55000000000000004</v>
      </c>
      <c r="AK315" s="4">
        <v>982</v>
      </c>
      <c r="AL315" s="4">
        <v>1</v>
      </c>
      <c r="AM315" s="4">
        <v>0</v>
      </c>
      <c r="AN315" s="4">
        <v>23</v>
      </c>
      <c r="AO315" s="4">
        <v>191</v>
      </c>
      <c r="AP315" s="4">
        <v>189.9</v>
      </c>
      <c r="AQ315" s="4">
        <v>2.9</v>
      </c>
      <c r="AR315" s="4">
        <v>195</v>
      </c>
      <c r="AS315" s="4" t="s">
        <v>155</v>
      </c>
      <c r="AT315" s="4">
        <v>2</v>
      </c>
      <c r="AU315" s="5">
        <v>0.79621527777777779</v>
      </c>
      <c r="AV315" s="4">
        <v>47.164240999999997</v>
      </c>
      <c r="AW315" s="4">
        <v>-88.487998000000005</v>
      </c>
      <c r="AX315" s="4">
        <v>320.10000000000002</v>
      </c>
      <c r="AY315" s="4">
        <v>24.2</v>
      </c>
      <c r="AZ315" s="4">
        <v>12</v>
      </c>
      <c r="BA315" s="4">
        <v>10</v>
      </c>
      <c r="BB315" s="4" t="s">
        <v>222</v>
      </c>
      <c r="BC315" s="4">
        <v>2.4540000000000002</v>
      </c>
      <c r="BD315" s="4">
        <v>2.1015999999999999</v>
      </c>
      <c r="BE315" s="4">
        <v>3.4540000000000002</v>
      </c>
      <c r="BF315" s="4">
        <v>14.063000000000001</v>
      </c>
      <c r="BG315" s="4">
        <v>12.03</v>
      </c>
      <c r="BH315" s="4">
        <v>0.86</v>
      </c>
      <c r="BI315" s="4">
        <v>17.751000000000001</v>
      </c>
      <c r="BJ315" s="4">
        <v>1993.6120000000001</v>
      </c>
      <c r="BK315" s="4">
        <v>648.61099999999999</v>
      </c>
      <c r="BL315" s="4">
        <v>9.5000000000000001E-2</v>
      </c>
      <c r="BM315" s="4">
        <v>0.88100000000000001</v>
      </c>
      <c r="BN315" s="4">
        <v>0.97699999999999998</v>
      </c>
      <c r="BO315" s="4">
        <v>7.6999999999999999E-2</v>
      </c>
      <c r="BP315" s="4">
        <v>0.71099999999999997</v>
      </c>
      <c r="BQ315" s="4">
        <v>0.78800000000000003</v>
      </c>
      <c r="BR315" s="4">
        <v>6.3243999999999998</v>
      </c>
      <c r="BU315" s="4">
        <v>2.484</v>
      </c>
      <c r="BW315" s="4">
        <v>0</v>
      </c>
      <c r="BX315" s="4">
        <v>0.22512799999999999</v>
      </c>
      <c r="BY315" s="4">
        <v>-5</v>
      </c>
      <c r="BZ315" s="4">
        <v>0.64367300000000005</v>
      </c>
      <c r="CA315" s="4">
        <v>5.5015650000000003</v>
      </c>
      <c r="CB315" s="4">
        <v>13.002195</v>
      </c>
    </row>
    <row r="316" spans="1:80">
      <c r="A316" s="2">
        <v>42439</v>
      </c>
      <c r="B316" s="29">
        <v>0.58832273148148151</v>
      </c>
      <c r="C316" s="4">
        <v>11.292999999999999</v>
      </c>
      <c r="D316" s="4">
        <v>5.6077000000000004</v>
      </c>
      <c r="E316" s="4" t="s">
        <v>155</v>
      </c>
      <c r="F316" s="4">
        <v>56077.14402</v>
      </c>
      <c r="G316" s="4">
        <v>3.6</v>
      </c>
      <c r="H316" s="4">
        <v>47</v>
      </c>
      <c r="I316" s="4">
        <v>908.2</v>
      </c>
      <c r="K316" s="4">
        <v>0</v>
      </c>
      <c r="L316" s="4">
        <v>71</v>
      </c>
      <c r="M316" s="4">
        <v>0.84840000000000004</v>
      </c>
      <c r="N316" s="4">
        <v>9.5808999999999997</v>
      </c>
      <c r="O316" s="4">
        <v>4.7576999999999998</v>
      </c>
      <c r="P316" s="4">
        <v>3.0259999999999998</v>
      </c>
      <c r="Q316" s="4">
        <v>39.862699999999997</v>
      </c>
      <c r="R316" s="4">
        <v>42.9</v>
      </c>
      <c r="S316" s="4">
        <v>2.4392999999999998</v>
      </c>
      <c r="T316" s="4">
        <v>32.133800000000001</v>
      </c>
      <c r="U316" s="4">
        <v>34.6</v>
      </c>
      <c r="V316" s="4">
        <v>908.22940000000006</v>
      </c>
      <c r="Y316" s="4">
        <v>60.268000000000001</v>
      </c>
      <c r="Z316" s="4">
        <v>0</v>
      </c>
      <c r="AA316" s="4">
        <v>0</v>
      </c>
      <c r="AB316" s="4" t="s">
        <v>207</v>
      </c>
      <c r="AC316" s="4">
        <v>0</v>
      </c>
      <c r="AD316" s="4">
        <v>11.4</v>
      </c>
      <c r="AE316" s="4">
        <v>858</v>
      </c>
      <c r="AF316" s="4">
        <v>888</v>
      </c>
      <c r="AG316" s="4">
        <v>829</v>
      </c>
      <c r="AH316" s="4">
        <v>82.1</v>
      </c>
      <c r="AI316" s="4">
        <v>23.83</v>
      </c>
      <c r="AJ316" s="4">
        <v>0.55000000000000004</v>
      </c>
      <c r="AK316" s="4">
        <v>982</v>
      </c>
      <c r="AL316" s="4">
        <v>0.9</v>
      </c>
      <c r="AM316" s="4">
        <v>0</v>
      </c>
      <c r="AN316" s="4">
        <v>23</v>
      </c>
      <c r="AO316" s="4">
        <v>191</v>
      </c>
      <c r="AP316" s="4">
        <v>189.1</v>
      </c>
      <c r="AQ316" s="4">
        <v>2.7</v>
      </c>
      <c r="AR316" s="4">
        <v>195</v>
      </c>
      <c r="AS316" s="4" t="s">
        <v>155</v>
      </c>
      <c r="AT316" s="4">
        <v>2</v>
      </c>
      <c r="AU316" s="5">
        <v>0.79623842592592586</v>
      </c>
      <c r="AV316" s="4">
        <v>47.164223</v>
      </c>
      <c r="AW316" s="4">
        <v>-88.488131999999993</v>
      </c>
      <c r="AX316" s="4">
        <v>320.3</v>
      </c>
      <c r="AY316" s="4">
        <v>22.8</v>
      </c>
      <c r="AZ316" s="4">
        <v>12</v>
      </c>
      <c r="BA316" s="4">
        <v>10</v>
      </c>
      <c r="BB316" s="4" t="s">
        <v>222</v>
      </c>
      <c r="BC316" s="4">
        <v>1.7856000000000001</v>
      </c>
      <c r="BD316" s="4">
        <v>1.9967999999999999</v>
      </c>
      <c r="BE316" s="4">
        <v>2.8363999999999998</v>
      </c>
      <c r="BF316" s="4">
        <v>14.063000000000001</v>
      </c>
      <c r="BG316" s="4">
        <v>11.96</v>
      </c>
      <c r="BH316" s="4">
        <v>0.85</v>
      </c>
      <c r="BI316" s="4">
        <v>17.867000000000001</v>
      </c>
      <c r="BJ316" s="4">
        <v>2013.048</v>
      </c>
      <c r="BK316" s="4">
        <v>636.23900000000003</v>
      </c>
      <c r="BL316" s="4">
        <v>6.7000000000000004E-2</v>
      </c>
      <c r="BM316" s="4">
        <v>0.877</v>
      </c>
      <c r="BN316" s="4">
        <v>0.94399999999999995</v>
      </c>
      <c r="BO316" s="4">
        <v>5.3999999999999999E-2</v>
      </c>
      <c r="BP316" s="4">
        <v>0.70699999999999996</v>
      </c>
      <c r="BQ316" s="4">
        <v>0.76100000000000001</v>
      </c>
      <c r="BR316" s="4">
        <v>6.3102</v>
      </c>
      <c r="BU316" s="4">
        <v>2.512</v>
      </c>
      <c r="BW316" s="4">
        <v>0</v>
      </c>
      <c r="BX316" s="4">
        <v>0.217891</v>
      </c>
      <c r="BY316" s="4">
        <v>-5</v>
      </c>
      <c r="BZ316" s="4">
        <v>0.64110900000000004</v>
      </c>
      <c r="CA316" s="4">
        <v>5.3247109999999997</v>
      </c>
      <c r="CB316" s="4">
        <v>12.950402</v>
      </c>
    </row>
    <row r="317" spans="1:80">
      <c r="A317" s="2">
        <v>42439</v>
      </c>
      <c r="B317" s="29">
        <v>0.58833430555555555</v>
      </c>
      <c r="C317" s="4">
        <v>11.497999999999999</v>
      </c>
      <c r="D317" s="4">
        <v>5.8230000000000004</v>
      </c>
      <c r="E317" s="4" t="s">
        <v>155</v>
      </c>
      <c r="F317" s="4">
        <v>58230.233332999996</v>
      </c>
      <c r="G317" s="4">
        <v>3.4</v>
      </c>
      <c r="H317" s="4">
        <v>47</v>
      </c>
      <c r="I317" s="4">
        <v>949.3</v>
      </c>
      <c r="K317" s="4">
        <v>0</v>
      </c>
      <c r="L317" s="4">
        <v>72</v>
      </c>
      <c r="M317" s="4">
        <v>0.8448</v>
      </c>
      <c r="N317" s="4">
        <v>9.7140000000000004</v>
      </c>
      <c r="O317" s="4">
        <v>4.9194000000000004</v>
      </c>
      <c r="P317" s="4">
        <v>2.8723999999999998</v>
      </c>
      <c r="Q317" s="4">
        <v>39.706299999999999</v>
      </c>
      <c r="R317" s="4">
        <v>42.6</v>
      </c>
      <c r="S317" s="4">
        <v>2.3058000000000001</v>
      </c>
      <c r="T317" s="4">
        <v>31.874400000000001</v>
      </c>
      <c r="U317" s="4">
        <v>34.200000000000003</v>
      </c>
      <c r="V317" s="4">
        <v>949.30169999999998</v>
      </c>
      <c r="Y317" s="4">
        <v>60.576999999999998</v>
      </c>
      <c r="Z317" s="4">
        <v>0</v>
      </c>
      <c r="AA317" s="4">
        <v>0</v>
      </c>
      <c r="AB317" s="4" t="s">
        <v>207</v>
      </c>
      <c r="AC317" s="4">
        <v>0</v>
      </c>
      <c r="AD317" s="4">
        <v>11.4</v>
      </c>
      <c r="AE317" s="4">
        <v>857</v>
      </c>
      <c r="AF317" s="4">
        <v>888</v>
      </c>
      <c r="AG317" s="4">
        <v>830</v>
      </c>
      <c r="AH317" s="4">
        <v>82.9</v>
      </c>
      <c r="AI317" s="4">
        <v>22.72</v>
      </c>
      <c r="AJ317" s="4">
        <v>0.52</v>
      </c>
      <c r="AK317" s="4">
        <v>982</v>
      </c>
      <c r="AL317" s="4">
        <v>0.1</v>
      </c>
      <c r="AM317" s="4">
        <v>0</v>
      </c>
      <c r="AN317" s="4">
        <v>23</v>
      </c>
      <c r="AO317" s="4">
        <v>190.9</v>
      </c>
      <c r="AP317" s="4">
        <v>190</v>
      </c>
      <c r="AQ317" s="4">
        <v>2.2999999999999998</v>
      </c>
      <c r="AR317" s="4">
        <v>195</v>
      </c>
      <c r="AS317" s="4" t="s">
        <v>155</v>
      </c>
      <c r="AT317" s="4">
        <v>2</v>
      </c>
      <c r="AU317" s="5">
        <v>0.79623842592592586</v>
      </c>
      <c r="AV317" s="4">
        <v>47.164239000000002</v>
      </c>
      <c r="AW317" s="4">
        <v>-88.488253</v>
      </c>
      <c r="AX317" s="4">
        <v>320.39999999999998</v>
      </c>
      <c r="AY317" s="4">
        <v>21.5</v>
      </c>
      <c r="AZ317" s="4">
        <v>12</v>
      </c>
      <c r="BA317" s="4">
        <v>10</v>
      </c>
      <c r="BB317" s="4" t="s">
        <v>222</v>
      </c>
      <c r="BC317" s="4">
        <v>1.1032</v>
      </c>
      <c r="BD317" s="4">
        <v>1.3935999999999999</v>
      </c>
      <c r="BE317" s="4">
        <v>2.1524000000000001</v>
      </c>
      <c r="BF317" s="4">
        <v>14.063000000000001</v>
      </c>
      <c r="BG317" s="4">
        <v>11.67</v>
      </c>
      <c r="BH317" s="4">
        <v>0.83</v>
      </c>
      <c r="BI317" s="4">
        <v>18.369</v>
      </c>
      <c r="BJ317" s="4">
        <v>1999.4770000000001</v>
      </c>
      <c r="BK317" s="4">
        <v>644.47699999999998</v>
      </c>
      <c r="BL317" s="4">
        <v>6.2E-2</v>
      </c>
      <c r="BM317" s="4">
        <v>0.85599999999999998</v>
      </c>
      <c r="BN317" s="4">
        <v>0.91800000000000004</v>
      </c>
      <c r="BO317" s="4">
        <v>0.05</v>
      </c>
      <c r="BP317" s="4">
        <v>0.68700000000000006</v>
      </c>
      <c r="BQ317" s="4">
        <v>0.73699999999999999</v>
      </c>
      <c r="BR317" s="4">
        <v>6.4612999999999996</v>
      </c>
      <c r="BU317" s="4">
        <v>2.4740000000000002</v>
      </c>
      <c r="BW317" s="4">
        <v>0</v>
      </c>
      <c r="BX317" s="4">
        <v>0.216891</v>
      </c>
      <c r="BY317" s="4">
        <v>-5</v>
      </c>
      <c r="BZ317" s="4">
        <v>0.64189099999999999</v>
      </c>
      <c r="CA317" s="4">
        <v>5.3002729999999998</v>
      </c>
      <c r="CB317" s="4">
        <v>12.966198</v>
      </c>
    </row>
    <row r="318" spans="1:80">
      <c r="A318" s="2">
        <v>42439</v>
      </c>
      <c r="B318" s="29">
        <v>0.58834587962962959</v>
      </c>
      <c r="C318" s="4">
        <v>11.29</v>
      </c>
      <c r="D318" s="4">
        <v>5.1802000000000001</v>
      </c>
      <c r="E318" s="4" t="s">
        <v>155</v>
      </c>
      <c r="F318" s="4">
        <v>51801.698584999998</v>
      </c>
      <c r="G318" s="4">
        <v>3.5</v>
      </c>
      <c r="H318" s="4">
        <v>47.2</v>
      </c>
      <c r="I318" s="4">
        <v>925.3</v>
      </c>
      <c r="K318" s="4">
        <v>0</v>
      </c>
      <c r="L318" s="4">
        <v>72</v>
      </c>
      <c r="M318" s="4">
        <v>0.85229999999999995</v>
      </c>
      <c r="N318" s="4">
        <v>9.6232000000000006</v>
      </c>
      <c r="O318" s="4">
        <v>4.4151999999999996</v>
      </c>
      <c r="P318" s="4">
        <v>2.9830999999999999</v>
      </c>
      <c r="Q318" s="4">
        <v>40.218299999999999</v>
      </c>
      <c r="R318" s="4">
        <v>43.2</v>
      </c>
      <c r="S318" s="4">
        <v>2.4045000000000001</v>
      </c>
      <c r="T318" s="4">
        <v>32.416600000000003</v>
      </c>
      <c r="U318" s="4">
        <v>34.799999999999997</v>
      </c>
      <c r="V318" s="4">
        <v>925.33360000000005</v>
      </c>
      <c r="Y318" s="4">
        <v>61.289000000000001</v>
      </c>
      <c r="Z318" s="4">
        <v>0</v>
      </c>
      <c r="AA318" s="4">
        <v>0</v>
      </c>
      <c r="AB318" s="4" t="s">
        <v>207</v>
      </c>
      <c r="AC318" s="4">
        <v>0</v>
      </c>
      <c r="AD318" s="4">
        <v>11.4</v>
      </c>
      <c r="AE318" s="4">
        <v>858</v>
      </c>
      <c r="AF318" s="4">
        <v>888</v>
      </c>
      <c r="AG318" s="4">
        <v>827</v>
      </c>
      <c r="AH318" s="4">
        <v>82</v>
      </c>
      <c r="AI318" s="4">
        <v>23.79</v>
      </c>
      <c r="AJ318" s="4">
        <v>0.55000000000000004</v>
      </c>
      <c r="AK318" s="4">
        <v>982</v>
      </c>
      <c r="AL318" s="4">
        <v>0.9</v>
      </c>
      <c r="AM318" s="4">
        <v>0</v>
      </c>
      <c r="AN318" s="4">
        <v>23</v>
      </c>
      <c r="AO318" s="4">
        <v>190</v>
      </c>
      <c r="AP318" s="4">
        <v>189.9</v>
      </c>
      <c r="AQ318" s="4">
        <v>2.5</v>
      </c>
      <c r="AR318" s="4">
        <v>195</v>
      </c>
      <c r="AS318" s="4" t="s">
        <v>155</v>
      </c>
      <c r="AT318" s="4">
        <v>2</v>
      </c>
      <c r="AU318" s="5">
        <v>0.79626157407407405</v>
      </c>
      <c r="AV318" s="4">
        <v>47.164254999999997</v>
      </c>
      <c r="AW318" s="4">
        <v>-88.488370000000003</v>
      </c>
      <c r="AX318" s="4">
        <v>320.39999999999998</v>
      </c>
      <c r="AY318" s="4">
        <v>20.8</v>
      </c>
      <c r="AZ318" s="4">
        <v>12</v>
      </c>
      <c r="BA318" s="4">
        <v>10</v>
      </c>
      <c r="BB318" s="4" t="s">
        <v>222</v>
      </c>
      <c r="BC318" s="4">
        <v>1.4016</v>
      </c>
      <c r="BD318" s="4">
        <v>1.1015999999999999</v>
      </c>
      <c r="BE318" s="4">
        <v>2.4016000000000002</v>
      </c>
      <c r="BF318" s="4">
        <v>14.063000000000001</v>
      </c>
      <c r="BG318" s="4">
        <v>12.31</v>
      </c>
      <c r="BH318" s="4">
        <v>0.88</v>
      </c>
      <c r="BI318" s="4">
        <v>17.326000000000001</v>
      </c>
      <c r="BJ318" s="4">
        <v>2064.7669999999998</v>
      </c>
      <c r="BK318" s="4">
        <v>602.95000000000005</v>
      </c>
      <c r="BL318" s="4">
        <v>6.7000000000000004E-2</v>
      </c>
      <c r="BM318" s="4">
        <v>0.90400000000000003</v>
      </c>
      <c r="BN318" s="4">
        <v>0.97099999999999997</v>
      </c>
      <c r="BO318" s="4">
        <v>5.3999999999999999E-2</v>
      </c>
      <c r="BP318" s="4">
        <v>0.72799999999999998</v>
      </c>
      <c r="BQ318" s="4">
        <v>0.78200000000000003</v>
      </c>
      <c r="BR318" s="4">
        <v>6.5651999999999999</v>
      </c>
      <c r="BU318" s="4">
        <v>2.609</v>
      </c>
      <c r="BW318" s="4">
        <v>0</v>
      </c>
      <c r="BX318" s="4">
        <v>0.21937899999999999</v>
      </c>
      <c r="BY318" s="4">
        <v>-5</v>
      </c>
      <c r="BZ318" s="4">
        <v>0.64132699999999998</v>
      </c>
      <c r="CA318" s="4">
        <v>5.3610740000000003</v>
      </c>
      <c r="CB318" s="4">
        <v>12.954805</v>
      </c>
    </row>
    <row r="319" spans="1:80">
      <c r="A319" s="2">
        <v>42439</v>
      </c>
      <c r="B319" s="29">
        <v>0.58835745370370374</v>
      </c>
      <c r="C319" s="4">
        <v>11.723000000000001</v>
      </c>
      <c r="D319" s="4">
        <v>5.1943000000000001</v>
      </c>
      <c r="E319" s="4" t="s">
        <v>155</v>
      </c>
      <c r="F319" s="4">
        <v>51943.247294000001</v>
      </c>
      <c r="G319" s="4">
        <v>5.4</v>
      </c>
      <c r="H319" s="4">
        <v>47.4</v>
      </c>
      <c r="I319" s="4">
        <v>989.1</v>
      </c>
      <c r="K319" s="4">
        <v>0</v>
      </c>
      <c r="L319" s="4">
        <v>72</v>
      </c>
      <c r="M319" s="4">
        <v>0.84889999999999999</v>
      </c>
      <c r="N319" s="4">
        <v>9.9512</v>
      </c>
      <c r="O319" s="4">
        <v>4.4093999999999998</v>
      </c>
      <c r="P319" s="4">
        <v>4.5529999999999999</v>
      </c>
      <c r="Q319" s="4">
        <v>40.210999999999999</v>
      </c>
      <c r="R319" s="4">
        <v>44.8</v>
      </c>
      <c r="S319" s="4">
        <v>3.6516000000000002</v>
      </c>
      <c r="T319" s="4">
        <v>32.249699999999997</v>
      </c>
      <c r="U319" s="4">
        <v>35.9</v>
      </c>
      <c r="V319" s="4">
        <v>989.12220000000002</v>
      </c>
      <c r="Y319" s="4">
        <v>61.189</v>
      </c>
      <c r="Z319" s="4">
        <v>0</v>
      </c>
      <c r="AA319" s="4">
        <v>0</v>
      </c>
      <c r="AB319" s="4" t="s">
        <v>207</v>
      </c>
      <c r="AC319" s="4">
        <v>0</v>
      </c>
      <c r="AD319" s="4">
        <v>11.4</v>
      </c>
      <c r="AE319" s="4">
        <v>858</v>
      </c>
      <c r="AF319" s="4">
        <v>887</v>
      </c>
      <c r="AG319" s="4">
        <v>829</v>
      </c>
      <c r="AH319" s="4">
        <v>82</v>
      </c>
      <c r="AI319" s="4">
        <v>22.48</v>
      </c>
      <c r="AJ319" s="4">
        <v>0.52</v>
      </c>
      <c r="AK319" s="4">
        <v>982</v>
      </c>
      <c r="AL319" s="4">
        <v>0.1</v>
      </c>
      <c r="AM319" s="4">
        <v>0</v>
      </c>
      <c r="AN319" s="4">
        <v>23</v>
      </c>
      <c r="AO319" s="4">
        <v>190</v>
      </c>
      <c r="AP319" s="4">
        <v>189</v>
      </c>
      <c r="AQ319" s="4">
        <v>2.1</v>
      </c>
      <c r="AR319" s="4">
        <v>195</v>
      </c>
      <c r="AS319" s="4" t="s">
        <v>155</v>
      </c>
      <c r="AT319" s="4">
        <v>2</v>
      </c>
      <c r="AU319" s="5">
        <v>0.79626157407407405</v>
      </c>
      <c r="AV319" s="4">
        <v>47.164271999999997</v>
      </c>
      <c r="AW319" s="4">
        <v>-88.488427999999999</v>
      </c>
      <c r="AX319" s="4">
        <v>320.2</v>
      </c>
      <c r="AY319" s="4">
        <v>20.7</v>
      </c>
      <c r="AZ319" s="4">
        <v>12</v>
      </c>
      <c r="BA319" s="4">
        <v>10</v>
      </c>
      <c r="BB319" s="4" t="s">
        <v>222</v>
      </c>
      <c r="BC319" s="4">
        <v>1.753746</v>
      </c>
      <c r="BD319" s="4">
        <v>1.3522479999999999</v>
      </c>
      <c r="BE319" s="4">
        <v>2.8044959999999999</v>
      </c>
      <c r="BF319" s="4">
        <v>14.063000000000001</v>
      </c>
      <c r="BG319" s="4">
        <v>12</v>
      </c>
      <c r="BH319" s="4">
        <v>0.85</v>
      </c>
      <c r="BI319" s="4">
        <v>17.802</v>
      </c>
      <c r="BJ319" s="4">
        <v>2086.5010000000002</v>
      </c>
      <c r="BK319" s="4">
        <v>588.43399999999997</v>
      </c>
      <c r="BL319" s="4">
        <v>0.1</v>
      </c>
      <c r="BM319" s="4">
        <v>0.88300000000000001</v>
      </c>
      <c r="BN319" s="4">
        <v>0.98299999999999998</v>
      </c>
      <c r="BO319" s="4">
        <v>0.08</v>
      </c>
      <c r="BP319" s="4">
        <v>0.70799999999999996</v>
      </c>
      <c r="BQ319" s="4">
        <v>0.78800000000000003</v>
      </c>
      <c r="BR319" s="4">
        <v>6.8578999999999999</v>
      </c>
      <c r="BU319" s="4">
        <v>2.5449999999999999</v>
      </c>
      <c r="BW319" s="4">
        <v>0</v>
      </c>
      <c r="BX319" s="4">
        <v>0.24307599999999999</v>
      </c>
      <c r="BY319" s="4">
        <v>-5</v>
      </c>
      <c r="BZ319" s="4">
        <v>0.64378199999999997</v>
      </c>
      <c r="CA319" s="4">
        <v>5.940169</v>
      </c>
      <c r="CB319" s="4">
        <v>13.004396</v>
      </c>
    </row>
    <row r="320" spans="1:80">
      <c r="A320" s="2">
        <v>42439</v>
      </c>
      <c r="B320" s="29">
        <v>0.58836902777777778</v>
      </c>
      <c r="C320" s="4">
        <v>12.423999999999999</v>
      </c>
      <c r="D320" s="4">
        <v>4.0568999999999997</v>
      </c>
      <c r="E320" s="4" t="s">
        <v>155</v>
      </c>
      <c r="F320" s="4">
        <v>40568.691666999999</v>
      </c>
      <c r="G320" s="4">
        <v>8.1</v>
      </c>
      <c r="H320" s="4">
        <v>48.6</v>
      </c>
      <c r="I320" s="4">
        <v>866.7</v>
      </c>
      <c r="K320" s="4">
        <v>0</v>
      </c>
      <c r="L320" s="4">
        <v>72</v>
      </c>
      <c r="M320" s="4">
        <v>0.85389999999999999</v>
      </c>
      <c r="N320" s="4">
        <v>10.609400000000001</v>
      </c>
      <c r="O320" s="4">
        <v>3.4641999999999999</v>
      </c>
      <c r="P320" s="4">
        <v>6.9016999999999999</v>
      </c>
      <c r="Q320" s="4">
        <v>41.4771</v>
      </c>
      <c r="R320" s="4">
        <v>48.4</v>
      </c>
      <c r="S320" s="4">
        <v>5.5669000000000004</v>
      </c>
      <c r="T320" s="4">
        <v>33.455100000000002</v>
      </c>
      <c r="U320" s="4">
        <v>39</v>
      </c>
      <c r="V320" s="4">
        <v>866.74990000000003</v>
      </c>
      <c r="Y320" s="4">
        <v>61.427</v>
      </c>
      <c r="Z320" s="4">
        <v>0</v>
      </c>
      <c r="AA320" s="4">
        <v>0</v>
      </c>
      <c r="AB320" s="4" t="s">
        <v>207</v>
      </c>
      <c r="AC320" s="4">
        <v>0</v>
      </c>
      <c r="AD320" s="4">
        <v>11.4</v>
      </c>
      <c r="AE320" s="4">
        <v>858</v>
      </c>
      <c r="AF320" s="4">
        <v>887</v>
      </c>
      <c r="AG320" s="4">
        <v>828</v>
      </c>
      <c r="AH320" s="4">
        <v>82</v>
      </c>
      <c r="AI320" s="4">
        <v>23.98</v>
      </c>
      <c r="AJ320" s="4">
        <v>0.55000000000000004</v>
      </c>
      <c r="AK320" s="4">
        <v>982</v>
      </c>
      <c r="AL320" s="4">
        <v>1</v>
      </c>
      <c r="AM320" s="4">
        <v>0</v>
      </c>
      <c r="AN320" s="4">
        <v>23</v>
      </c>
      <c r="AO320" s="4">
        <v>190</v>
      </c>
      <c r="AP320" s="4">
        <v>189.1</v>
      </c>
      <c r="AQ320" s="4">
        <v>2.1</v>
      </c>
      <c r="AR320" s="4">
        <v>195</v>
      </c>
      <c r="AS320" s="4" t="s">
        <v>155</v>
      </c>
      <c r="AT320" s="4">
        <v>2</v>
      </c>
      <c r="AU320" s="5">
        <v>0.7962731481481482</v>
      </c>
      <c r="AV320" s="4">
        <v>47.164295000000003</v>
      </c>
      <c r="AW320" s="4">
        <v>-88.48854</v>
      </c>
      <c r="AX320" s="4">
        <v>320</v>
      </c>
      <c r="AY320" s="4">
        <v>20.2</v>
      </c>
      <c r="AZ320" s="4">
        <v>12</v>
      </c>
      <c r="BA320" s="4">
        <v>10</v>
      </c>
      <c r="BB320" s="4" t="s">
        <v>222</v>
      </c>
      <c r="BC320" s="4">
        <v>2.050751</v>
      </c>
      <c r="BD320" s="4">
        <v>1.601502</v>
      </c>
      <c r="BE320" s="4">
        <v>3.1507510000000001</v>
      </c>
      <c r="BF320" s="4">
        <v>14.063000000000001</v>
      </c>
      <c r="BG320" s="4">
        <v>12.46</v>
      </c>
      <c r="BH320" s="4">
        <v>0.89</v>
      </c>
      <c r="BI320" s="4">
        <v>17.108000000000001</v>
      </c>
      <c r="BJ320" s="4">
        <v>2271.665</v>
      </c>
      <c r="BK320" s="4">
        <v>472.10500000000002</v>
      </c>
      <c r="BL320" s="4">
        <v>0.155</v>
      </c>
      <c r="BM320" s="4">
        <v>0.93</v>
      </c>
      <c r="BN320" s="4">
        <v>1.085</v>
      </c>
      <c r="BO320" s="4">
        <v>0.125</v>
      </c>
      <c r="BP320" s="4">
        <v>0.75</v>
      </c>
      <c r="BQ320" s="4">
        <v>0.875</v>
      </c>
      <c r="BR320" s="4">
        <v>6.1368999999999998</v>
      </c>
      <c r="BU320" s="4">
        <v>2.61</v>
      </c>
      <c r="BW320" s="4">
        <v>0</v>
      </c>
      <c r="BX320" s="4">
        <v>0.22015599999999999</v>
      </c>
      <c r="BY320" s="4">
        <v>-5</v>
      </c>
      <c r="BZ320" s="4">
        <v>0.64189099999999999</v>
      </c>
      <c r="CA320" s="4">
        <v>5.3800619999999997</v>
      </c>
      <c r="CB320" s="4">
        <v>12.966198</v>
      </c>
    </row>
    <row r="321" spans="1:80">
      <c r="A321" s="2">
        <v>42439</v>
      </c>
      <c r="B321" s="29">
        <v>0.58838060185185193</v>
      </c>
      <c r="C321" s="4">
        <v>12.840999999999999</v>
      </c>
      <c r="D321" s="4">
        <v>3.1053000000000002</v>
      </c>
      <c r="E321" s="4" t="s">
        <v>155</v>
      </c>
      <c r="F321" s="4">
        <v>31052.777778</v>
      </c>
      <c r="G321" s="4">
        <v>21.3</v>
      </c>
      <c r="H321" s="4">
        <v>48.7</v>
      </c>
      <c r="I321" s="4">
        <v>789.2</v>
      </c>
      <c r="K321" s="4">
        <v>0</v>
      </c>
      <c r="L321" s="4">
        <v>69</v>
      </c>
      <c r="M321" s="4">
        <v>0.85940000000000005</v>
      </c>
      <c r="N321" s="4">
        <v>11.035500000000001</v>
      </c>
      <c r="O321" s="4">
        <v>2.6686999999999999</v>
      </c>
      <c r="P321" s="4">
        <v>18.3064</v>
      </c>
      <c r="Q321" s="4">
        <v>41.852400000000003</v>
      </c>
      <c r="R321" s="4">
        <v>60.2</v>
      </c>
      <c r="S321" s="4">
        <v>14.7659</v>
      </c>
      <c r="T321" s="4">
        <v>33.757899999999999</v>
      </c>
      <c r="U321" s="4">
        <v>48.5</v>
      </c>
      <c r="V321" s="4">
        <v>789.23990000000003</v>
      </c>
      <c r="Y321" s="4">
        <v>59.070999999999998</v>
      </c>
      <c r="Z321" s="4">
        <v>0</v>
      </c>
      <c r="AA321" s="4">
        <v>0</v>
      </c>
      <c r="AB321" s="4" t="s">
        <v>207</v>
      </c>
      <c r="AC321" s="4">
        <v>0</v>
      </c>
      <c r="AD321" s="4">
        <v>11.3</v>
      </c>
      <c r="AE321" s="4">
        <v>861</v>
      </c>
      <c r="AF321" s="4">
        <v>889</v>
      </c>
      <c r="AG321" s="4">
        <v>829</v>
      </c>
      <c r="AH321" s="4">
        <v>82</v>
      </c>
      <c r="AI321" s="4">
        <v>23.98</v>
      </c>
      <c r="AJ321" s="4">
        <v>0.55000000000000004</v>
      </c>
      <c r="AK321" s="4">
        <v>982</v>
      </c>
      <c r="AL321" s="4">
        <v>1</v>
      </c>
      <c r="AM321" s="4">
        <v>0</v>
      </c>
      <c r="AN321" s="4">
        <v>23</v>
      </c>
      <c r="AO321" s="4">
        <v>190</v>
      </c>
      <c r="AP321" s="4">
        <v>190</v>
      </c>
      <c r="AQ321" s="4">
        <v>2</v>
      </c>
      <c r="AR321" s="4">
        <v>195</v>
      </c>
      <c r="AS321" s="4" t="s">
        <v>155</v>
      </c>
      <c r="AT321" s="4">
        <v>2</v>
      </c>
      <c r="AU321" s="5">
        <v>0.79628472222222213</v>
      </c>
      <c r="AV321" s="4">
        <v>47.16431</v>
      </c>
      <c r="AW321" s="4">
        <v>-88.488651000000004</v>
      </c>
      <c r="AX321" s="4">
        <v>319.89999999999998</v>
      </c>
      <c r="AY321" s="4">
        <v>19.600000000000001</v>
      </c>
      <c r="AZ321" s="4">
        <v>12</v>
      </c>
      <c r="BA321" s="4">
        <v>10</v>
      </c>
      <c r="BB321" s="4" t="s">
        <v>222</v>
      </c>
      <c r="BC321" s="4">
        <v>1.5920000000000001</v>
      </c>
      <c r="BD321" s="4">
        <v>1.7</v>
      </c>
      <c r="BE321" s="4">
        <v>2.6412</v>
      </c>
      <c r="BF321" s="4">
        <v>14.063000000000001</v>
      </c>
      <c r="BG321" s="4">
        <v>12.98</v>
      </c>
      <c r="BH321" s="4">
        <v>0.92</v>
      </c>
      <c r="BI321" s="4">
        <v>16.361000000000001</v>
      </c>
      <c r="BJ321" s="4">
        <v>2427.7820000000002</v>
      </c>
      <c r="BK321" s="4">
        <v>373.67099999999999</v>
      </c>
      <c r="BL321" s="4">
        <v>0.42199999999999999</v>
      </c>
      <c r="BM321" s="4">
        <v>0.96399999999999997</v>
      </c>
      <c r="BN321" s="4">
        <v>1.3859999999999999</v>
      </c>
      <c r="BO321" s="4">
        <v>0.34</v>
      </c>
      <c r="BP321" s="4">
        <v>0.77800000000000002</v>
      </c>
      <c r="BQ321" s="4">
        <v>1.1180000000000001</v>
      </c>
      <c r="BR321" s="4">
        <v>5.7415000000000003</v>
      </c>
      <c r="BU321" s="4">
        <v>2.5779999999999998</v>
      </c>
      <c r="BW321" s="4">
        <v>0</v>
      </c>
      <c r="BX321" s="4">
        <v>0.29478199999999999</v>
      </c>
      <c r="BY321" s="4">
        <v>-5</v>
      </c>
      <c r="BZ321" s="4">
        <v>0.64110900000000004</v>
      </c>
      <c r="CA321" s="4">
        <v>7.203735</v>
      </c>
      <c r="CB321" s="4">
        <v>12.950402</v>
      </c>
    </row>
    <row r="322" spans="1:80">
      <c r="A322" s="2">
        <v>42439</v>
      </c>
      <c r="B322" s="29">
        <v>0.58839217592592596</v>
      </c>
      <c r="C322" s="4">
        <v>13.083</v>
      </c>
      <c r="D322" s="4">
        <v>2.5752999999999999</v>
      </c>
      <c r="E322" s="4" t="s">
        <v>155</v>
      </c>
      <c r="F322" s="4">
        <v>25752.903751999998</v>
      </c>
      <c r="G322" s="4">
        <v>28</v>
      </c>
      <c r="H322" s="4">
        <v>48.8</v>
      </c>
      <c r="I322" s="4">
        <v>746</v>
      </c>
      <c r="K322" s="4">
        <v>0</v>
      </c>
      <c r="L322" s="4">
        <v>65</v>
      </c>
      <c r="M322" s="4">
        <v>0.86240000000000006</v>
      </c>
      <c r="N322" s="4">
        <v>11.2827</v>
      </c>
      <c r="O322" s="4">
        <v>2.2208999999999999</v>
      </c>
      <c r="P322" s="4">
        <v>24.141300000000001</v>
      </c>
      <c r="Q322" s="4">
        <v>42.0852</v>
      </c>
      <c r="R322" s="4">
        <v>66.2</v>
      </c>
      <c r="S322" s="4">
        <v>19.472200000000001</v>
      </c>
      <c r="T322" s="4">
        <v>33.945700000000002</v>
      </c>
      <c r="U322" s="4">
        <v>53.4</v>
      </c>
      <c r="V322" s="4">
        <v>745.99980000000005</v>
      </c>
      <c r="Y322" s="4">
        <v>56.225999999999999</v>
      </c>
      <c r="Z322" s="4">
        <v>0</v>
      </c>
      <c r="AA322" s="4">
        <v>0</v>
      </c>
      <c r="AB322" s="4" t="s">
        <v>207</v>
      </c>
      <c r="AC322" s="4">
        <v>0</v>
      </c>
      <c r="AD322" s="4">
        <v>11.3</v>
      </c>
      <c r="AE322" s="4">
        <v>861</v>
      </c>
      <c r="AF322" s="4">
        <v>890</v>
      </c>
      <c r="AG322" s="4">
        <v>828</v>
      </c>
      <c r="AH322" s="4">
        <v>82</v>
      </c>
      <c r="AI322" s="4">
        <v>23.98</v>
      </c>
      <c r="AJ322" s="4">
        <v>0.55000000000000004</v>
      </c>
      <c r="AK322" s="4">
        <v>982</v>
      </c>
      <c r="AL322" s="4">
        <v>1</v>
      </c>
      <c r="AM322" s="4">
        <v>0</v>
      </c>
      <c r="AN322" s="4">
        <v>23</v>
      </c>
      <c r="AO322" s="4">
        <v>190</v>
      </c>
      <c r="AP322" s="4">
        <v>190</v>
      </c>
      <c r="AQ322" s="4">
        <v>2.2000000000000002</v>
      </c>
      <c r="AR322" s="4">
        <v>195</v>
      </c>
      <c r="AS322" s="4" t="s">
        <v>155</v>
      </c>
      <c r="AT322" s="4">
        <v>2</v>
      </c>
      <c r="AU322" s="5">
        <v>0.79629629629629628</v>
      </c>
      <c r="AV322" s="4">
        <v>47.164327999999998</v>
      </c>
      <c r="AW322" s="4">
        <v>-88.488821000000002</v>
      </c>
      <c r="AX322" s="4">
        <v>320</v>
      </c>
      <c r="AY322" s="4">
        <v>19.399999999999999</v>
      </c>
      <c r="AZ322" s="4">
        <v>12</v>
      </c>
      <c r="BA322" s="4">
        <v>10</v>
      </c>
      <c r="BB322" s="4" t="s">
        <v>222</v>
      </c>
      <c r="BC322" s="4">
        <v>1.1000000000000001</v>
      </c>
      <c r="BD322" s="4">
        <v>1.7</v>
      </c>
      <c r="BE322" s="4">
        <v>2.1</v>
      </c>
      <c r="BF322" s="4">
        <v>14.063000000000001</v>
      </c>
      <c r="BG322" s="4">
        <v>13.28</v>
      </c>
      <c r="BH322" s="4">
        <v>0.94</v>
      </c>
      <c r="BI322" s="4">
        <v>15.955</v>
      </c>
      <c r="BJ322" s="4">
        <v>2519.7379999999998</v>
      </c>
      <c r="BK322" s="4">
        <v>315.68700000000001</v>
      </c>
      <c r="BL322" s="4">
        <v>0.56499999999999995</v>
      </c>
      <c r="BM322" s="4">
        <v>0.98399999999999999</v>
      </c>
      <c r="BN322" s="4">
        <v>1.5489999999999999</v>
      </c>
      <c r="BO322" s="4">
        <v>0.45500000000000002</v>
      </c>
      <c r="BP322" s="4">
        <v>0.79400000000000004</v>
      </c>
      <c r="BQ322" s="4">
        <v>1.2490000000000001</v>
      </c>
      <c r="BR322" s="4">
        <v>5.5091000000000001</v>
      </c>
      <c r="BU322" s="4">
        <v>2.4910000000000001</v>
      </c>
      <c r="BW322" s="4">
        <v>0</v>
      </c>
      <c r="BX322" s="4">
        <v>0.28809499999999999</v>
      </c>
      <c r="BY322" s="4">
        <v>-5</v>
      </c>
      <c r="BZ322" s="4">
        <v>0.64189099999999999</v>
      </c>
      <c r="CA322" s="4">
        <v>7.0403209999999996</v>
      </c>
      <c r="CB322" s="4">
        <v>12.966198</v>
      </c>
    </row>
    <row r="323" spans="1:80">
      <c r="A323" s="2">
        <v>42439</v>
      </c>
      <c r="B323" s="29">
        <v>0.58840375</v>
      </c>
      <c r="C323" s="4">
        <v>13.340999999999999</v>
      </c>
      <c r="D323" s="4">
        <v>2.2547999999999999</v>
      </c>
      <c r="E323" s="4" t="s">
        <v>155</v>
      </c>
      <c r="F323" s="4">
        <v>22548.101160999999</v>
      </c>
      <c r="G323" s="4">
        <v>32.700000000000003</v>
      </c>
      <c r="H323" s="4">
        <v>49.9</v>
      </c>
      <c r="I323" s="4">
        <v>661.3</v>
      </c>
      <c r="K323" s="4">
        <v>0</v>
      </c>
      <c r="L323" s="4">
        <v>62</v>
      </c>
      <c r="M323" s="4">
        <v>0.86339999999999995</v>
      </c>
      <c r="N323" s="4">
        <v>11.519299999999999</v>
      </c>
      <c r="O323" s="4">
        <v>1.9469000000000001</v>
      </c>
      <c r="P323" s="4">
        <v>28.219200000000001</v>
      </c>
      <c r="Q323" s="4">
        <v>43.085599999999999</v>
      </c>
      <c r="R323" s="4">
        <v>71.3</v>
      </c>
      <c r="S323" s="4">
        <v>22.745200000000001</v>
      </c>
      <c r="T323" s="4">
        <v>34.727699999999999</v>
      </c>
      <c r="U323" s="4">
        <v>57.5</v>
      </c>
      <c r="V323" s="4">
        <v>661.28610000000003</v>
      </c>
      <c r="Y323" s="4">
        <v>53.460999999999999</v>
      </c>
      <c r="Z323" s="4">
        <v>0</v>
      </c>
      <c r="AA323" s="4">
        <v>0</v>
      </c>
      <c r="AB323" s="4" t="s">
        <v>207</v>
      </c>
      <c r="AC323" s="4">
        <v>0</v>
      </c>
      <c r="AD323" s="4">
        <v>11.3</v>
      </c>
      <c r="AE323" s="4">
        <v>861</v>
      </c>
      <c r="AF323" s="4">
        <v>890</v>
      </c>
      <c r="AG323" s="4">
        <v>830</v>
      </c>
      <c r="AH323" s="4">
        <v>82</v>
      </c>
      <c r="AI323" s="4">
        <v>23.79</v>
      </c>
      <c r="AJ323" s="4">
        <v>0.55000000000000004</v>
      </c>
      <c r="AK323" s="4">
        <v>982</v>
      </c>
      <c r="AL323" s="4">
        <v>0.9</v>
      </c>
      <c r="AM323" s="4">
        <v>0</v>
      </c>
      <c r="AN323" s="4">
        <v>23</v>
      </c>
      <c r="AO323" s="4">
        <v>190</v>
      </c>
      <c r="AP323" s="4">
        <v>190</v>
      </c>
      <c r="AQ323" s="4">
        <v>2.4</v>
      </c>
      <c r="AR323" s="4">
        <v>195</v>
      </c>
      <c r="AS323" s="4" t="s">
        <v>155</v>
      </c>
      <c r="AT323" s="4">
        <v>2</v>
      </c>
      <c r="AU323" s="5">
        <v>0.79631944444444447</v>
      </c>
      <c r="AV323" s="4">
        <v>47.164338000000001</v>
      </c>
      <c r="AW323" s="4">
        <v>-88.488932000000005</v>
      </c>
      <c r="AX323" s="4">
        <v>320</v>
      </c>
      <c r="AY323" s="4">
        <v>19.2</v>
      </c>
      <c r="AZ323" s="4">
        <v>12</v>
      </c>
      <c r="BA323" s="4">
        <v>10</v>
      </c>
      <c r="BB323" s="4" t="s">
        <v>222</v>
      </c>
      <c r="BC323" s="4">
        <v>1.1000000000000001</v>
      </c>
      <c r="BD323" s="4">
        <v>1.7507999999999999</v>
      </c>
      <c r="BE323" s="4">
        <v>2.1507999999999998</v>
      </c>
      <c r="BF323" s="4">
        <v>14.063000000000001</v>
      </c>
      <c r="BG323" s="4">
        <v>13.38</v>
      </c>
      <c r="BH323" s="4">
        <v>0.95</v>
      </c>
      <c r="BI323" s="4">
        <v>15.816000000000001</v>
      </c>
      <c r="BJ323" s="4">
        <v>2581.3429999999998</v>
      </c>
      <c r="BK323" s="4">
        <v>277.67599999999999</v>
      </c>
      <c r="BL323" s="4">
        <v>0.66200000000000003</v>
      </c>
      <c r="BM323" s="4">
        <v>1.0109999999999999</v>
      </c>
      <c r="BN323" s="4">
        <v>1.673</v>
      </c>
      <c r="BO323" s="4">
        <v>0.53400000000000003</v>
      </c>
      <c r="BP323" s="4">
        <v>0.81499999999999995</v>
      </c>
      <c r="BQ323" s="4">
        <v>1.349</v>
      </c>
      <c r="BR323" s="4">
        <v>4.9001000000000001</v>
      </c>
      <c r="BU323" s="4">
        <v>2.3769999999999998</v>
      </c>
      <c r="BW323" s="4">
        <v>0</v>
      </c>
      <c r="BX323" s="4">
        <v>0.258127</v>
      </c>
      <c r="BY323" s="4">
        <v>-5</v>
      </c>
      <c r="BZ323" s="4">
        <v>0.64121799999999995</v>
      </c>
      <c r="CA323" s="4">
        <v>6.307976</v>
      </c>
      <c r="CB323" s="4">
        <v>12.952598999999999</v>
      </c>
    </row>
    <row r="324" spans="1:80">
      <c r="A324" s="2">
        <v>42439</v>
      </c>
      <c r="B324" s="29">
        <v>0.58841532407407404</v>
      </c>
      <c r="C324" s="4">
        <v>13.404</v>
      </c>
      <c r="D324" s="4">
        <v>2.0828000000000002</v>
      </c>
      <c r="E324" s="4" t="s">
        <v>155</v>
      </c>
      <c r="F324" s="4">
        <v>20828.228718999999</v>
      </c>
      <c r="G324" s="4">
        <v>37.700000000000003</v>
      </c>
      <c r="H324" s="4">
        <v>50.1</v>
      </c>
      <c r="I324" s="4">
        <v>611.1</v>
      </c>
      <c r="K324" s="4">
        <v>0</v>
      </c>
      <c r="L324" s="4">
        <v>57</v>
      </c>
      <c r="M324" s="4">
        <v>0.86460000000000004</v>
      </c>
      <c r="N324" s="4">
        <v>11.5891</v>
      </c>
      <c r="O324" s="4">
        <v>1.8008</v>
      </c>
      <c r="P324" s="4">
        <v>32.592799999999997</v>
      </c>
      <c r="Q324" s="4">
        <v>43.304900000000004</v>
      </c>
      <c r="R324" s="4">
        <v>75.900000000000006</v>
      </c>
      <c r="S324" s="4">
        <v>26.142600000000002</v>
      </c>
      <c r="T324" s="4">
        <v>34.734699999999997</v>
      </c>
      <c r="U324" s="4">
        <v>60.9</v>
      </c>
      <c r="V324" s="4">
        <v>611.14919999999995</v>
      </c>
      <c r="Y324" s="4">
        <v>49.651000000000003</v>
      </c>
      <c r="Z324" s="4">
        <v>0</v>
      </c>
      <c r="AA324" s="4">
        <v>0</v>
      </c>
      <c r="AB324" s="4" t="s">
        <v>207</v>
      </c>
      <c r="AC324" s="4">
        <v>0</v>
      </c>
      <c r="AD324" s="4">
        <v>11.3</v>
      </c>
      <c r="AE324" s="4">
        <v>861</v>
      </c>
      <c r="AF324" s="4">
        <v>890</v>
      </c>
      <c r="AG324" s="4">
        <v>828</v>
      </c>
      <c r="AH324" s="4">
        <v>82.1</v>
      </c>
      <c r="AI324" s="4">
        <v>22.5</v>
      </c>
      <c r="AJ324" s="4">
        <v>0.52</v>
      </c>
      <c r="AK324" s="4">
        <v>982</v>
      </c>
      <c r="AL324" s="4">
        <v>0.1</v>
      </c>
      <c r="AM324" s="4">
        <v>0</v>
      </c>
      <c r="AN324" s="4">
        <v>23</v>
      </c>
      <c r="AO324" s="4">
        <v>190</v>
      </c>
      <c r="AP324" s="4">
        <v>190</v>
      </c>
      <c r="AQ324" s="4">
        <v>2.1</v>
      </c>
      <c r="AR324" s="4">
        <v>195</v>
      </c>
      <c r="AS324" s="4" t="s">
        <v>155</v>
      </c>
      <c r="AT324" s="4">
        <v>2</v>
      </c>
      <c r="AU324" s="5">
        <v>0.79631944444444447</v>
      </c>
      <c r="AV324" s="4">
        <v>47.164330999999997</v>
      </c>
      <c r="AW324" s="4">
        <v>-88.488992999999994</v>
      </c>
      <c r="AX324" s="4">
        <v>319.89999999999998</v>
      </c>
      <c r="AY324" s="4">
        <v>20.8</v>
      </c>
      <c r="AZ324" s="4">
        <v>12</v>
      </c>
      <c r="BA324" s="4">
        <v>10</v>
      </c>
      <c r="BB324" s="4" t="s">
        <v>222</v>
      </c>
      <c r="BC324" s="4">
        <v>1.1000000000000001</v>
      </c>
      <c r="BD324" s="4">
        <v>1.8</v>
      </c>
      <c r="BE324" s="4">
        <v>2.1492</v>
      </c>
      <c r="BF324" s="4">
        <v>14.063000000000001</v>
      </c>
      <c r="BG324" s="4">
        <v>13.49</v>
      </c>
      <c r="BH324" s="4">
        <v>0.96</v>
      </c>
      <c r="BI324" s="4">
        <v>15.66</v>
      </c>
      <c r="BJ324" s="4">
        <v>2612.7310000000002</v>
      </c>
      <c r="BK324" s="4">
        <v>258.40100000000001</v>
      </c>
      <c r="BL324" s="4">
        <v>0.76900000000000002</v>
      </c>
      <c r="BM324" s="4">
        <v>1.022</v>
      </c>
      <c r="BN324" s="4">
        <v>1.792</v>
      </c>
      <c r="BO324" s="4">
        <v>0.61699999999999999</v>
      </c>
      <c r="BP324" s="4">
        <v>0.82</v>
      </c>
      <c r="BQ324" s="4">
        <v>1.4370000000000001</v>
      </c>
      <c r="BR324" s="4">
        <v>4.5560999999999998</v>
      </c>
      <c r="BU324" s="4">
        <v>2.2210000000000001</v>
      </c>
      <c r="BW324" s="4">
        <v>0</v>
      </c>
      <c r="BX324" s="4">
        <v>0.33743200000000001</v>
      </c>
      <c r="BY324" s="4">
        <v>-5</v>
      </c>
      <c r="BZ324" s="4">
        <v>0.64267600000000003</v>
      </c>
      <c r="CA324" s="4">
        <v>8.2460059999999995</v>
      </c>
      <c r="CB324" s="4">
        <v>12.982049</v>
      </c>
    </row>
    <row r="325" spans="1:80">
      <c r="A325" s="2">
        <v>42439</v>
      </c>
      <c r="B325" s="29">
        <v>0.58842689814814808</v>
      </c>
      <c r="C325" s="4">
        <v>13.699</v>
      </c>
      <c r="D325" s="4">
        <v>1.5076000000000001</v>
      </c>
      <c r="E325" s="4" t="s">
        <v>155</v>
      </c>
      <c r="F325" s="4">
        <v>15075.864143999999</v>
      </c>
      <c r="G325" s="4">
        <v>49.7</v>
      </c>
      <c r="H325" s="4">
        <v>50.1</v>
      </c>
      <c r="I325" s="4">
        <v>490.2</v>
      </c>
      <c r="K325" s="4">
        <v>0</v>
      </c>
      <c r="L325" s="4">
        <v>52</v>
      </c>
      <c r="M325" s="4">
        <v>0.86739999999999995</v>
      </c>
      <c r="N325" s="4">
        <v>11.8827</v>
      </c>
      <c r="O325" s="4">
        <v>1.3077000000000001</v>
      </c>
      <c r="P325" s="4">
        <v>43.071100000000001</v>
      </c>
      <c r="Q325" s="4">
        <v>43.457700000000003</v>
      </c>
      <c r="R325" s="4">
        <v>86.5</v>
      </c>
      <c r="S325" s="4">
        <v>34.7502</v>
      </c>
      <c r="T325" s="4">
        <v>35.062100000000001</v>
      </c>
      <c r="U325" s="4">
        <v>69.8</v>
      </c>
      <c r="V325" s="4">
        <v>490.17919999999998</v>
      </c>
      <c r="Y325" s="4">
        <v>44.814999999999998</v>
      </c>
      <c r="Z325" s="4">
        <v>0</v>
      </c>
      <c r="AA325" s="4">
        <v>0</v>
      </c>
      <c r="AB325" s="4" t="s">
        <v>207</v>
      </c>
      <c r="AC325" s="4">
        <v>0</v>
      </c>
      <c r="AD325" s="4">
        <v>11.3</v>
      </c>
      <c r="AE325" s="4">
        <v>861</v>
      </c>
      <c r="AF325" s="4">
        <v>891</v>
      </c>
      <c r="AG325" s="4">
        <v>830</v>
      </c>
      <c r="AH325" s="4">
        <v>82.9</v>
      </c>
      <c r="AI325" s="4">
        <v>24.05</v>
      </c>
      <c r="AJ325" s="4">
        <v>0.55000000000000004</v>
      </c>
      <c r="AK325" s="4">
        <v>982</v>
      </c>
      <c r="AL325" s="4">
        <v>0.9</v>
      </c>
      <c r="AM325" s="4">
        <v>0</v>
      </c>
      <c r="AN325" s="4">
        <v>23</v>
      </c>
      <c r="AO325" s="4">
        <v>190</v>
      </c>
      <c r="AP325" s="4">
        <v>190</v>
      </c>
      <c r="AQ325" s="4">
        <v>2.2999999999999998</v>
      </c>
      <c r="AR325" s="4">
        <v>195</v>
      </c>
      <c r="AS325" s="4" t="s">
        <v>155</v>
      </c>
      <c r="AT325" s="4">
        <v>2</v>
      </c>
      <c r="AU325" s="5">
        <v>0.79633101851851851</v>
      </c>
      <c r="AV325" s="4">
        <v>47.164301999999999</v>
      </c>
      <c r="AW325" s="4">
        <v>-88.489188999999996</v>
      </c>
      <c r="AX325" s="4">
        <v>319.8</v>
      </c>
      <c r="AY325" s="4">
        <v>22.9</v>
      </c>
      <c r="AZ325" s="4">
        <v>12</v>
      </c>
      <c r="BA325" s="4">
        <v>10</v>
      </c>
      <c r="BB325" s="4" t="s">
        <v>222</v>
      </c>
      <c r="BC325" s="4">
        <v>1.1000000000000001</v>
      </c>
      <c r="BD325" s="4">
        <v>1.9016</v>
      </c>
      <c r="BE325" s="4">
        <v>2.2524000000000002</v>
      </c>
      <c r="BF325" s="4">
        <v>14.063000000000001</v>
      </c>
      <c r="BG325" s="4">
        <v>13.81</v>
      </c>
      <c r="BH325" s="4">
        <v>0.98</v>
      </c>
      <c r="BI325" s="4">
        <v>15.285</v>
      </c>
      <c r="BJ325" s="4">
        <v>2721.8850000000002</v>
      </c>
      <c r="BK325" s="4">
        <v>190.65299999999999</v>
      </c>
      <c r="BL325" s="4">
        <v>1.0329999999999999</v>
      </c>
      <c r="BM325" s="4">
        <v>1.042</v>
      </c>
      <c r="BN325" s="4">
        <v>2.0760000000000001</v>
      </c>
      <c r="BO325" s="4">
        <v>0.83399999999999996</v>
      </c>
      <c r="BP325" s="4">
        <v>0.84099999999999997</v>
      </c>
      <c r="BQ325" s="4">
        <v>1.675</v>
      </c>
      <c r="BR325" s="4">
        <v>3.7128999999999999</v>
      </c>
      <c r="BU325" s="4">
        <v>2.0369999999999999</v>
      </c>
      <c r="BW325" s="4">
        <v>0</v>
      </c>
      <c r="BX325" s="4">
        <v>0.31868200000000002</v>
      </c>
      <c r="BY325" s="4">
        <v>-5</v>
      </c>
      <c r="BZ325" s="4">
        <v>0.64</v>
      </c>
      <c r="CA325" s="4">
        <v>7.7877910000000004</v>
      </c>
      <c r="CB325" s="4">
        <v>12.928000000000001</v>
      </c>
    </row>
    <row r="326" spans="1:80">
      <c r="A326" s="2">
        <v>42439</v>
      </c>
      <c r="B326" s="29">
        <v>0.58843847222222223</v>
      </c>
      <c r="C326" s="4">
        <v>13.943</v>
      </c>
      <c r="D326" s="4">
        <v>1.3389</v>
      </c>
      <c r="E326" s="4" t="s">
        <v>155</v>
      </c>
      <c r="F326" s="4">
        <v>13388.599671</v>
      </c>
      <c r="G326" s="4">
        <v>65.5</v>
      </c>
      <c r="H326" s="4">
        <v>50</v>
      </c>
      <c r="I326" s="4">
        <v>353.9</v>
      </c>
      <c r="K326" s="4">
        <v>0</v>
      </c>
      <c r="L326" s="4">
        <v>48</v>
      </c>
      <c r="M326" s="4">
        <v>0.86739999999999995</v>
      </c>
      <c r="N326" s="4">
        <v>12.094200000000001</v>
      </c>
      <c r="O326" s="4">
        <v>1.1613</v>
      </c>
      <c r="P326" s="4">
        <v>56.853200000000001</v>
      </c>
      <c r="Q326" s="4">
        <v>43.382599999999996</v>
      </c>
      <c r="R326" s="4">
        <v>100.2</v>
      </c>
      <c r="S326" s="4">
        <v>45.596899999999998</v>
      </c>
      <c r="T326" s="4">
        <v>34.793300000000002</v>
      </c>
      <c r="U326" s="4">
        <v>80.400000000000006</v>
      </c>
      <c r="V326" s="4">
        <v>353.9083</v>
      </c>
      <c r="Y326" s="4">
        <v>41.445</v>
      </c>
      <c r="Z326" s="4">
        <v>0</v>
      </c>
      <c r="AA326" s="4">
        <v>0</v>
      </c>
      <c r="AB326" s="4" t="s">
        <v>207</v>
      </c>
      <c r="AC326" s="4">
        <v>0</v>
      </c>
      <c r="AD326" s="4">
        <v>11.3</v>
      </c>
      <c r="AE326" s="4">
        <v>864</v>
      </c>
      <c r="AF326" s="4">
        <v>892</v>
      </c>
      <c r="AG326" s="4">
        <v>833</v>
      </c>
      <c r="AH326" s="4">
        <v>82</v>
      </c>
      <c r="AI326" s="4">
        <v>22.48</v>
      </c>
      <c r="AJ326" s="4">
        <v>0.52</v>
      </c>
      <c r="AK326" s="4">
        <v>982</v>
      </c>
      <c r="AL326" s="4">
        <v>0.1</v>
      </c>
      <c r="AM326" s="4">
        <v>0</v>
      </c>
      <c r="AN326" s="4">
        <v>23</v>
      </c>
      <c r="AO326" s="4">
        <v>190</v>
      </c>
      <c r="AP326" s="4">
        <v>190</v>
      </c>
      <c r="AQ326" s="4">
        <v>2.4</v>
      </c>
      <c r="AR326" s="4">
        <v>195</v>
      </c>
      <c r="AS326" s="4" t="s">
        <v>155</v>
      </c>
      <c r="AT326" s="4">
        <v>2</v>
      </c>
      <c r="AU326" s="5">
        <v>0.7963541666666667</v>
      </c>
      <c r="AV326" s="4">
        <v>47.164279999999998</v>
      </c>
      <c r="AW326" s="4">
        <v>-88.489320000000006</v>
      </c>
      <c r="AX326" s="4">
        <v>319.8</v>
      </c>
      <c r="AY326" s="4">
        <v>23.5</v>
      </c>
      <c r="AZ326" s="4">
        <v>12</v>
      </c>
      <c r="BA326" s="4">
        <v>10</v>
      </c>
      <c r="BB326" s="4" t="s">
        <v>222</v>
      </c>
      <c r="BC326" s="4">
        <v>1.1000000000000001</v>
      </c>
      <c r="BD326" s="4">
        <v>2</v>
      </c>
      <c r="BE326" s="4">
        <v>2.4</v>
      </c>
      <c r="BF326" s="4">
        <v>14.063000000000001</v>
      </c>
      <c r="BG326" s="4">
        <v>13.78</v>
      </c>
      <c r="BH326" s="4">
        <v>0.98</v>
      </c>
      <c r="BI326" s="4">
        <v>15.285</v>
      </c>
      <c r="BJ326" s="4">
        <v>2759.5740000000001</v>
      </c>
      <c r="BK326" s="4">
        <v>168.65700000000001</v>
      </c>
      <c r="BL326" s="4">
        <v>1.3580000000000001</v>
      </c>
      <c r="BM326" s="4">
        <v>1.0369999999999999</v>
      </c>
      <c r="BN326" s="4">
        <v>2.395</v>
      </c>
      <c r="BO326" s="4">
        <v>1.0900000000000001</v>
      </c>
      <c r="BP326" s="4">
        <v>0.83099999999999996</v>
      </c>
      <c r="BQ326" s="4">
        <v>1.921</v>
      </c>
      <c r="BR326" s="4">
        <v>2.6701999999999999</v>
      </c>
      <c r="BU326" s="4">
        <v>1.8759999999999999</v>
      </c>
      <c r="BW326" s="4">
        <v>0</v>
      </c>
      <c r="BX326" s="4">
        <v>0.40207599999999999</v>
      </c>
      <c r="BY326" s="4">
        <v>-5</v>
      </c>
      <c r="BZ326" s="4">
        <v>0.64021799999999995</v>
      </c>
      <c r="CA326" s="4">
        <v>9.8257320000000004</v>
      </c>
      <c r="CB326" s="4">
        <v>12.932404</v>
      </c>
    </row>
    <row r="327" spans="1:80">
      <c r="A327" s="2">
        <v>42439</v>
      </c>
      <c r="B327" s="29">
        <v>0.58845004629629627</v>
      </c>
      <c r="C327" s="4">
        <v>13.93</v>
      </c>
      <c r="D327" s="4">
        <v>1.1702999999999999</v>
      </c>
      <c r="E327" s="4" t="s">
        <v>155</v>
      </c>
      <c r="F327" s="4">
        <v>11702.770780999999</v>
      </c>
      <c r="G327" s="4">
        <v>73.8</v>
      </c>
      <c r="H327" s="4">
        <v>45.2</v>
      </c>
      <c r="I327" s="4">
        <v>303.10000000000002</v>
      </c>
      <c r="K327" s="4">
        <v>0</v>
      </c>
      <c r="L327" s="4">
        <v>46</v>
      </c>
      <c r="M327" s="4">
        <v>0.86899999999999999</v>
      </c>
      <c r="N327" s="4">
        <v>12.104699999999999</v>
      </c>
      <c r="O327" s="4">
        <v>1.0168999999999999</v>
      </c>
      <c r="P327" s="4">
        <v>64.107299999999995</v>
      </c>
      <c r="Q327" s="4">
        <v>39.277099999999997</v>
      </c>
      <c r="R327" s="4">
        <v>103.4</v>
      </c>
      <c r="S327" s="4">
        <v>51.708599999999997</v>
      </c>
      <c r="T327" s="4">
        <v>31.680700000000002</v>
      </c>
      <c r="U327" s="4">
        <v>83.4</v>
      </c>
      <c r="V327" s="4">
        <v>303.1223</v>
      </c>
      <c r="Y327" s="4">
        <v>40.292000000000002</v>
      </c>
      <c r="Z327" s="4">
        <v>0</v>
      </c>
      <c r="AA327" s="4">
        <v>0</v>
      </c>
      <c r="AB327" s="4" t="s">
        <v>207</v>
      </c>
      <c r="AC327" s="4">
        <v>0</v>
      </c>
      <c r="AD327" s="4">
        <v>11.4</v>
      </c>
      <c r="AE327" s="4">
        <v>864</v>
      </c>
      <c r="AF327" s="4">
        <v>893</v>
      </c>
      <c r="AG327" s="4">
        <v>834</v>
      </c>
      <c r="AH327" s="4">
        <v>82</v>
      </c>
      <c r="AI327" s="4">
        <v>23.98</v>
      </c>
      <c r="AJ327" s="4">
        <v>0.55000000000000004</v>
      </c>
      <c r="AK327" s="4">
        <v>982</v>
      </c>
      <c r="AL327" s="4">
        <v>1</v>
      </c>
      <c r="AM327" s="4">
        <v>0</v>
      </c>
      <c r="AN327" s="4">
        <v>23</v>
      </c>
      <c r="AO327" s="4">
        <v>190</v>
      </c>
      <c r="AP327" s="4">
        <v>189.9</v>
      </c>
      <c r="AQ327" s="4">
        <v>2.7</v>
      </c>
      <c r="AR327" s="4">
        <v>195</v>
      </c>
      <c r="AS327" s="4" t="s">
        <v>155</v>
      </c>
      <c r="AT327" s="4">
        <v>2</v>
      </c>
      <c r="AU327" s="5">
        <v>0.7963541666666667</v>
      </c>
      <c r="AV327" s="4">
        <v>47.164231000000001</v>
      </c>
      <c r="AW327" s="4">
        <v>-88.489456000000004</v>
      </c>
      <c r="AX327" s="4">
        <v>319.7</v>
      </c>
      <c r="AY327" s="4">
        <v>24.7</v>
      </c>
      <c r="AZ327" s="4">
        <v>12</v>
      </c>
      <c r="BA327" s="4">
        <v>10</v>
      </c>
      <c r="BB327" s="4" t="s">
        <v>222</v>
      </c>
      <c r="BC327" s="4">
        <v>0.99839999999999995</v>
      </c>
      <c r="BD327" s="4">
        <v>1.8984000000000001</v>
      </c>
      <c r="BE327" s="4">
        <v>2.1968000000000001</v>
      </c>
      <c r="BF327" s="4">
        <v>14.063000000000001</v>
      </c>
      <c r="BG327" s="4">
        <v>13.96</v>
      </c>
      <c r="BH327" s="4">
        <v>0.99</v>
      </c>
      <c r="BI327" s="4">
        <v>15.08</v>
      </c>
      <c r="BJ327" s="4">
        <v>2791.25</v>
      </c>
      <c r="BK327" s="4">
        <v>149.25</v>
      </c>
      <c r="BL327" s="4">
        <v>1.548</v>
      </c>
      <c r="BM327" s="4">
        <v>0.94799999999999995</v>
      </c>
      <c r="BN327" s="4">
        <v>2.4969999999999999</v>
      </c>
      <c r="BO327" s="4">
        <v>1.2490000000000001</v>
      </c>
      <c r="BP327" s="4">
        <v>0.76500000000000001</v>
      </c>
      <c r="BQ327" s="4">
        <v>2.0139999999999998</v>
      </c>
      <c r="BR327" s="4">
        <v>2.3113000000000001</v>
      </c>
      <c r="BU327" s="4">
        <v>1.843</v>
      </c>
      <c r="BW327" s="4">
        <v>0</v>
      </c>
      <c r="BX327" s="4">
        <v>0.37152600000000002</v>
      </c>
      <c r="BY327" s="4">
        <v>-5</v>
      </c>
      <c r="BZ327" s="4">
        <v>0.64189099999999999</v>
      </c>
      <c r="CA327" s="4">
        <v>9.079167</v>
      </c>
      <c r="CB327" s="4">
        <v>12.966198</v>
      </c>
    </row>
    <row r="328" spans="1:80">
      <c r="A328" s="2">
        <v>42439</v>
      </c>
      <c r="B328" s="29">
        <v>0.58846162037037042</v>
      </c>
      <c r="C328" s="4">
        <v>13.925000000000001</v>
      </c>
      <c r="D328" s="4">
        <v>1.2652000000000001</v>
      </c>
      <c r="E328" s="4" t="s">
        <v>155</v>
      </c>
      <c r="F328" s="4">
        <v>12651.559708000001</v>
      </c>
      <c r="G328" s="4">
        <v>85.9</v>
      </c>
      <c r="H328" s="4">
        <v>45.1</v>
      </c>
      <c r="I328" s="4">
        <v>261.10000000000002</v>
      </c>
      <c r="K328" s="4">
        <v>0</v>
      </c>
      <c r="L328" s="4">
        <v>46</v>
      </c>
      <c r="M328" s="4">
        <v>0.86829999999999996</v>
      </c>
      <c r="N328" s="4">
        <v>12.0909</v>
      </c>
      <c r="O328" s="4">
        <v>1.0985</v>
      </c>
      <c r="P328" s="4">
        <v>74.589200000000005</v>
      </c>
      <c r="Q328" s="4">
        <v>39.158999999999999</v>
      </c>
      <c r="R328" s="4">
        <v>113.7</v>
      </c>
      <c r="S328" s="4">
        <v>60.163200000000003</v>
      </c>
      <c r="T328" s="4">
        <v>31.5854</v>
      </c>
      <c r="U328" s="4">
        <v>91.7</v>
      </c>
      <c r="V328" s="4">
        <v>261.11099999999999</v>
      </c>
      <c r="Y328" s="4">
        <v>39.674999999999997</v>
      </c>
      <c r="Z328" s="4">
        <v>0</v>
      </c>
      <c r="AA328" s="4">
        <v>0</v>
      </c>
      <c r="AB328" s="4" t="s">
        <v>207</v>
      </c>
      <c r="AC328" s="4">
        <v>0</v>
      </c>
      <c r="AD328" s="4">
        <v>11.3</v>
      </c>
      <c r="AE328" s="4">
        <v>865</v>
      </c>
      <c r="AF328" s="4">
        <v>894</v>
      </c>
      <c r="AG328" s="4">
        <v>837</v>
      </c>
      <c r="AH328" s="4">
        <v>82</v>
      </c>
      <c r="AI328" s="4">
        <v>23.98</v>
      </c>
      <c r="AJ328" s="4">
        <v>0.55000000000000004</v>
      </c>
      <c r="AK328" s="4">
        <v>982</v>
      </c>
      <c r="AL328" s="4">
        <v>1</v>
      </c>
      <c r="AM328" s="4">
        <v>0</v>
      </c>
      <c r="AN328" s="4">
        <v>23</v>
      </c>
      <c r="AO328" s="4">
        <v>190</v>
      </c>
      <c r="AP328" s="4">
        <v>189</v>
      </c>
      <c r="AQ328" s="4">
        <v>2.9</v>
      </c>
      <c r="AR328" s="4">
        <v>195</v>
      </c>
      <c r="AS328" s="4" t="s">
        <v>155</v>
      </c>
      <c r="AT328" s="4">
        <v>2</v>
      </c>
      <c r="AU328" s="5">
        <v>0.79637731481481477</v>
      </c>
      <c r="AV328" s="4">
        <v>47.164144999999998</v>
      </c>
      <c r="AW328" s="4">
        <v>-88.489654999999999</v>
      </c>
      <c r="AX328" s="4">
        <v>319.60000000000002</v>
      </c>
      <c r="AY328" s="4">
        <v>26.6</v>
      </c>
      <c r="AZ328" s="4">
        <v>12</v>
      </c>
      <c r="BA328" s="4">
        <v>10</v>
      </c>
      <c r="BB328" s="4" t="s">
        <v>222</v>
      </c>
      <c r="BC328" s="4">
        <v>1.1032</v>
      </c>
      <c r="BD328" s="4">
        <v>1.3935999999999999</v>
      </c>
      <c r="BE328" s="4">
        <v>2.1524000000000001</v>
      </c>
      <c r="BF328" s="4">
        <v>14.063000000000001</v>
      </c>
      <c r="BG328" s="4">
        <v>13.88</v>
      </c>
      <c r="BH328" s="4">
        <v>0.99</v>
      </c>
      <c r="BI328" s="4">
        <v>15.172000000000001</v>
      </c>
      <c r="BJ328" s="4">
        <v>2774.614</v>
      </c>
      <c r="BK328" s="4">
        <v>160.44300000000001</v>
      </c>
      <c r="BL328" s="4">
        <v>1.792</v>
      </c>
      <c r="BM328" s="4">
        <v>0.94099999999999995</v>
      </c>
      <c r="BN328" s="4">
        <v>2.734</v>
      </c>
      <c r="BO328" s="4">
        <v>1.446</v>
      </c>
      <c r="BP328" s="4">
        <v>0.75900000000000001</v>
      </c>
      <c r="BQ328" s="4">
        <v>2.2050000000000001</v>
      </c>
      <c r="BR328" s="4">
        <v>1.9814000000000001</v>
      </c>
      <c r="BU328" s="4">
        <v>1.806</v>
      </c>
      <c r="BW328" s="4">
        <v>0</v>
      </c>
      <c r="BX328" s="4">
        <v>0.38628899999999999</v>
      </c>
      <c r="BY328" s="4">
        <v>-5</v>
      </c>
      <c r="BZ328" s="4">
        <v>0.64121799999999995</v>
      </c>
      <c r="CA328" s="4">
        <v>9.4399370000000005</v>
      </c>
      <c r="CB328" s="4">
        <v>12.952603999999999</v>
      </c>
    </row>
    <row r="329" spans="1:80">
      <c r="A329" s="2">
        <v>42439</v>
      </c>
      <c r="B329" s="29">
        <v>0.58847319444444446</v>
      </c>
      <c r="C329" s="4">
        <v>13.496</v>
      </c>
      <c r="D329" s="4">
        <v>1.7201</v>
      </c>
      <c r="E329" s="4" t="s">
        <v>155</v>
      </c>
      <c r="F329" s="4">
        <v>17200.588234999999</v>
      </c>
      <c r="G329" s="4">
        <v>80.599999999999994</v>
      </c>
      <c r="H329" s="4">
        <v>45.1</v>
      </c>
      <c r="I329" s="4">
        <v>338.2</v>
      </c>
      <c r="K329" s="4">
        <v>0</v>
      </c>
      <c r="L329" s="4">
        <v>46</v>
      </c>
      <c r="M329" s="4">
        <v>0.86750000000000005</v>
      </c>
      <c r="N329" s="4">
        <v>11.7074</v>
      </c>
      <c r="O329" s="4">
        <v>1.4921</v>
      </c>
      <c r="P329" s="4">
        <v>69.915300000000002</v>
      </c>
      <c r="Q329" s="4">
        <v>39.123899999999999</v>
      </c>
      <c r="R329" s="4">
        <v>109</v>
      </c>
      <c r="S329" s="4">
        <v>56.3932</v>
      </c>
      <c r="T329" s="4">
        <v>31.557099999999998</v>
      </c>
      <c r="U329" s="4">
        <v>88</v>
      </c>
      <c r="V329" s="4">
        <v>338.20370000000003</v>
      </c>
      <c r="Y329" s="4">
        <v>39.470999999999997</v>
      </c>
      <c r="Z329" s="4">
        <v>0</v>
      </c>
      <c r="AA329" s="4">
        <v>0</v>
      </c>
      <c r="AB329" s="4" t="s">
        <v>207</v>
      </c>
      <c r="AC329" s="4">
        <v>0</v>
      </c>
      <c r="AD329" s="4">
        <v>11.4</v>
      </c>
      <c r="AE329" s="4">
        <v>863</v>
      </c>
      <c r="AF329" s="4">
        <v>895</v>
      </c>
      <c r="AG329" s="4">
        <v>836</v>
      </c>
      <c r="AH329" s="4">
        <v>82</v>
      </c>
      <c r="AI329" s="4">
        <v>23.98</v>
      </c>
      <c r="AJ329" s="4">
        <v>0.55000000000000004</v>
      </c>
      <c r="AK329" s="4">
        <v>982</v>
      </c>
      <c r="AL329" s="4">
        <v>1</v>
      </c>
      <c r="AM329" s="4">
        <v>0</v>
      </c>
      <c r="AN329" s="4">
        <v>23</v>
      </c>
      <c r="AO329" s="4">
        <v>190</v>
      </c>
      <c r="AP329" s="4">
        <v>189</v>
      </c>
      <c r="AQ329" s="4">
        <v>3</v>
      </c>
      <c r="AR329" s="4">
        <v>195</v>
      </c>
      <c r="AS329" s="4" t="s">
        <v>155</v>
      </c>
      <c r="AT329" s="4">
        <v>2</v>
      </c>
      <c r="AU329" s="5">
        <v>0.79638888888888892</v>
      </c>
      <c r="AV329" s="4">
        <v>47.164107999999999</v>
      </c>
      <c r="AW329" s="4">
        <v>-88.489720000000005</v>
      </c>
      <c r="AX329" s="4">
        <v>319.60000000000002</v>
      </c>
      <c r="AY329" s="4">
        <v>27.5</v>
      </c>
      <c r="AZ329" s="4">
        <v>12</v>
      </c>
      <c r="BA329" s="4">
        <v>10</v>
      </c>
      <c r="BB329" s="4" t="s">
        <v>222</v>
      </c>
      <c r="BC329" s="4">
        <v>1.3</v>
      </c>
      <c r="BD329" s="4">
        <v>1</v>
      </c>
      <c r="BE329" s="4">
        <v>2.2999999999999998</v>
      </c>
      <c r="BF329" s="4">
        <v>14.063000000000001</v>
      </c>
      <c r="BG329" s="4">
        <v>13.79</v>
      </c>
      <c r="BH329" s="4">
        <v>0.98</v>
      </c>
      <c r="BI329" s="4">
        <v>15.275</v>
      </c>
      <c r="BJ329" s="4">
        <v>2682.9589999999998</v>
      </c>
      <c r="BK329" s="4">
        <v>217.64</v>
      </c>
      <c r="BL329" s="4">
        <v>1.6779999999999999</v>
      </c>
      <c r="BM329" s="4">
        <v>0.93899999999999995</v>
      </c>
      <c r="BN329" s="4">
        <v>2.617</v>
      </c>
      <c r="BO329" s="4">
        <v>1.353</v>
      </c>
      <c r="BP329" s="4">
        <v>0.75700000000000001</v>
      </c>
      <c r="BQ329" s="4">
        <v>2.1110000000000002</v>
      </c>
      <c r="BR329" s="4">
        <v>2.5629</v>
      </c>
      <c r="BU329" s="4">
        <v>1.7949999999999999</v>
      </c>
      <c r="BW329" s="4">
        <v>0</v>
      </c>
      <c r="BX329" s="4">
        <v>0.39704299999999998</v>
      </c>
      <c r="BY329" s="4">
        <v>-5</v>
      </c>
      <c r="BZ329" s="4">
        <v>0.64300000000000002</v>
      </c>
      <c r="CA329" s="4">
        <v>9.7027389999999993</v>
      </c>
      <c r="CB329" s="4">
        <v>12.9886</v>
      </c>
    </row>
    <row r="330" spans="1:80">
      <c r="A330" s="2">
        <v>42439</v>
      </c>
      <c r="B330" s="29">
        <v>0.5884847685185185</v>
      </c>
      <c r="C330" s="4">
        <v>13.416</v>
      </c>
      <c r="D330" s="4">
        <v>2.0526</v>
      </c>
      <c r="E330" s="4" t="s">
        <v>155</v>
      </c>
      <c r="F330" s="4">
        <v>20526.267546999999</v>
      </c>
      <c r="G330" s="4">
        <v>62.7</v>
      </c>
      <c r="H330" s="4">
        <v>45.2</v>
      </c>
      <c r="I330" s="4">
        <v>386.7</v>
      </c>
      <c r="K330" s="4">
        <v>0</v>
      </c>
      <c r="L330" s="4">
        <v>46</v>
      </c>
      <c r="M330" s="4">
        <v>0.86509999999999998</v>
      </c>
      <c r="N330" s="4">
        <v>11.605700000000001</v>
      </c>
      <c r="O330" s="4">
        <v>1.7756000000000001</v>
      </c>
      <c r="P330" s="4">
        <v>54.244599999999998</v>
      </c>
      <c r="Q330" s="4">
        <v>39.100299999999997</v>
      </c>
      <c r="R330" s="4">
        <v>93.3</v>
      </c>
      <c r="S330" s="4">
        <v>43.758600000000001</v>
      </c>
      <c r="T330" s="4">
        <v>31.541799999999999</v>
      </c>
      <c r="U330" s="4">
        <v>75.3</v>
      </c>
      <c r="V330" s="4">
        <v>386.65890000000002</v>
      </c>
      <c r="Y330" s="4">
        <v>39.36</v>
      </c>
      <c r="Z330" s="4">
        <v>0</v>
      </c>
      <c r="AA330" s="4">
        <v>0</v>
      </c>
      <c r="AB330" s="4" t="s">
        <v>207</v>
      </c>
      <c r="AC330" s="4">
        <v>0</v>
      </c>
      <c r="AD330" s="4">
        <v>11.3</v>
      </c>
      <c r="AE330" s="4">
        <v>862</v>
      </c>
      <c r="AF330" s="4">
        <v>894</v>
      </c>
      <c r="AG330" s="4">
        <v>836</v>
      </c>
      <c r="AH330" s="4">
        <v>82.1</v>
      </c>
      <c r="AI330" s="4">
        <v>24.01</v>
      </c>
      <c r="AJ330" s="4">
        <v>0.55000000000000004</v>
      </c>
      <c r="AK330" s="4">
        <v>982</v>
      </c>
      <c r="AL330" s="4">
        <v>1</v>
      </c>
      <c r="AM330" s="4">
        <v>0</v>
      </c>
      <c r="AN330" s="4">
        <v>23</v>
      </c>
      <c r="AO330" s="4">
        <v>190</v>
      </c>
      <c r="AP330" s="4">
        <v>189</v>
      </c>
      <c r="AQ330" s="4">
        <v>2.8</v>
      </c>
      <c r="AR330" s="4">
        <v>195</v>
      </c>
      <c r="AS330" s="4" t="s">
        <v>155</v>
      </c>
      <c r="AT330" s="4">
        <v>2</v>
      </c>
      <c r="AU330" s="5">
        <v>0.79638888888888892</v>
      </c>
      <c r="AV330" s="4">
        <v>47.164071999999997</v>
      </c>
      <c r="AW330" s="4">
        <v>-88.489785999999995</v>
      </c>
      <c r="AX330" s="4">
        <v>319.5</v>
      </c>
      <c r="AY330" s="4">
        <v>27.7</v>
      </c>
      <c r="AZ330" s="4">
        <v>12</v>
      </c>
      <c r="BA330" s="4">
        <v>10</v>
      </c>
      <c r="BB330" s="4" t="s">
        <v>222</v>
      </c>
      <c r="BC330" s="4">
        <v>1.046</v>
      </c>
      <c r="BD330" s="4">
        <v>1</v>
      </c>
      <c r="BE330" s="4">
        <v>1.9952000000000001</v>
      </c>
      <c r="BF330" s="4">
        <v>14.063000000000001</v>
      </c>
      <c r="BG330" s="4">
        <v>13.53</v>
      </c>
      <c r="BH330" s="4">
        <v>0.96</v>
      </c>
      <c r="BI330" s="4">
        <v>15.6</v>
      </c>
      <c r="BJ330" s="4">
        <v>2622.5450000000001</v>
      </c>
      <c r="BK330" s="4">
        <v>255.375</v>
      </c>
      <c r="BL330" s="4">
        <v>1.284</v>
      </c>
      <c r="BM330" s="4">
        <v>0.92500000000000004</v>
      </c>
      <c r="BN330" s="4">
        <v>2.2090000000000001</v>
      </c>
      <c r="BO330" s="4">
        <v>1.0349999999999999</v>
      </c>
      <c r="BP330" s="4">
        <v>0.746</v>
      </c>
      <c r="BQ330" s="4">
        <v>1.782</v>
      </c>
      <c r="BR330" s="4">
        <v>2.8892000000000002</v>
      </c>
      <c r="BU330" s="4">
        <v>1.7649999999999999</v>
      </c>
      <c r="BW330" s="4">
        <v>0</v>
      </c>
      <c r="BX330" s="4">
        <v>0.33210899999999999</v>
      </c>
      <c r="BY330" s="4">
        <v>-5</v>
      </c>
      <c r="BZ330" s="4">
        <v>0.64256400000000002</v>
      </c>
      <c r="CA330" s="4">
        <v>8.1159140000000001</v>
      </c>
      <c r="CB330" s="4">
        <v>12.979793000000001</v>
      </c>
    </row>
    <row r="331" spans="1:80">
      <c r="A331" s="2">
        <v>42439</v>
      </c>
      <c r="B331" s="29">
        <v>0.58849634259259254</v>
      </c>
      <c r="C331" s="4">
        <v>13.718999999999999</v>
      </c>
      <c r="D331" s="4">
        <v>1.6339999999999999</v>
      </c>
      <c r="E331" s="4" t="s">
        <v>155</v>
      </c>
      <c r="F331" s="4">
        <v>16339.644921999999</v>
      </c>
      <c r="G331" s="4">
        <v>53.6</v>
      </c>
      <c r="H331" s="4">
        <v>45.3</v>
      </c>
      <c r="I331" s="4">
        <v>399.2</v>
      </c>
      <c r="K331" s="4">
        <v>0</v>
      </c>
      <c r="L331" s="4">
        <v>44</v>
      </c>
      <c r="M331" s="4">
        <v>0.86650000000000005</v>
      </c>
      <c r="N331" s="4">
        <v>11.886699999999999</v>
      </c>
      <c r="O331" s="4">
        <v>1.4157999999999999</v>
      </c>
      <c r="P331" s="4">
        <v>46.451700000000002</v>
      </c>
      <c r="Q331" s="4">
        <v>39.239199999999997</v>
      </c>
      <c r="R331" s="4">
        <v>85.7</v>
      </c>
      <c r="S331" s="4">
        <v>37.509500000000003</v>
      </c>
      <c r="T331" s="4">
        <v>31.685400000000001</v>
      </c>
      <c r="U331" s="4">
        <v>69.2</v>
      </c>
      <c r="V331" s="4">
        <v>399.2242</v>
      </c>
      <c r="Y331" s="4">
        <v>38.341000000000001</v>
      </c>
      <c r="Z331" s="4">
        <v>0</v>
      </c>
      <c r="AA331" s="4">
        <v>0</v>
      </c>
      <c r="AB331" s="4" t="s">
        <v>207</v>
      </c>
      <c r="AC331" s="4">
        <v>0</v>
      </c>
      <c r="AD331" s="4">
        <v>11.3</v>
      </c>
      <c r="AE331" s="4">
        <v>863</v>
      </c>
      <c r="AF331" s="4">
        <v>895</v>
      </c>
      <c r="AG331" s="4">
        <v>836</v>
      </c>
      <c r="AH331" s="4">
        <v>83</v>
      </c>
      <c r="AI331" s="4">
        <v>24.28</v>
      </c>
      <c r="AJ331" s="4">
        <v>0.56000000000000005</v>
      </c>
      <c r="AK331" s="4">
        <v>982</v>
      </c>
      <c r="AL331" s="4">
        <v>1</v>
      </c>
      <c r="AM331" s="4">
        <v>0</v>
      </c>
      <c r="AN331" s="4">
        <v>23</v>
      </c>
      <c r="AO331" s="4">
        <v>190</v>
      </c>
      <c r="AP331" s="4">
        <v>189.1</v>
      </c>
      <c r="AQ331" s="4">
        <v>3.1</v>
      </c>
      <c r="AR331" s="4">
        <v>195</v>
      </c>
      <c r="AS331" s="4" t="s">
        <v>155</v>
      </c>
      <c r="AT331" s="4">
        <v>2</v>
      </c>
      <c r="AU331" s="5">
        <v>0.79640046296296296</v>
      </c>
      <c r="AV331" s="4">
        <v>47.163961</v>
      </c>
      <c r="AW331" s="4">
        <v>-88.489986000000002</v>
      </c>
      <c r="AX331" s="4">
        <v>319.3</v>
      </c>
      <c r="AY331" s="4">
        <v>28.3</v>
      </c>
      <c r="AZ331" s="4">
        <v>12</v>
      </c>
      <c r="BA331" s="4">
        <v>11</v>
      </c>
      <c r="BB331" s="4" t="s">
        <v>213</v>
      </c>
      <c r="BC331" s="4">
        <v>0.8508</v>
      </c>
      <c r="BD331" s="4">
        <v>1.0508</v>
      </c>
      <c r="BE331" s="4">
        <v>1.7507999999999999</v>
      </c>
      <c r="BF331" s="4">
        <v>14.063000000000001</v>
      </c>
      <c r="BG331" s="4">
        <v>13.68</v>
      </c>
      <c r="BH331" s="4">
        <v>0.97</v>
      </c>
      <c r="BI331" s="4">
        <v>15.411</v>
      </c>
      <c r="BJ331" s="4">
        <v>2701.7220000000002</v>
      </c>
      <c r="BK331" s="4">
        <v>204.81</v>
      </c>
      <c r="BL331" s="4">
        <v>1.1060000000000001</v>
      </c>
      <c r="BM331" s="4">
        <v>0.93400000000000005</v>
      </c>
      <c r="BN331" s="4">
        <v>2.04</v>
      </c>
      <c r="BO331" s="4">
        <v>0.89300000000000002</v>
      </c>
      <c r="BP331" s="4">
        <v>0.754</v>
      </c>
      <c r="BQ331" s="4">
        <v>1.647</v>
      </c>
      <c r="BR331" s="4">
        <v>3.0005000000000002</v>
      </c>
      <c r="BU331" s="4">
        <v>1.7290000000000001</v>
      </c>
      <c r="BW331" s="4">
        <v>0</v>
      </c>
      <c r="BX331" s="4">
        <v>0.33409</v>
      </c>
      <c r="BY331" s="4">
        <v>-5</v>
      </c>
      <c r="BZ331" s="4">
        <v>0.63932699999999998</v>
      </c>
      <c r="CA331" s="4">
        <v>8.1643249999999998</v>
      </c>
      <c r="CB331" s="4">
        <v>12.914405</v>
      </c>
    </row>
    <row r="332" spans="1:80">
      <c r="A332" s="2">
        <v>42439</v>
      </c>
      <c r="B332" s="29">
        <v>0.58850791666666669</v>
      </c>
      <c r="C332" s="4">
        <v>14.14</v>
      </c>
      <c r="D332" s="4">
        <v>0.73309999999999997</v>
      </c>
      <c r="E332" s="4" t="s">
        <v>155</v>
      </c>
      <c r="F332" s="4">
        <v>7330.5125980000003</v>
      </c>
      <c r="G332" s="4">
        <v>65.2</v>
      </c>
      <c r="H332" s="4">
        <v>45.3</v>
      </c>
      <c r="I332" s="4">
        <v>217</v>
      </c>
      <c r="K332" s="4">
        <v>0</v>
      </c>
      <c r="L332" s="4">
        <v>39</v>
      </c>
      <c r="M332" s="4">
        <v>0.87129999999999996</v>
      </c>
      <c r="N332" s="4">
        <v>12.319599999999999</v>
      </c>
      <c r="O332" s="4">
        <v>0.63870000000000005</v>
      </c>
      <c r="P332" s="4">
        <v>56.770099999999999</v>
      </c>
      <c r="Q332" s="4">
        <v>39.4681</v>
      </c>
      <c r="R332" s="4">
        <v>96.2</v>
      </c>
      <c r="S332" s="4">
        <v>45.808199999999999</v>
      </c>
      <c r="T332" s="4">
        <v>31.847100000000001</v>
      </c>
      <c r="U332" s="4">
        <v>77.7</v>
      </c>
      <c r="V332" s="4">
        <v>216.99449999999999</v>
      </c>
      <c r="Y332" s="4">
        <v>34.322000000000003</v>
      </c>
      <c r="Z332" s="4">
        <v>0</v>
      </c>
      <c r="AA332" s="4">
        <v>0</v>
      </c>
      <c r="AB332" s="4" t="s">
        <v>207</v>
      </c>
      <c r="AC332" s="4">
        <v>0</v>
      </c>
      <c r="AD332" s="4">
        <v>11.3</v>
      </c>
      <c r="AE332" s="4">
        <v>863</v>
      </c>
      <c r="AF332" s="4">
        <v>896</v>
      </c>
      <c r="AG332" s="4">
        <v>837</v>
      </c>
      <c r="AH332" s="4">
        <v>83</v>
      </c>
      <c r="AI332" s="4">
        <v>24.09</v>
      </c>
      <c r="AJ332" s="4">
        <v>0.55000000000000004</v>
      </c>
      <c r="AK332" s="4">
        <v>982</v>
      </c>
      <c r="AL332" s="4">
        <v>0.9</v>
      </c>
      <c r="AM332" s="4">
        <v>0</v>
      </c>
      <c r="AN332" s="4">
        <v>23</v>
      </c>
      <c r="AO332" s="4">
        <v>189.9</v>
      </c>
      <c r="AP332" s="4">
        <v>190</v>
      </c>
      <c r="AQ332" s="4">
        <v>2.8</v>
      </c>
      <c r="AR332" s="4">
        <v>195</v>
      </c>
      <c r="AS332" s="4" t="s">
        <v>155</v>
      </c>
      <c r="AT332" s="4">
        <v>2</v>
      </c>
      <c r="AU332" s="5">
        <v>0.79642361111111104</v>
      </c>
      <c r="AV332" s="4">
        <v>47.163853000000003</v>
      </c>
      <c r="AW332" s="4">
        <v>-88.490206000000001</v>
      </c>
      <c r="AX332" s="4">
        <v>318.89999999999998</v>
      </c>
      <c r="AY332" s="4">
        <v>29.7</v>
      </c>
      <c r="AZ332" s="4">
        <v>12</v>
      </c>
      <c r="BA332" s="4">
        <v>11</v>
      </c>
      <c r="BB332" s="4" t="s">
        <v>213</v>
      </c>
      <c r="BC332" s="4">
        <v>0.9</v>
      </c>
      <c r="BD332" s="4">
        <v>1.1000000000000001</v>
      </c>
      <c r="BE332" s="4">
        <v>1.8</v>
      </c>
      <c r="BF332" s="4">
        <v>14.063000000000001</v>
      </c>
      <c r="BG332" s="4">
        <v>14.23</v>
      </c>
      <c r="BH332" s="4">
        <v>1.01</v>
      </c>
      <c r="BI332" s="4">
        <v>14.776</v>
      </c>
      <c r="BJ332" s="4">
        <v>2878.5720000000001</v>
      </c>
      <c r="BK332" s="4">
        <v>94.981999999999999</v>
      </c>
      <c r="BL332" s="4">
        <v>1.389</v>
      </c>
      <c r="BM332" s="4">
        <v>0.96599999999999997</v>
      </c>
      <c r="BN332" s="4">
        <v>2.355</v>
      </c>
      <c r="BO332" s="4">
        <v>1.121</v>
      </c>
      <c r="BP332" s="4">
        <v>0.77900000000000003</v>
      </c>
      <c r="BQ332" s="4">
        <v>1.9</v>
      </c>
      <c r="BR332" s="4">
        <v>1.6766000000000001</v>
      </c>
      <c r="BU332" s="4">
        <v>1.591</v>
      </c>
      <c r="BW332" s="4">
        <v>0</v>
      </c>
      <c r="BX332" s="4">
        <v>0.353464</v>
      </c>
      <c r="BY332" s="4">
        <v>-5</v>
      </c>
      <c r="BZ332" s="4">
        <v>0.64189099999999999</v>
      </c>
      <c r="CA332" s="4">
        <v>8.6377769999999998</v>
      </c>
      <c r="CB332" s="4">
        <v>12.966198</v>
      </c>
    </row>
    <row r="333" spans="1:80">
      <c r="A333" s="2">
        <v>42439</v>
      </c>
      <c r="B333" s="29">
        <v>0.58851949074074072</v>
      </c>
      <c r="C333" s="4">
        <v>14.39</v>
      </c>
      <c r="D333" s="4">
        <v>0.3422</v>
      </c>
      <c r="E333" s="4" t="s">
        <v>155</v>
      </c>
      <c r="F333" s="4">
        <v>3422.054232</v>
      </c>
      <c r="G333" s="4">
        <v>209.1</v>
      </c>
      <c r="H333" s="4">
        <v>55.5</v>
      </c>
      <c r="I333" s="4">
        <v>130.9</v>
      </c>
      <c r="K333" s="4">
        <v>0</v>
      </c>
      <c r="L333" s="4">
        <v>39</v>
      </c>
      <c r="M333" s="4">
        <v>0.87290000000000001</v>
      </c>
      <c r="N333" s="4">
        <v>12.561500000000001</v>
      </c>
      <c r="O333" s="4">
        <v>0.29870000000000002</v>
      </c>
      <c r="P333" s="4">
        <v>182.54990000000001</v>
      </c>
      <c r="Q333" s="4">
        <v>48.482500000000002</v>
      </c>
      <c r="R333" s="4">
        <v>231</v>
      </c>
      <c r="S333" s="4">
        <v>146.55930000000001</v>
      </c>
      <c r="T333" s="4">
        <v>38.923900000000003</v>
      </c>
      <c r="U333" s="4">
        <v>185.5</v>
      </c>
      <c r="V333" s="4">
        <v>130.9486</v>
      </c>
      <c r="Y333" s="4">
        <v>33.859000000000002</v>
      </c>
      <c r="Z333" s="4">
        <v>0</v>
      </c>
      <c r="AA333" s="4">
        <v>0</v>
      </c>
      <c r="AB333" s="4" t="s">
        <v>207</v>
      </c>
      <c r="AC333" s="4">
        <v>0</v>
      </c>
      <c r="AD333" s="4">
        <v>11.3</v>
      </c>
      <c r="AE333" s="4">
        <v>867</v>
      </c>
      <c r="AF333" s="4">
        <v>898</v>
      </c>
      <c r="AG333" s="4">
        <v>839</v>
      </c>
      <c r="AH333" s="4">
        <v>83</v>
      </c>
      <c r="AI333" s="4">
        <v>22.75</v>
      </c>
      <c r="AJ333" s="4">
        <v>0.52</v>
      </c>
      <c r="AK333" s="4">
        <v>982</v>
      </c>
      <c r="AL333" s="4">
        <v>0.1</v>
      </c>
      <c r="AM333" s="4">
        <v>0</v>
      </c>
      <c r="AN333" s="4">
        <v>23</v>
      </c>
      <c r="AO333" s="4">
        <v>189</v>
      </c>
      <c r="AP333" s="4">
        <v>189.9</v>
      </c>
      <c r="AQ333" s="4">
        <v>2.6</v>
      </c>
      <c r="AR333" s="4">
        <v>195</v>
      </c>
      <c r="AS333" s="4" t="s">
        <v>155</v>
      </c>
      <c r="AT333" s="4">
        <v>2</v>
      </c>
      <c r="AU333" s="5">
        <v>0.79643518518518519</v>
      </c>
      <c r="AV333" s="4">
        <v>47.163800999999999</v>
      </c>
      <c r="AW333" s="4">
        <v>-88.490381999999997</v>
      </c>
      <c r="AX333" s="4">
        <v>318.60000000000002</v>
      </c>
      <c r="AY333" s="4">
        <v>30.4</v>
      </c>
      <c r="AZ333" s="4">
        <v>12</v>
      </c>
      <c r="BA333" s="4">
        <v>11</v>
      </c>
      <c r="BB333" s="4" t="s">
        <v>213</v>
      </c>
      <c r="BC333" s="4">
        <v>1.0016</v>
      </c>
      <c r="BD333" s="4">
        <v>1.2524</v>
      </c>
      <c r="BE333" s="4">
        <v>1.9523999999999999</v>
      </c>
      <c r="BF333" s="4">
        <v>14.063000000000001</v>
      </c>
      <c r="BG333" s="4">
        <v>14.41</v>
      </c>
      <c r="BH333" s="4">
        <v>1.03</v>
      </c>
      <c r="BI333" s="4">
        <v>14.557</v>
      </c>
      <c r="BJ333" s="4">
        <v>2959.5059999999999</v>
      </c>
      <c r="BK333" s="4">
        <v>44.793999999999997</v>
      </c>
      <c r="BL333" s="4">
        <v>4.5039999999999996</v>
      </c>
      <c r="BM333" s="4">
        <v>1.196</v>
      </c>
      <c r="BN333" s="4">
        <v>5.7</v>
      </c>
      <c r="BO333" s="4">
        <v>3.6160000000000001</v>
      </c>
      <c r="BP333" s="4">
        <v>0.96</v>
      </c>
      <c r="BQ333" s="4">
        <v>4.5759999999999996</v>
      </c>
      <c r="BR333" s="4">
        <v>1.0202</v>
      </c>
      <c r="BU333" s="4">
        <v>1.583</v>
      </c>
      <c r="BW333" s="4">
        <v>0</v>
      </c>
      <c r="BX333" s="4">
        <v>0.43910900000000003</v>
      </c>
      <c r="BY333" s="4">
        <v>-5</v>
      </c>
      <c r="BZ333" s="4">
        <v>0.64143600000000001</v>
      </c>
      <c r="CA333" s="4">
        <v>10.730727</v>
      </c>
      <c r="CB333" s="4">
        <v>12.957007000000001</v>
      </c>
    </row>
    <row r="334" spans="1:80">
      <c r="A334" s="2">
        <v>42439</v>
      </c>
      <c r="B334" s="29">
        <v>0.58853106481481487</v>
      </c>
      <c r="C334" s="4">
        <v>14.388999999999999</v>
      </c>
      <c r="D334" s="4">
        <v>0.37609999999999999</v>
      </c>
      <c r="E334" s="4" t="s">
        <v>155</v>
      </c>
      <c r="F334" s="4">
        <v>3761.0586320000002</v>
      </c>
      <c r="G334" s="4">
        <v>360</v>
      </c>
      <c r="H334" s="4">
        <v>56.2</v>
      </c>
      <c r="I334" s="4">
        <v>156.30000000000001</v>
      </c>
      <c r="K334" s="4">
        <v>0</v>
      </c>
      <c r="L334" s="4">
        <v>38</v>
      </c>
      <c r="M334" s="4">
        <v>0.87239999999999995</v>
      </c>
      <c r="N334" s="4">
        <v>12.552899999999999</v>
      </c>
      <c r="O334" s="4">
        <v>0.3281</v>
      </c>
      <c r="P334" s="4">
        <v>314.07670000000002</v>
      </c>
      <c r="Q334" s="4">
        <v>49.039200000000001</v>
      </c>
      <c r="R334" s="4">
        <v>363.1</v>
      </c>
      <c r="S334" s="4">
        <v>253.61500000000001</v>
      </c>
      <c r="T334" s="4">
        <v>39.5989</v>
      </c>
      <c r="U334" s="4">
        <v>293.2</v>
      </c>
      <c r="V334" s="4">
        <v>156.33000000000001</v>
      </c>
      <c r="Y334" s="4">
        <v>33.100999999999999</v>
      </c>
      <c r="Z334" s="4">
        <v>0</v>
      </c>
      <c r="AA334" s="4">
        <v>0</v>
      </c>
      <c r="AB334" s="4" t="s">
        <v>207</v>
      </c>
      <c r="AC334" s="4">
        <v>0</v>
      </c>
      <c r="AD334" s="4">
        <v>11.4</v>
      </c>
      <c r="AE334" s="4">
        <v>868</v>
      </c>
      <c r="AF334" s="4">
        <v>899</v>
      </c>
      <c r="AG334" s="4">
        <v>843</v>
      </c>
      <c r="AH334" s="4">
        <v>83</v>
      </c>
      <c r="AI334" s="4">
        <v>24.28</v>
      </c>
      <c r="AJ334" s="4">
        <v>0.56000000000000005</v>
      </c>
      <c r="AK334" s="4">
        <v>982</v>
      </c>
      <c r="AL334" s="4">
        <v>1</v>
      </c>
      <c r="AM334" s="4">
        <v>0</v>
      </c>
      <c r="AN334" s="4">
        <v>23</v>
      </c>
      <c r="AO334" s="4">
        <v>189</v>
      </c>
      <c r="AP334" s="4">
        <v>189</v>
      </c>
      <c r="AQ334" s="4">
        <v>2.4</v>
      </c>
      <c r="AR334" s="4">
        <v>195</v>
      </c>
      <c r="AS334" s="4" t="s">
        <v>155</v>
      </c>
      <c r="AT334" s="4">
        <v>2</v>
      </c>
      <c r="AU334" s="5">
        <v>0.79644675925925934</v>
      </c>
      <c r="AV334" s="4">
        <v>47.163781999999998</v>
      </c>
      <c r="AW334" s="4">
        <v>-88.490468000000007</v>
      </c>
      <c r="AX334" s="4">
        <v>318.5</v>
      </c>
      <c r="AY334" s="4">
        <v>30.6</v>
      </c>
      <c r="AZ334" s="4">
        <v>12</v>
      </c>
      <c r="BA334" s="4">
        <v>11</v>
      </c>
      <c r="BB334" s="4" t="s">
        <v>213</v>
      </c>
      <c r="BC334" s="4">
        <v>1.3540000000000001</v>
      </c>
      <c r="BD334" s="4">
        <v>1.1968000000000001</v>
      </c>
      <c r="BE334" s="4">
        <v>2.3031999999999999</v>
      </c>
      <c r="BF334" s="4">
        <v>14.063000000000001</v>
      </c>
      <c r="BG334" s="4">
        <v>14.38</v>
      </c>
      <c r="BH334" s="4">
        <v>1.02</v>
      </c>
      <c r="BI334" s="4">
        <v>14.63</v>
      </c>
      <c r="BJ334" s="4">
        <v>2952.1109999999999</v>
      </c>
      <c r="BK334" s="4">
        <v>49.110999999999997</v>
      </c>
      <c r="BL334" s="4">
        <v>7.7350000000000003</v>
      </c>
      <c r="BM334" s="4">
        <v>1.208</v>
      </c>
      <c r="BN334" s="4">
        <v>8.9429999999999996</v>
      </c>
      <c r="BO334" s="4">
        <v>6.2460000000000004</v>
      </c>
      <c r="BP334" s="4">
        <v>0.97499999999999998</v>
      </c>
      <c r="BQ334" s="4">
        <v>7.2210000000000001</v>
      </c>
      <c r="BR334" s="4">
        <v>1.2157</v>
      </c>
      <c r="BU334" s="4">
        <v>1.544</v>
      </c>
      <c r="BW334" s="4">
        <v>0</v>
      </c>
      <c r="BX334" s="4">
        <v>0.44065399999999999</v>
      </c>
      <c r="BY334" s="4">
        <v>-5</v>
      </c>
      <c r="BZ334" s="4">
        <v>0.64478199999999997</v>
      </c>
      <c r="CA334" s="4">
        <v>10.768482000000001</v>
      </c>
      <c r="CB334" s="4">
        <v>13.024596000000001</v>
      </c>
    </row>
    <row r="335" spans="1:80">
      <c r="A335" s="2">
        <v>42439</v>
      </c>
      <c r="B335" s="29">
        <v>0.58854263888888891</v>
      </c>
      <c r="C335" s="4">
        <v>14.329000000000001</v>
      </c>
      <c r="D335" s="4">
        <v>0.54630000000000001</v>
      </c>
      <c r="E335" s="4" t="s">
        <v>155</v>
      </c>
      <c r="F335" s="4">
        <v>5463.0705390000003</v>
      </c>
      <c r="G335" s="4">
        <v>263.60000000000002</v>
      </c>
      <c r="H335" s="4">
        <v>56.2</v>
      </c>
      <c r="I335" s="4">
        <v>151.6</v>
      </c>
      <c r="K335" s="4">
        <v>0</v>
      </c>
      <c r="L335" s="4">
        <v>37</v>
      </c>
      <c r="M335" s="4">
        <v>0.87139999999999995</v>
      </c>
      <c r="N335" s="4">
        <v>12.4862</v>
      </c>
      <c r="O335" s="4">
        <v>0.47599999999999998</v>
      </c>
      <c r="P335" s="4">
        <v>229.6567</v>
      </c>
      <c r="Q335" s="4">
        <v>48.970799999999997</v>
      </c>
      <c r="R335" s="4">
        <v>278.60000000000002</v>
      </c>
      <c r="S335" s="4">
        <v>185.44630000000001</v>
      </c>
      <c r="T335" s="4">
        <v>39.543599999999998</v>
      </c>
      <c r="U335" s="4">
        <v>225</v>
      </c>
      <c r="V335" s="4">
        <v>151.6018</v>
      </c>
      <c r="Y335" s="4">
        <v>32.491999999999997</v>
      </c>
      <c r="Z335" s="4">
        <v>0</v>
      </c>
      <c r="AA335" s="4">
        <v>0</v>
      </c>
      <c r="AB335" s="4" t="s">
        <v>207</v>
      </c>
      <c r="AC335" s="4">
        <v>0</v>
      </c>
      <c r="AD335" s="4">
        <v>11.3</v>
      </c>
      <c r="AE335" s="4">
        <v>867</v>
      </c>
      <c r="AF335" s="4">
        <v>898</v>
      </c>
      <c r="AG335" s="4">
        <v>844</v>
      </c>
      <c r="AH335" s="4">
        <v>83</v>
      </c>
      <c r="AI335" s="4">
        <v>24.28</v>
      </c>
      <c r="AJ335" s="4">
        <v>0.56000000000000005</v>
      </c>
      <c r="AK335" s="4">
        <v>982</v>
      </c>
      <c r="AL335" s="4">
        <v>1</v>
      </c>
      <c r="AM335" s="4">
        <v>0</v>
      </c>
      <c r="AN335" s="4">
        <v>23</v>
      </c>
      <c r="AO335" s="4">
        <v>189</v>
      </c>
      <c r="AP335" s="4">
        <v>189</v>
      </c>
      <c r="AQ335" s="4">
        <v>2.4</v>
      </c>
      <c r="AR335" s="4">
        <v>195</v>
      </c>
      <c r="AS335" s="4" t="s">
        <v>155</v>
      </c>
      <c r="AT335" s="4">
        <v>2</v>
      </c>
      <c r="AU335" s="5">
        <v>0.79644675925925934</v>
      </c>
      <c r="AV335" s="4">
        <v>47.163746000000003</v>
      </c>
      <c r="AW335" s="4">
        <v>-88.490650000000002</v>
      </c>
      <c r="AX335" s="4">
        <v>318.7</v>
      </c>
      <c r="AY335" s="4">
        <v>30.9</v>
      </c>
      <c r="AZ335" s="4">
        <v>12</v>
      </c>
      <c r="BA335" s="4">
        <v>11</v>
      </c>
      <c r="BB335" s="4" t="s">
        <v>213</v>
      </c>
      <c r="BC335" s="4">
        <v>1.6</v>
      </c>
      <c r="BD335" s="4">
        <v>1.101499</v>
      </c>
      <c r="BE335" s="4">
        <v>2.5507490000000002</v>
      </c>
      <c r="BF335" s="4">
        <v>14.063000000000001</v>
      </c>
      <c r="BG335" s="4">
        <v>14.26</v>
      </c>
      <c r="BH335" s="4">
        <v>1.01</v>
      </c>
      <c r="BI335" s="4">
        <v>14.762</v>
      </c>
      <c r="BJ335" s="4">
        <v>2918.0889999999999</v>
      </c>
      <c r="BK335" s="4">
        <v>70.808000000000007</v>
      </c>
      <c r="BL335" s="4">
        <v>5.6210000000000004</v>
      </c>
      <c r="BM335" s="4">
        <v>1.1990000000000001</v>
      </c>
      <c r="BN335" s="4">
        <v>6.819</v>
      </c>
      <c r="BO335" s="4">
        <v>4.5389999999999997</v>
      </c>
      <c r="BP335" s="4">
        <v>0.96799999999999997</v>
      </c>
      <c r="BQ335" s="4">
        <v>5.5060000000000002</v>
      </c>
      <c r="BR335" s="4">
        <v>1.1716</v>
      </c>
      <c r="BU335" s="4">
        <v>1.5069999999999999</v>
      </c>
      <c r="BW335" s="4">
        <v>0</v>
      </c>
      <c r="BX335" s="4">
        <v>0.44589099999999998</v>
      </c>
      <c r="BY335" s="4">
        <v>-5</v>
      </c>
      <c r="BZ335" s="4">
        <v>0.64289099999999999</v>
      </c>
      <c r="CA335" s="4">
        <v>10.896461</v>
      </c>
      <c r="CB335" s="4">
        <v>12.986397999999999</v>
      </c>
    </row>
    <row r="336" spans="1:80">
      <c r="A336" s="2">
        <v>42439</v>
      </c>
      <c r="B336" s="29">
        <v>0.58855421296296295</v>
      </c>
      <c r="C336" s="4">
        <v>14.286</v>
      </c>
      <c r="D336" s="4">
        <v>0.747</v>
      </c>
      <c r="E336" s="4" t="s">
        <v>155</v>
      </c>
      <c r="F336" s="4">
        <v>7470.0583820000002</v>
      </c>
      <c r="G336" s="4">
        <v>163.80000000000001</v>
      </c>
      <c r="H336" s="4">
        <v>56.3</v>
      </c>
      <c r="I336" s="4">
        <v>180</v>
      </c>
      <c r="K336" s="4">
        <v>0</v>
      </c>
      <c r="L336" s="4">
        <v>37</v>
      </c>
      <c r="M336" s="4">
        <v>0.87</v>
      </c>
      <c r="N336" s="4">
        <v>12.428900000000001</v>
      </c>
      <c r="O336" s="4">
        <v>0.64990000000000003</v>
      </c>
      <c r="P336" s="4">
        <v>142.47120000000001</v>
      </c>
      <c r="Q336" s="4">
        <v>48.982700000000001</v>
      </c>
      <c r="R336" s="4">
        <v>191.5</v>
      </c>
      <c r="S336" s="4">
        <v>115.0446</v>
      </c>
      <c r="T336" s="4">
        <v>39.553199999999997</v>
      </c>
      <c r="U336" s="4">
        <v>154.6</v>
      </c>
      <c r="V336" s="4">
        <v>179.9709</v>
      </c>
      <c r="Y336" s="4">
        <v>32.067</v>
      </c>
      <c r="Z336" s="4">
        <v>0</v>
      </c>
      <c r="AA336" s="4">
        <v>0</v>
      </c>
      <c r="AB336" s="4" t="s">
        <v>207</v>
      </c>
      <c r="AC336" s="4">
        <v>0</v>
      </c>
      <c r="AD336" s="4">
        <v>11.3</v>
      </c>
      <c r="AE336" s="4">
        <v>867</v>
      </c>
      <c r="AF336" s="4">
        <v>898</v>
      </c>
      <c r="AG336" s="4">
        <v>841</v>
      </c>
      <c r="AH336" s="4">
        <v>83</v>
      </c>
      <c r="AI336" s="4">
        <v>24.28</v>
      </c>
      <c r="AJ336" s="4">
        <v>0.56000000000000005</v>
      </c>
      <c r="AK336" s="4">
        <v>982</v>
      </c>
      <c r="AL336" s="4">
        <v>1</v>
      </c>
      <c r="AM336" s="4">
        <v>0</v>
      </c>
      <c r="AN336" s="4">
        <v>23</v>
      </c>
      <c r="AO336" s="4">
        <v>189.1</v>
      </c>
      <c r="AP336" s="4">
        <v>189.1</v>
      </c>
      <c r="AQ336" s="4">
        <v>2.8</v>
      </c>
      <c r="AR336" s="4">
        <v>195</v>
      </c>
      <c r="AS336" s="4" t="s">
        <v>155</v>
      </c>
      <c r="AT336" s="4">
        <v>2</v>
      </c>
      <c r="AU336" s="5">
        <v>0.79646990740740742</v>
      </c>
      <c r="AV336" s="4">
        <v>47.163696999999999</v>
      </c>
      <c r="AW336" s="4">
        <v>-88.490917999999994</v>
      </c>
      <c r="AX336" s="4">
        <v>318.8</v>
      </c>
      <c r="AY336" s="4">
        <v>31.2</v>
      </c>
      <c r="AZ336" s="4">
        <v>12</v>
      </c>
      <c r="BA336" s="4">
        <v>11</v>
      </c>
      <c r="BB336" s="4" t="s">
        <v>213</v>
      </c>
      <c r="BC336" s="4">
        <v>1.9045049999999999</v>
      </c>
      <c r="BD336" s="4">
        <v>1.352252</v>
      </c>
      <c r="BE336" s="4">
        <v>2.9045049999999999</v>
      </c>
      <c r="BF336" s="4">
        <v>14.063000000000001</v>
      </c>
      <c r="BG336" s="4">
        <v>14.09</v>
      </c>
      <c r="BH336" s="4">
        <v>1</v>
      </c>
      <c r="BI336" s="4">
        <v>14.939</v>
      </c>
      <c r="BJ336" s="4">
        <v>2878.1239999999998</v>
      </c>
      <c r="BK336" s="4">
        <v>95.787999999999997</v>
      </c>
      <c r="BL336" s="4">
        <v>3.4550000000000001</v>
      </c>
      <c r="BM336" s="4">
        <v>1.1879999999999999</v>
      </c>
      <c r="BN336" s="4">
        <v>4.6429999999999998</v>
      </c>
      <c r="BO336" s="4">
        <v>2.79</v>
      </c>
      <c r="BP336" s="4">
        <v>0.95899999999999996</v>
      </c>
      <c r="BQ336" s="4">
        <v>3.7490000000000001</v>
      </c>
      <c r="BR336" s="4">
        <v>1.3781000000000001</v>
      </c>
      <c r="BU336" s="4">
        <v>1.4730000000000001</v>
      </c>
      <c r="BW336" s="4">
        <v>0</v>
      </c>
      <c r="BX336" s="4">
        <v>0.44423699999999999</v>
      </c>
      <c r="BY336" s="4">
        <v>-5</v>
      </c>
      <c r="BZ336" s="4">
        <v>0.64221799999999996</v>
      </c>
      <c r="CA336" s="4">
        <v>10.856042</v>
      </c>
      <c r="CB336" s="4">
        <v>12.972804</v>
      </c>
    </row>
    <row r="337" spans="1:80">
      <c r="A337" s="2">
        <v>42439</v>
      </c>
      <c r="B337" s="29">
        <v>0.58856578703703699</v>
      </c>
      <c r="C337" s="4">
        <v>14.27</v>
      </c>
      <c r="D337" s="4">
        <v>0.62270000000000003</v>
      </c>
      <c r="E337" s="4" t="s">
        <v>155</v>
      </c>
      <c r="F337" s="4">
        <v>6227.3561300000001</v>
      </c>
      <c r="G337" s="4">
        <v>122</v>
      </c>
      <c r="H337" s="4">
        <v>56.3</v>
      </c>
      <c r="I337" s="4">
        <v>168.6</v>
      </c>
      <c r="K337" s="4">
        <v>0</v>
      </c>
      <c r="L337" s="4">
        <v>37</v>
      </c>
      <c r="M337" s="4">
        <v>0.87109999999999999</v>
      </c>
      <c r="N337" s="4">
        <v>12.430899999999999</v>
      </c>
      <c r="O337" s="4">
        <v>0.54249999999999998</v>
      </c>
      <c r="P337" s="4">
        <v>106.31529999999999</v>
      </c>
      <c r="Q337" s="4">
        <v>49.044199999999996</v>
      </c>
      <c r="R337" s="4">
        <v>155.4</v>
      </c>
      <c r="S337" s="4">
        <v>85.8489</v>
      </c>
      <c r="T337" s="4">
        <v>39.602899999999998</v>
      </c>
      <c r="U337" s="4">
        <v>125.5</v>
      </c>
      <c r="V337" s="4">
        <v>168.55629999999999</v>
      </c>
      <c r="Y337" s="4">
        <v>31.867999999999999</v>
      </c>
      <c r="Z337" s="4">
        <v>0</v>
      </c>
      <c r="AA337" s="4">
        <v>0</v>
      </c>
      <c r="AB337" s="4" t="s">
        <v>207</v>
      </c>
      <c r="AC337" s="4">
        <v>0</v>
      </c>
      <c r="AD337" s="4">
        <v>11.4</v>
      </c>
      <c r="AE337" s="4">
        <v>866</v>
      </c>
      <c r="AF337" s="4">
        <v>897</v>
      </c>
      <c r="AG337" s="4">
        <v>841</v>
      </c>
      <c r="AH337" s="4">
        <v>83</v>
      </c>
      <c r="AI337" s="4">
        <v>24.28</v>
      </c>
      <c r="AJ337" s="4">
        <v>0.56000000000000005</v>
      </c>
      <c r="AK337" s="4">
        <v>982</v>
      </c>
      <c r="AL337" s="4">
        <v>1</v>
      </c>
      <c r="AM337" s="4">
        <v>0</v>
      </c>
      <c r="AN337" s="4">
        <v>23</v>
      </c>
      <c r="AO337" s="4">
        <v>190</v>
      </c>
      <c r="AP337" s="4">
        <v>190</v>
      </c>
      <c r="AQ337" s="4">
        <v>2.4</v>
      </c>
      <c r="AR337" s="4">
        <v>195</v>
      </c>
      <c r="AS337" s="4" t="s">
        <v>155</v>
      </c>
      <c r="AT337" s="4">
        <v>2</v>
      </c>
      <c r="AU337" s="5">
        <v>0.79648148148148146</v>
      </c>
      <c r="AV337" s="4">
        <v>47.163670000000003</v>
      </c>
      <c r="AW337" s="4">
        <v>-88.491097999999994</v>
      </c>
      <c r="AX337" s="4">
        <v>318.7</v>
      </c>
      <c r="AY337" s="4">
        <v>31.1</v>
      </c>
      <c r="AZ337" s="4">
        <v>12</v>
      </c>
      <c r="BA337" s="4">
        <v>11</v>
      </c>
      <c r="BB337" s="4" t="s">
        <v>213</v>
      </c>
      <c r="BC337" s="4">
        <v>2.2000000000000002</v>
      </c>
      <c r="BD337" s="4">
        <v>1.5</v>
      </c>
      <c r="BE337" s="4">
        <v>3.2</v>
      </c>
      <c r="BF337" s="4">
        <v>14.063000000000001</v>
      </c>
      <c r="BG337" s="4">
        <v>14.23</v>
      </c>
      <c r="BH337" s="4">
        <v>1.01</v>
      </c>
      <c r="BI337" s="4">
        <v>14.794</v>
      </c>
      <c r="BJ337" s="4">
        <v>2902.2820000000002</v>
      </c>
      <c r="BK337" s="4">
        <v>80.611000000000004</v>
      </c>
      <c r="BL337" s="4">
        <v>2.5990000000000002</v>
      </c>
      <c r="BM337" s="4">
        <v>1.1990000000000001</v>
      </c>
      <c r="BN337" s="4">
        <v>3.798</v>
      </c>
      <c r="BO337" s="4">
        <v>2.0990000000000002</v>
      </c>
      <c r="BP337" s="4">
        <v>0.96799999999999997</v>
      </c>
      <c r="BQ337" s="4">
        <v>3.0670000000000002</v>
      </c>
      <c r="BR337" s="4">
        <v>1.3012999999999999</v>
      </c>
      <c r="BU337" s="4">
        <v>1.476</v>
      </c>
      <c r="BW337" s="4">
        <v>0</v>
      </c>
      <c r="BX337" s="4">
        <v>0.43680099999999999</v>
      </c>
      <c r="BY337" s="4">
        <v>-5</v>
      </c>
      <c r="BZ337" s="4">
        <v>0.64367300000000005</v>
      </c>
      <c r="CA337" s="4">
        <v>10.674324</v>
      </c>
      <c r="CB337" s="4">
        <v>13.002195</v>
      </c>
    </row>
    <row r="338" spans="1:80">
      <c r="A338" s="2">
        <v>42439</v>
      </c>
      <c r="B338" s="29">
        <v>0.58857736111111114</v>
      </c>
      <c r="C338" s="4">
        <v>14.266</v>
      </c>
      <c r="D338" s="4">
        <v>0.78410000000000002</v>
      </c>
      <c r="E338" s="4" t="s">
        <v>155</v>
      </c>
      <c r="F338" s="4">
        <v>7840.9254499999997</v>
      </c>
      <c r="G338" s="4">
        <v>99.7</v>
      </c>
      <c r="H338" s="4">
        <v>58.3</v>
      </c>
      <c r="I338" s="4">
        <v>185.5</v>
      </c>
      <c r="K338" s="4">
        <v>0</v>
      </c>
      <c r="L338" s="4">
        <v>36</v>
      </c>
      <c r="M338" s="4">
        <v>0.86970000000000003</v>
      </c>
      <c r="N338" s="4">
        <v>12.4079</v>
      </c>
      <c r="O338" s="4">
        <v>0.68189999999999995</v>
      </c>
      <c r="P338" s="4">
        <v>86.721800000000002</v>
      </c>
      <c r="Q338" s="4">
        <v>50.735799999999998</v>
      </c>
      <c r="R338" s="4">
        <v>137.5</v>
      </c>
      <c r="S338" s="4">
        <v>70.027299999999997</v>
      </c>
      <c r="T338" s="4">
        <v>40.968800000000002</v>
      </c>
      <c r="U338" s="4">
        <v>111</v>
      </c>
      <c r="V338" s="4">
        <v>185.45050000000001</v>
      </c>
      <c r="Y338" s="4">
        <v>31.736000000000001</v>
      </c>
      <c r="Z338" s="4">
        <v>0</v>
      </c>
      <c r="AA338" s="4">
        <v>0</v>
      </c>
      <c r="AB338" s="4" t="s">
        <v>207</v>
      </c>
      <c r="AC338" s="4">
        <v>0</v>
      </c>
      <c r="AD338" s="4">
        <v>11.3</v>
      </c>
      <c r="AE338" s="4">
        <v>867</v>
      </c>
      <c r="AF338" s="4">
        <v>897</v>
      </c>
      <c r="AG338" s="4">
        <v>839</v>
      </c>
      <c r="AH338" s="4">
        <v>83</v>
      </c>
      <c r="AI338" s="4">
        <v>24.28</v>
      </c>
      <c r="AJ338" s="4">
        <v>0.56000000000000005</v>
      </c>
      <c r="AK338" s="4">
        <v>982</v>
      </c>
      <c r="AL338" s="4">
        <v>1</v>
      </c>
      <c r="AM338" s="4">
        <v>0</v>
      </c>
      <c r="AN338" s="4">
        <v>23</v>
      </c>
      <c r="AO338" s="4">
        <v>190</v>
      </c>
      <c r="AP338" s="4">
        <v>189.9</v>
      </c>
      <c r="AQ338" s="4">
        <v>2.4</v>
      </c>
      <c r="AR338" s="4">
        <v>195</v>
      </c>
      <c r="AS338" s="4" t="s">
        <v>155</v>
      </c>
      <c r="AT338" s="4">
        <v>2</v>
      </c>
      <c r="AU338" s="5">
        <v>0.79649305555555561</v>
      </c>
      <c r="AV338" s="4">
        <v>47.163657000000001</v>
      </c>
      <c r="AW338" s="4">
        <v>-88.491186999999996</v>
      </c>
      <c r="AX338" s="4">
        <v>318.7</v>
      </c>
      <c r="AY338" s="4">
        <v>31.3</v>
      </c>
      <c r="AZ338" s="4">
        <v>12</v>
      </c>
      <c r="BA338" s="4">
        <v>11</v>
      </c>
      <c r="BB338" s="4" t="s">
        <v>213</v>
      </c>
      <c r="BC338" s="4">
        <v>2.3523999999999998</v>
      </c>
      <c r="BD338" s="4">
        <v>1.246</v>
      </c>
      <c r="BE338" s="4">
        <v>3.3016000000000001</v>
      </c>
      <c r="BF338" s="4">
        <v>14.063000000000001</v>
      </c>
      <c r="BG338" s="4">
        <v>14.07</v>
      </c>
      <c r="BH338" s="4">
        <v>1</v>
      </c>
      <c r="BI338" s="4">
        <v>14.978999999999999</v>
      </c>
      <c r="BJ338" s="4">
        <v>2870.7139999999999</v>
      </c>
      <c r="BK338" s="4">
        <v>100.42</v>
      </c>
      <c r="BL338" s="4">
        <v>2.101</v>
      </c>
      <c r="BM338" s="4">
        <v>1.2290000000000001</v>
      </c>
      <c r="BN338" s="4">
        <v>3.33</v>
      </c>
      <c r="BO338" s="4">
        <v>1.6970000000000001</v>
      </c>
      <c r="BP338" s="4">
        <v>0.99299999999999999</v>
      </c>
      <c r="BQ338" s="4">
        <v>2.6890000000000001</v>
      </c>
      <c r="BR338" s="4">
        <v>1.4188000000000001</v>
      </c>
      <c r="BU338" s="4">
        <v>1.4570000000000001</v>
      </c>
      <c r="BW338" s="4">
        <v>0</v>
      </c>
      <c r="BX338" s="4">
        <v>0.43037900000000001</v>
      </c>
      <c r="BY338" s="4">
        <v>-5</v>
      </c>
      <c r="BZ338" s="4">
        <v>0.64110900000000004</v>
      </c>
      <c r="CA338" s="4">
        <v>10.517386999999999</v>
      </c>
      <c r="CB338" s="4">
        <v>12.950402</v>
      </c>
    </row>
    <row r="339" spans="1:80">
      <c r="A339" s="2">
        <v>42439</v>
      </c>
      <c r="B339" s="29">
        <v>0.58858893518518518</v>
      </c>
      <c r="C339" s="4">
        <v>14.272</v>
      </c>
      <c r="D339" s="4">
        <v>0.6361</v>
      </c>
      <c r="E339" s="4" t="s">
        <v>155</v>
      </c>
      <c r="F339" s="4">
        <v>6361.4154870000002</v>
      </c>
      <c r="G339" s="4">
        <v>75.599999999999994</v>
      </c>
      <c r="H339" s="4">
        <v>64.099999999999994</v>
      </c>
      <c r="I339" s="4">
        <v>185.2</v>
      </c>
      <c r="K339" s="4">
        <v>0</v>
      </c>
      <c r="L339" s="4">
        <v>36</v>
      </c>
      <c r="M339" s="4">
        <v>0.871</v>
      </c>
      <c r="N339" s="4">
        <v>12.430999999999999</v>
      </c>
      <c r="O339" s="4">
        <v>0.55410000000000004</v>
      </c>
      <c r="P339" s="4">
        <v>65.813199999999995</v>
      </c>
      <c r="Q339" s="4">
        <v>55.8309</v>
      </c>
      <c r="R339" s="4">
        <v>121.6</v>
      </c>
      <c r="S339" s="4">
        <v>53.105200000000004</v>
      </c>
      <c r="T339" s="4">
        <v>45.050400000000003</v>
      </c>
      <c r="U339" s="4">
        <v>98.2</v>
      </c>
      <c r="V339" s="4">
        <v>185.1593</v>
      </c>
      <c r="Y339" s="4">
        <v>31.411999999999999</v>
      </c>
      <c r="Z339" s="4">
        <v>0</v>
      </c>
      <c r="AA339" s="4">
        <v>0</v>
      </c>
      <c r="AB339" s="4" t="s">
        <v>207</v>
      </c>
      <c r="AC339" s="4">
        <v>0</v>
      </c>
      <c r="AD339" s="4">
        <v>11.3</v>
      </c>
      <c r="AE339" s="4">
        <v>864</v>
      </c>
      <c r="AF339" s="4">
        <v>896</v>
      </c>
      <c r="AG339" s="4">
        <v>835</v>
      </c>
      <c r="AH339" s="4">
        <v>83</v>
      </c>
      <c r="AI339" s="4">
        <v>24.09</v>
      </c>
      <c r="AJ339" s="4">
        <v>0.55000000000000004</v>
      </c>
      <c r="AK339" s="4">
        <v>982</v>
      </c>
      <c r="AL339" s="4">
        <v>0.9</v>
      </c>
      <c r="AM339" s="4">
        <v>0</v>
      </c>
      <c r="AN339" s="4">
        <v>23</v>
      </c>
      <c r="AO339" s="4">
        <v>190</v>
      </c>
      <c r="AP339" s="4">
        <v>189</v>
      </c>
      <c r="AQ339" s="4">
        <v>2.4</v>
      </c>
      <c r="AR339" s="4">
        <v>195</v>
      </c>
      <c r="AS339" s="4" t="s">
        <v>155</v>
      </c>
      <c r="AT339" s="4">
        <v>2</v>
      </c>
      <c r="AU339" s="5">
        <v>0.79649305555555561</v>
      </c>
      <c r="AV339" s="4">
        <v>47.163598999999998</v>
      </c>
      <c r="AW339" s="4">
        <v>-88.491358000000005</v>
      </c>
      <c r="AX339" s="4">
        <v>318.60000000000002</v>
      </c>
      <c r="AY339" s="4">
        <v>31.3</v>
      </c>
      <c r="AZ339" s="4">
        <v>12</v>
      </c>
      <c r="BA339" s="4">
        <v>11</v>
      </c>
      <c r="BB339" s="4" t="s">
        <v>213</v>
      </c>
      <c r="BC339" s="4">
        <v>2.7031999999999998</v>
      </c>
      <c r="BD339" s="4">
        <v>1.1524000000000001</v>
      </c>
      <c r="BE339" s="4">
        <v>3.6539999999999999</v>
      </c>
      <c r="BF339" s="4">
        <v>14.063000000000001</v>
      </c>
      <c r="BG339" s="4">
        <v>14.21</v>
      </c>
      <c r="BH339" s="4">
        <v>1.01</v>
      </c>
      <c r="BI339" s="4">
        <v>14.811</v>
      </c>
      <c r="BJ339" s="4">
        <v>2899.3150000000001</v>
      </c>
      <c r="BK339" s="4">
        <v>82.25</v>
      </c>
      <c r="BL339" s="4">
        <v>1.607</v>
      </c>
      <c r="BM339" s="4">
        <v>1.3640000000000001</v>
      </c>
      <c r="BN339" s="4">
        <v>2.9710000000000001</v>
      </c>
      <c r="BO339" s="4">
        <v>1.2969999999999999</v>
      </c>
      <c r="BP339" s="4">
        <v>1.1000000000000001</v>
      </c>
      <c r="BQ339" s="4">
        <v>2.3969999999999998</v>
      </c>
      <c r="BR339" s="4">
        <v>1.4279999999999999</v>
      </c>
      <c r="BU339" s="4">
        <v>1.454</v>
      </c>
      <c r="BW339" s="4">
        <v>0</v>
      </c>
      <c r="BX339" s="4">
        <v>0.45353500000000002</v>
      </c>
      <c r="BY339" s="4">
        <v>-5</v>
      </c>
      <c r="BZ339" s="4">
        <v>0.64189099999999999</v>
      </c>
      <c r="CA339" s="4">
        <v>11.083273</v>
      </c>
      <c r="CB339" s="4">
        <v>12.966200000000001</v>
      </c>
    </row>
    <row r="340" spans="1:80">
      <c r="A340" s="2">
        <v>42439</v>
      </c>
      <c r="B340" s="29">
        <v>0.58860050925925933</v>
      </c>
      <c r="C340" s="4">
        <v>14.33</v>
      </c>
      <c r="D340" s="4">
        <v>0.3196</v>
      </c>
      <c r="E340" s="4" t="s">
        <v>155</v>
      </c>
      <c r="F340" s="4">
        <v>3195.7026810000002</v>
      </c>
      <c r="G340" s="4">
        <v>88</v>
      </c>
      <c r="H340" s="4">
        <v>65.099999999999994</v>
      </c>
      <c r="I340" s="4">
        <v>119.4</v>
      </c>
      <c r="K340" s="4">
        <v>0</v>
      </c>
      <c r="L340" s="4">
        <v>35</v>
      </c>
      <c r="M340" s="4">
        <v>0.87350000000000005</v>
      </c>
      <c r="N340" s="4">
        <v>12.517899999999999</v>
      </c>
      <c r="O340" s="4">
        <v>0.2792</v>
      </c>
      <c r="P340" s="4">
        <v>76.829099999999997</v>
      </c>
      <c r="Q340" s="4">
        <v>56.8795</v>
      </c>
      <c r="R340" s="4">
        <v>133.69999999999999</v>
      </c>
      <c r="S340" s="4">
        <v>61.681600000000003</v>
      </c>
      <c r="T340" s="4">
        <v>45.665199999999999</v>
      </c>
      <c r="U340" s="4">
        <v>107.3</v>
      </c>
      <c r="V340" s="4">
        <v>119.35339999999999</v>
      </c>
      <c r="Y340" s="4">
        <v>30.727</v>
      </c>
      <c r="Z340" s="4">
        <v>0</v>
      </c>
      <c r="AA340" s="4">
        <v>0</v>
      </c>
      <c r="AB340" s="4" t="s">
        <v>207</v>
      </c>
      <c r="AC340" s="4">
        <v>0</v>
      </c>
      <c r="AD340" s="4">
        <v>11.3</v>
      </c>
      <c r="AE340" s="4">
        <v>866</v>
      </c>
      <c r="AF340" s="4">
        <v>896</v>
      </c>
      <c r="AG340" s="4">
        <v>837</v>
      </c>
      <c r="AH340" s="4">
        <v>83</v>
      </c>
      <c r="AI340" s="4">
        <v>22.75</v>
      </c>
      <c r="AJ340" s="4">
        <v>0.52</v>
      </c>
      <c r="AK340" s="4">
        <v>982</v>
      </c>
      <c r="AL340" s="4">
        <v>0.1</v>
      </c>
      <c r="AM340" s="4">
        <v>0</v>
      </c>
      <c r="AN340" s="4">
        <v>23</v>
      </c>
      <c r="AO340" s="4">
        <v>190</v>
      </c>
      <c r="AP340" s="4">
        <v>188.9</v>
      </c>
      <c r="AQ340" s="4">
        <v>2.4</v>
      </c>
      <c r="AR340" s="4">
        <v>195</v>
      </c>
      <c r="AS340" s="4" t="s">
        <v>155</v>
      </c>
      <c r="AT340" s="4">
        <v>2</v>
      </c>
      <c r="AU340" s="5">
        <v>0.79651620370370368</v>
      </c>
      <c r="AV340" s="4">
        <v>47.163504000000003</v>
      </c>
      <c r="AW340" s="4">
        <v>-88.491601000000003</v>
      </c>
      <c r="AX340" s="4">
        <v>318.60000000000002</v>
      </c>
      <c r="AY340" s="4">
        <v>31.5</v>
      </c>
      <c r="AZ340" s="4">
        <v>12</v>
      </c>
      <c r="BA340" s="4">
        <v>11</v>
      </c>
      <c r="BB340" s="4" t="s">
        <v>213</v>
      </c>
      <c r="BC340" s="4">
        <v>2.9</v>
      </c>
      <c r="BD340" s="4">
        <v>1.3</v>
      </c>
      <c r="BE340" s="4">
        <v>3.9</v>
      </c>
      <c r="BF340" s="4">
        <v>14.063000000000001</v>
      </c>
      <c r="BG340" s="4">
        <v>14.49</v>
      </c>
      <c r="BH340" s="4">
        <v>1.03</v>
      </c>
      <c r="BI340" s="4">
        <v>14.476000000000001</v>
      </c>
      <c r="BJ340" s="4">
        <v>2964.0909999999999</v>
      </c>
      <c r="BK340" s="4">
        <v>42.072000000000003</v>
      </c>
      <c r="BL340" s="4">
        <v>1.905</v>
      </c>
      <c r="BM340" s="4">
        <v>1.41</v>
      </c>
      <c r="BN340" s="4">
        <v>3.3159999999999998</v>
      </c>
      <c r="BO340" s="4">
        <v>1.53</v>
      </c>
      <c r="BP340" s="4">
        <v>1.1319999999999999</v>
      </c>
      <c r="BQ340" s="4">
        <v>2.6619999999999999</v>
      </c>
      <c r="BR340" s="4">
        <v>0.9345</v>
      </c>
      <c r="BU340" s="4">
        <v>1.444</v>
      </c>
      <c r="BW340" s="4">
        <v>0</v>
      </c>
      <c r="BX340" s="4">
        <v>0.42035099999999997</v>
      </c>
      <c r="BY340" s="4">
        <v>-5</v>
      </c>
      <c r="BZ340" s="4">
        <v>0.64089200000000002</v>
      </c>
      <c r="CA340" s="4">
        <v>10.272337</v>
      </c>
      <c r="CB340" s="4">
        <v>12.946016</v>
      </c>
    </row>
    <row r="341" spans="1:80">
      <c r="A341" s="2">
        <v>42439</v>
      </c>
      <c r="B341" s="29">
        <v>0.58861208333333337</v>
      </c>
      <c r="C341" s="4">
        <v>14.33</v>
      </c>
      <c r="D341" s="4">
        <v>9.8199999999999996E-2</v>
      </c>
      <c r="E341" s="4" t="s">
        <v>155</v>
      </c>
      <c r="F341" s="4">
        <v>982.46256200000005</v>
      </c>
      <c r="G341" s="4">
        <v>294.3</v>
      </c>
      <c r="H341" s="4">
        <v>54.4</v>
      </c>
      <c r="I341" s="4">
        <v>87.4</v>
      </c>
      <c r="K341" s="4">
        <v>0</v>
      </c>
      <c r="L341" s="4">
        <v>34</v>
      </c>
      <c r="M341" s="4">
        <v>0.87529999999999997</v>
      </c>
      <c r="N341" s="4">
        <v>12.543799999999999</v>
      </c>
      <c r="O341" s="4">
        <v>8.5999999999999993E-2</v>
      </c>
      <c r="P341" s="4">
        <v>257.63479999999998</v>
      </c>
      <c r="Q341" s="4">
        <v>47.647399999999998</v>
      </c>
      <c r="R341" s="4">
        <v>305.3</v>
      </c>
      <c r="S341" s="4">
        <v>208.0385</v>
      </c>
      <c r="T341" s="4">
        <v>38.475000000000001</v>
      </c>
      <c r="U341" s="4">
        <v>246.5</v>
      </c>
      <c r="V341" s="4">
        <v>87.420500000000004</v>
      </c>
      <c r="Y341" s="4">
        <v>29.866</v>
      </c>
      <c r="Z341" s="4">
        <v>0</v>
      </c>
      <c r="AA341" s="4">
        <v>0</v>
      </c>
      <c r="AB341" s="4" t="s">
        <v>207</v>
      </c>
      <c r="AC341" s="4">
        <v>0</v>
      </c>
      <c r="AD341" s="4">
        <v>11.3</v>
      </c>
      <c r="AE341" s="4">
        <v>870</v>
      </c>
      <c r="AF341" s="4">
        <v>899</v>
      </c>
      <c r="AG341" s="4">
        <v>842</v>
      </c>
      <c r="AH341" s="4">
        <v>83</v>
      </c>
      <c r="AI341" s="4">
        <v>24.28</v>
      </c>
      <c r="AJ341" s="4">
        <v>0.56000000000000005</v>
      </c>
      <c r="AK341" s="4">
        <v>982</v>
      </c>
      <c r="AL341" s="4">
        <v>1</v>
      </c>
      <c r="AM341" s="4">
        <v>0</v>
      </c>
      <c r="AN341" s="4">
        <v>23</v>
      </c>
      <c r="AO341" s="4">
        <v>189.9</v>
      </c>
      <c r="AP341" s="4">
        <v>188.1</v>
      </c>
      <c r="AQ341" s="4">
        <v>2.5</v>
      </c>
      <c r="AR341" s="4">
        <v>195</v>
      </c>
      <c r="AS341" s="4" t="s">
        <v>155</v>
      </c>
      <c r="AT341" s="4">
        <v>2</v>
      </c>
      <c r="AU341" s="5">
        <v>0.79652777777777783</v>
      </c>
      <c r="AV341" s="4">
        <v>47.163420000000002</v>
      </c>
      <c r="AW341" s="4">
        <v>-88.491746000000006</v>
      </c>
      <c r="AX341" s="4">
        <v>318.60000000000002</v>
      </c>
      <c r="AY341" s="4">
        <v>31.8</v>
      </c>
      <c r="AZ341" s="4">
        <v>12</v>
      </c>
      <c r="BA341" s="4">
        <v>11</v>
      </c>
      <c r="BB341" s="4" t="s">
        <v>213</v>
      </c>
      <c r="BC341" s="4">
        <v>2.0364</v>
      </c>
      <c r="BD341" s="4">
        <v>1.3508</v>
      </c>
      <c r="BE341" s="4">
        <v>3.1888000000000001</v>
      </c>
      <c r="BF341" s="4">
        <v>14.063000000000001</v>
      </c>
      <c r="BG341" s="4">
        <v>14.73</v>
      </c>
      <c r="BH341" s="4">
        <v>1.05</v>
      </c>
      <c r="BI341" s="4">
        <v>14.24</v>
      </c>
      <c r="BJ341" s="4">
        <v>3010.415</v>
      </c>
      <c r="BK341" s="4">
        <v>13.135999999999999</v>
      </c>
      <c r="BL341" s="4">
        <v>6.4749999999999996</v>
      </c>
      <c r="BM341" s="4">
        <v>1.1970000000000001</v>
      </c>
      <c r="BN341" s="4">
        <v>7.6719999999999997</v>
      </c>
      <c r="BO341" s="4">
        <v>5.2290000000000001</v>
      </c>
      <c r="BP341" s="4">
        <v>0.96699999999999997</v>
      </c>
      <c r="BQ341" s="4">
        <v>6.1950000000000003</v>
      </c>
      <c r="BR341" s="4">
        <v>0.69379999999999997</v>
      </c>
      <c r="BU341" s="4">
        <v>1.4219999999999999</v>
      </c>
      <c r="BW341" s="4">
        <v>0</v>
      </c>
      <c r="BX341" s="4">
        <v>0.445602</v>
      </c>
      <c r="BY341" s="4">
        <v>-5</v>
      </c>
      <c r="BZ341" s="4">
        <v>0.64021799999999995</v>
      </c>
      <c r="CA341" s="4">
        <v>10.889398999999999</v>
      </c>
      <c r="CB341" s="4">
        <v>12.932404</v>
      </c>
    </row>
    <row r="342" spans="1:80">
      <c r="A342" s="2">
        <v>42439</v>
      </c>
      <c r="B342" s="29">
        <v>0.58862365740740741</v>
      </c>
      <c r="C342" s="4">
        <v>14.303000000000001</v>
      </c>
      <c r="D342" s="4">
        <v>3.7999999999999999E-2</v>
      </c>
      <c r="E342" s="4" t="s">
        <v>155</v>
      </c>
      <c r="F342" s="4">
        <v>380.48442899999998</v>
      </c>
      <c r="G342" s="4">
        <v>809.9</v>
      </c>
      <c r="H342" s="4">
        <v>60.6</v>
      </c>
      <c r="I342" s="4">
        <v>80.099999999999994</v>
      </c>
      <c r="K342" s="4">
        <v>0</v>
      </c>
      <c r="L342" s="4">
        <v>33</v>
      </c>
      <c r="M342" s="4">
        <v>0.87609999999999999</v>
      </c>
      <c r="N342" s="4">
        <v>12.5312</v>
      </c>
      <c r="O342" s="4">
        <v>3.3300000000000003E-2</v>
      </c>
      <c r="P342" s="4">
        <v>709.56060000000002</v>
      </c>
      <c r="Q342" s="4">
        <v>53.124000000000002</v>
      </c>
      <c r="R342" s="4">
        <v>762.7</v>
      </c>
      <c r="S342" s="4">
        <v>572.96569999999997</v>
      </c>
      <c r="T342" s="4">
        <v>42.897300000000001</v>
      </c>
      <c r="U342" s="4">
        <v>615.9</v>
      </c>
      <c r="V342" s="4">
        <v>80.077699999999993</v>
      </c>
      <c r="Y342" s="4">
        <v>28.751000000000001</v>
      </c>
      <c r="Z342" s="4">
        <v>0</v>
      </c>
      <c r="AA342" s="4">
        <v>1.8E-3</v>
      </c>
      <c r="AB342" s="4" t="s">
        <v>207</v>
      </c>
      <c r="AC342" s="4">
        <v>0</v>
      </c>
      <c r="AD342" s="4">
        <v>11.4</v>
      </c>
      <c r="AE342" s="4">
        <v>872</v>
      </c>
      <c r="AF342" s="4">
        <v>901</v>
      </c>
      <c r="AG342" s="4">
        <v>845</v>
      </c>
      <c r="AH342" s="4">
        <v>83</v>
      </c>
      <c r="AI342" s="4">
        <v>24.28</v>
      </c>
      <c r="AJ342" s="4">
        <v>0.56000000000000005</v>
      </c>
      <c r="AK342" s="4">
        <v>982</v>
      </c>
      <c r="AL342" s="4">
        <v>1</v>
      </c>
      <c r="AM342" s="4">
        <v>0</v>
      </c>
      <c r="AN342" s="4">
        <v>23</v>
      </c>
      <c r="AO342" s="4">
        <v>189</v>
      </c>
      <c r="AP342" s="4">
        <v>188.9</v>
      </c>
      <c r="AQ342" s="4">
        <v>2.6</v>
      </c>
      <c r="AR342" s="4">
        <v>195</v>
      </c>
      <c r="AS342" s="4" t="s">
        <v>155</v>
      </c>
      <c r="AT342" s="4">
        <v>2</v>
      </c>
      <c r="AU342" s="5">
        <v>0.79653935185185187</v>
      </c>
      <c r="AV342" s="4">
        <v>47.163317999999997</v>
      </c>
      <c r="AW342" s="4">
        <v>-88.491870000000006</v>
      </c>
      <c r="AX342" s="4">
        <v>318.7</v>
      </c>
      <c r="AY342" s="4">
        <v>32.6</v>
      </c>
      <c r="AZ342" s="4">
        <v>12</v>
      </c>
      <c r="BA342" s="4">
        <v>11</v>
      </c>
      <c r="BB342" s="4" t="s">
        <v>213</v>
      </c>
      <c r="BC342" s="4">
        <v>1.2507999999999999</v>
      </c>
      <c r="BD342" s="4">
        <v>1.4508000000000001</v>
      </c>
      <c r="BE342" s="4">
        <v>2.4491999999999998</v>
      </c>
      <c r="BF342" s="4">
        <v>14.063000000000001</v>
      </c>
      <c r="BG342" s="4">
        <v>14.83</v>
      </c>
      <c r="BH342" s="4">
        <v>1.05</v>
      </c>
      <c r="BI342" s="4">
        <v>14.138999999999999</v>
      </c>
      <c r="BJ342" s="4">
        <v>3023.2310000000002</v>
      </c>
      <c r="BK342" s="4">
        <v>5.1189999999999998</v>
      </c>
      <c r="BL342" s="4">
        <v>17.927</v>
      </c>
      <c r="BM342" s="4">
        <v>1.3420000000000001</v>
      </c>
      <c r="BN342" s="4">
        <v>19.268999999999998</v>
      </c>
      <c r="BO342" s="4">
        <v>14.476000000000001</v>
      </c>
      <c r="BP342" s="4">
        <v>1.0840000000000001</v>
      </c>
      <c r="BQ342" s="4">
        <v>15.56</v>
      </c>
      <c r="BR342" s="4">
        <v>0.63880000000000003</v>
      </c>
      <c r="BU342" s="4">
        <v>1.3759999999999999</v>
      </c>
      <c r="BW342" s="4">
        <v>0.309</v>
      </c>
      <c r="BX342" s="4">
        <v>0.43777199999999999</v>
      </c>
      <c r="BY342" s="4">
        <v>-5</v>
      </c>
      <c r="BZ342" s="4">
        <v>0.64210900000000004</v>
      </c>
      <c r="CA342" s="4">
        <v>10.698053</v>
      </c>
      <c r="CB342" s="4">
        <v>12.970602</v>
      </c>
    </row>
    <row r="343" spans="1:80">
      <c r="A343" s="2">
        <v>42439</v>
      </c>
      <c r="B343" s="29">
        <v>0.58863523148148145</v>
      </c>
      <c r="C343" s="4">
        <v>14.29</v>
      </c>
      <c r="D343" s="4">
        <v>4.41E-2</v>
      </c>
      <c r="E343" s="4" t="s">
        <v>155</v>
      </c>
      <c r="F343" s="4">
        <v>441.03806200000002</v>
      </c>
      <c r="G343" s="4">
        <v>979.7</v>
      </c>
      <c r="H343" s="4">
        <v>62.1</v>
      </c>
      <c r="I343" s="4">
        <v>78.900000000000006</v>
      </c>
      <c r="K343" s="4">
        <v>0.16</v>
      </c>
      <c r="L343" s="4">
        <v>32</v>
      </c>
      <c r="M343" s="4">
        <v>0.87619999999999998</v>
      </c>
      <c r="N343" s="4">
        <v>12.5212</v>
      </c>
      <c r="O343" s="4">
        <v>3.8600000000000002E-2</v>
      </c>
      <c r="P343" s="4">
        <v>858.43719999999996</v>
      </c>
      <c r="Q343" s="4">
        <v>54.389400000000002</v>
      </c>
      <c r="R343" s="4">
        <v>912.8</v>
      </c>
      <c r="S343" s="4">
        <v>693.18269999999995</v>
      </c>
      <c r="T343" s="4">
        <v>43.9191</v>
      </c>
      <c r="U343" s="4">
        <v>737.1</v>
      </c>
      <c r="V343" s="4">
        <v>78.871899999999997</v>
      </c>
      <c r="Y343" s="4">
        <v>27.689</v>
      </c>
      <c r="Z343" s="4">
        <v>0</v>
      </c>
      <c r="AA343" s="4">
        <v>0.1396</v>
      </c>
      <c r="AB343" s="4" t="s">
        <v>207</v>
      </c>
      <c r="AC343" s="4">
        <v>0</v>
      </c>
      <c r="AD343" s="4">
        <v>11.3</v>
      </c>
      <c r="AE343" s="4">
        <v>874</v>
      </c>
      <c r="AF343" s="4">
        <v>902</v>
      </c>
      <c r="AG343" s="4">
        <v>845</v>
      </c>
      <c r="AH343" s="4">
        <v>83</v>
      </c>
      <c r="AI343" s="4">
        <v>24.28</v>
      </c>
      <c r="AJ343" s="4">
        <v>0.56000000000000005</v>
      </c>
      <c r="AK343" s="4">
        <v>982</v>
      </c>
      <c r="AL343" s="4">
        <v>1</v>
      </c>
      <c r="AM343" s="4">
        <v>0</v>
      </c>
      <c r="AN343" s="4">
        <v>23</v>
      </c>
      <c r="AO343" s="4">
        <v>189.1</v>
      </c>
      <c r="AP343" s="4">
        <v>188</v>
      </c>
      <c r="AQ343" s="4">
        <v>2.8</v>
      </c>
      <c r="AR343" s="4">
        <v>195</v>
      </c>
      <c r="AS343" s="4" t="s">
        <v>155</v>
      </c>
      <c r="AT343" s="4">
        <v>2</v>
      </c>
      <c r="AU343" s="5">
        <v>0.79655092592592591</v>
      </c>
      <c r="AV343" s="4">
        <v>47.163198999999999</v>
      </c>
      <c r="AW343" s="4">
        <v>-88.491969999999995</v>
      </c>
      <c r="AX343" s="4">
        <v>318.60000000000002</v>
      </c>
      <c r="AY343" s="4">
        <v>33.6</v>
      </c>
      <c r="AZ343" s="4">
        <v>12</v>
      </c>
      <c r="BA343" s="4">
        <v>11</v>
      </c>
      <c r="BB343" s="4" t="s">
        <v>213</v>
      </c>
      <c r="BC343" s="4">
        <v>1.046</v>
      </c>
      <c r="BD343" s="4">
        <v>1.5</v>
      </c>
      <c r="BE343" s="4">
        <v>2.0444</v>
      </c>
      <c r="BF343" s="4">
        <v>14.063000000000001</v>
      </c>
      <c r="BG343" s="4">
        <v>14.83</v>
      </c>
      <c r="BH343" s="4">
        <v>1.05</v>
      </c>
      <c r="BI343" s="4">
        <v>14.127000000000001</v>
      </c>
      <c r="BJ343" s="4">
        <v>3021.9780000000001</v>
      </c>
      <c r="BK343" s="4">
        <v>5.9359999999999999</v>
      </c>
      <c r="BL343" s="4">
        <v>21.696999999999999</v>
      </c>
      <c r="BM343" s="4">
        <v>1.375</v>
      </c>
      <c r="BN343" s="4">
        <v>23.071000000000002</v>
      </c>
      <c r="BO343" s="4">
        <v>17.52</v>
      </c>
      <c r="BP343" s="4">
        <v>1.1100000000000001</v>
      </c>
      <c r="BQ343" s="4">
        <v>18.63</v>
      </c>
      <c r="BR343" s="4">
        <v>0.62949999999999995</v>
      </c>
      <c r="BU343" s="4">
        <v>1.3260000000000001</v>
      </c>
      <c r="BW343" s="4">
        <v>24.501000000000001</v>
      </c>
      <c r="BX343" s="4">
        <v>0.53672500000000001</v>
      </c>
      <c r="BY343" s="4">
        <v>-5</v>
      </c>
      <c r="BZ343" s="4">
        <v>0.64310900000000004</v>
      </c>
      <c r="CA343" s="4">
        <v>13.116217000000001</v>
      </c>
      <c r="CB343" s="4">
        <v>12.990802</v>
      </c>
    </row>
    <row r="344" spans="1:80">
      <c r="A344" s="2">
        <v>42439</v>
      </c>
      <c r="B344" s="29">
        <v>0.58864680555555549</v>
      </c>
      <c r="C344" s="4">
        <v>14.002000000000001</v>
      </c>
      <c r="D344" s="4">
        <v>0.85729999999999995</v>
      </c>
      <c r="E344" s="4" t="s">
        <v>155</v>
      </c>
      <c r="F344" s="4">
        <v>8573.4028890000009</v>
      </c>
      <c r="G344" s="4">
        <v>1055.0999999999999</v>
      </c>
      <c r="H344" s="4">
        <v>62.5</v>
      </c>
      <c r="I344" s="4">
        <v>128.1</v>
      </c>
      <c r="K344" s="4">
        <v>0.3</v>
      </c>
      <c r="L344" s="4">
        <v>32</v>
      </c>
      <c r="M344" s="4">
        <v>0.87119999999999997</v>
      </c>
      <c r="N344" s="4">
        <v>12.197800000000001</v>
      </c>
      <c r="O344" s="4">
        <v>0.74690000000000001</v>
      </c>
      <c r="P344" s="4">
        <v>919.15269999999998</v>
      </c>
      <c r="Q344" s="4">
        <v>54.412300000000002</v>
      </c>
      <c r="R344" s="4">
        <v>973.6</v>
      </c>
      <c r="S344" s="4">
        <v>741.67129999999997</v>
      </c>
      <c r="T344" s="4">
        <v>43.905700000000003</v>
      </c>
      <c r="U344" s="4">
        <v>785.6</v>
      </c>
      <c r="V344" s="4">
        <v>128.14859999999999</v>
      </c>
      <c r="Y344" s="4">
        <v>27.532</v>
      </c>
      <c r="Z344" s="4">
        <v>0</v>
      </c>
      <c r="AA344" s="4">
        <v>0.26140000000000002</v>
      </c>
      <c r="AB344" s="4" t="s">
        <v>207</v>
      </c>
      <c r="AC344" s="4">
        <v>0</v>
      </c>
      <c r="AD344" s="4">
        <v>11.4</v>
      </c>
      <c r="AE344" s="4">
        <v>877</v>
      </c>
      <c r="AF344" s="4">
        <v>905</v>
      </c>
      <c r="AG344" s="4">
        <v>850</v>
      </c>
      <c r="AH344" s="4">
        <v>83</v>
      </c>
      <c r="AI344" s="4">
        <v>24.09</v>
      </c>
      <c r="AJ344" s="4">
        <v>0.55000000000000004</v>
      </c>
      <c r="AK344" s="4">
        <v>982</v>
      </c>
      <c r="AL344" s="4">
        <v>0.9</v>
      </c>
      <c r="AM344" s="4">
        <v>0</v>
      </c>
      <c r="AN344" s="4">
        <v>23</v>
      </c>
      <c r="AO344" s="4">
        <v>189.9</v>
      </c>
      <c r="AP344" s="4">
        <v>188.1</v>
      </c>
      <c r="AQ344" s="4">
        <v>2.4</v>
      </c>
      <c r="AR344" s="4">
        <v>195</v>
      </c>
      <c r="AS344" s="4" t="s">
        <v>155</v>
      </c>
      <c r="AT344" s="4">
        <v>2</v>
      </c>
      <c r="AU344" s="5">
        <v>0.79656249999999995</v>
      </c>
      <c r="AV344" s="4">
        <v>47.163055999999997</v>
      </c>
      <c r="AW344" s="4">
        <v>-88.492017000000004</v>
      </c>
      <c r="AX344" s="4">
        <v>318.3</v>
      </c>
      <c r="AY344" s="4">
        <v>34.6</v>
      </c>
      <c r="AZ344" s="4">
        <v>12</v>
      </c>
      <c r="BA344" s="4">
        <v>11</v>
      </c>
      <c r="BB344" s="4" t="s">
        <v>213</v>
      </c>
      <c r="BC344" s="4">
        <v>0.8</v>
      </c>
      <c r="BD344" s="4">
        <v>1.5</v>
      </c>
      <c r="BE344" s="4">
        <v>1.7</v>
      </c>
      <c r="BF344" s="4">
        <v>14.063000000000001</v>
      </c>
      <c r="BG344" s="4">
        <v>14.23</v>
      </c>
      <c r="BH344" s="4">
        <v>1.01</v>
      </c>
      <c r="BI344" s="4">
        <v>14.787000000000001</v>
      </c>
      <c r="BJ344" s="4">
        <v>2855.0659999999998</v>
      </c>
      <c r="BK344" s="4">
        <v>111.268</v>
      </c>
      <c r="BL344" s="4">
        <v>22.53</v>
      </c>
      <c r="BM344" s="4">
        <v>1.3340000000000001</v>
      </c>
      <c r="BN344" s="4">
        <v>23.864000000000001</v>
      </c>
      <c r="BO344" s="4">
        <v>18.178999999999998</v>
      </c>
      <c r="BP344" s="4">
        <v>1.0760000000000001</v>
      </c>
      <c r="BQ344" s="4">
        <v>19.256</v>
      </c>
      <c r="BR344" s="4">
        <v>0.99180000000000001</v>
      </c>
      <c r="BU344" s="4">
        <v>1.2789999999999999</v>
      </c>
      <c r="BW344" s="4">
        <v>44.478999999999999</v>
      </c>
      <c r="BX344" s="4">
        <v>0.55725599999999997</v>
      </c>
      <c r="BY344" s="4">
        <v>-5</v>
      </c>
      <c r="BZ344" s="4">
        <v>0.64400000000000002</v>
      </c>
      <c r="CA344" s="4">
        <v>13.617944</v>
      </c>
      <c r="CB344" s="4">
        <v>13.008800000000001</v>
      </c>
    </row>
    <row r="345" spans="1:80">
      <c r="A345" s="2">
        <v>42439</v>
      </c>
      <c r="B345" s="29">
        <v>0.58865837962962964</v>
      </c>
      <c r="C345" s="4">
        <v>13.585000000000001</v>
      </c>
      <c r="D345" s="4">
        <v>1.4577</v>
      </c>
      <c r="E345" s="4" t="s">
        <v>155</v>
      </c>
      <c r="F345" s="4">
        <v>14577.141631</v>
      </c>
      <c r="G345" s="4">
        <v>905.9</v>
      </c>
      <c r="H345" s="4">
        <v>62.5</v>
      </c>
      <c r="I345" s="4">
        <v>268.2</v>
      </c>
      <c r="K345" s="4">
        <v>0.3</v>
      </c>
      <c r="L345" s="4">
        <v>32</v>
      </c>
      <c r="M345" s="4">
        <v>0.86909999999999998</v>
      </c>
      <c r="N345" s="4">
        <v>11.806100000000001</v>
      </c>
      <c r="O345" s="4">
        <v>1.2668999999999999</v>
      </c>
      <c r="P345" s="4">
        <v>787.25840000000005</v>
      </c>
      <c r="Q345" s="4">
        <v>54.317500000000003</v>
      </c>
      <c r="R345" s="4">
        <v>841.6</v>
      </c>
      <c r="S345" s="4">
        <v>631.61630000000002</v>
      </c>
      <c r="T345" s="4">
        <v>43.578899999999997</v>
      </c>
      <c r="U345" s="4">
        <v>675.2</v>
      </c>
      <c r="V345" s="4">
        <v>268.18490000000003</v>
      </c>
      <c r="Y345" s="4">
        <v>27.683</v>
      </c>
      <c r="Z345" s="4">
        <v>0</v>
      </c>
      <c r="AA345" s="4">
        <v>0.26069999999999999</v>
      </c>
      <c r="AB345" s="4" t="s">
        <v>207</v>
      </c>
      <c r="AC345" s="4">
        <v>0</v>
      </c>
      <c r="AD345" s="4">
        <v>11.3</v>
      </c>
      <c r="AE345" s="4">
        <v>885</v>
      </c>
      <c r="AF345" s="4">
        <v>910</v>
      </c>
      <c r="AG345" s="4">
        <v>858</v>
      </c>
      <c r="AH345" s="4">
        <v>83</v>
      </c>
      <c r="AI345" s="4">
        <v>22.57</v>
      </c>
      <c r="AJ345" s="4">
        <v>0.52</v>
      </c>
      <c r="AK345" s="4">
        <v>982</v>
      </c>
      <c r="AL345" s="4">
        <v>0</v>
      </c>
      <c r="AM345" s="4">
        <v>0</v>
      </c>
      <c r="AN345" s="4">
        <v>23</v>
      </c>
      <c r="AO345" s="4">
        <v>189</v>
      </c>
      <c r="AP345" s="4">
        <v>189</v>
      </c>
      <c r="AQ345" s="4">
        <v>2.2000000000000002</v>
      </c>
      <c r="AR345" s="4">
        <v>195</v>
      </c>
      <c r="AS345" s="4" t="s">
        <v>155</v>
      </c>
      <c r="AT345" s="4">
        <v>2</v>
      </c>
      <c r="AU345" s="5">
        <v>0.7965740740740741</v>
      </c>
      <c r="AV345" s="4">
        <v>47.162903</v>
      </c>
      <c r="AW345" s="4">
        <v>-88.492016000000007</v>
      </c>
      <c r="AX345" s="4">
        <v>318</v>
      </c>
      <c r="AY345" s="4">
        <v>35.299999999999997</v>
      </c>
      <c r="AZ345" s="4">
        <v>12</v>
      </c>
      <c r="BA345" s="4">
        <v>11</v>
      </c>
      <c r="BB345" s="4" t="s">
        <v>213</v>
      </c>
      <c r="BC345" s="4">
        <v>1.0032000000000001</v>
      </c>
      <c r="BD345" s="4">
        <v>1.6524000000000001</v>
      </c>
      <c r="BE345" s="4">
        <v>1.954</v>
      </c>
      <c r="BF345" s="4">
        <v>14.063000000000001</v>
      </c>
      <c r="BG345" s="4">
        <v>13.98</v>
      </c>
      <c r="BH345" s="4">
        <v>0.99</v>
      </c>
      <c r="BI345" s="4">
        <v>15.064</v>
      </c>
      <c r="BJ345" s="4">
        <v>2733.259</v>
      </c>
      <c r="BK345" s="4">
        <v>186.67400000000001</v>
      </c>
      <c r="BL345" s="4">
        <v>19.087</v>
      </c>
      <c r="BM345" s="4">
        <v>1.3169999999999999</v>
      </c>
      <c r="BN345" s="4">
        <v>20.402999999999999</v>
      </c>
      <c r="BO345" s="4">
        <v>15.313000000000001</v>
      </c>
      <c r="BP345" s="4">
        <v>1.0569999999999999</v>
      </c>
      <c r="BQ345" s="4">
        <v>16.37</v>
      </c>
      <c r="BR345" s="4">
        <v>2.0531000000000001</v>
      </c>
      <c r="BU345" s="4">
        <v>1.272</v>
      </c>
      <c r="BW345" s="4">
        <v>43.889000000000003</v>
      </c>
      <c r="BX345" s="4">
        <v>0.55804200000000004</v>
      </c>
      <c r="BY345" s="4">
        <v>-5</v>
      </c>
      <c r="BZ345" s="4">
        <v>0.64367300000000005</v>
      </c>
      <c r="CA345" s="4">
        <v>13.637152</v>
      </c>
      <c r="CB345" s="4">
        <v>13.002195</v>
      </c>
    </row>
    <row r="346" spans="1:80">
      <c r="A346" s="2">
        <v>42439</v>
      </c>
      <c r="B346" s="29">
        <v>0.58866995370370367</v>
      </c>
      <c r="C346" s="4">
        <v>13.981</v>
      </c>
      <c r="D346" s="4">
        <v>1.7303999999999999</v>
      </c>
      <c r="E346" s="4" t="s">
        <v>155</v>
      </c>
      <c r="F346" s="4">
        <v>17303.995137999998</v>
      </c>
      <c r="G346" s="4">
        <v>408.8</v>
      </c>
      <c r="H346" s="4">
        <v>59.2</v>
      </c>
      <c r="I346" s="4">
        <v>224.8</v>
      </c>
      <c r="K346" s="4">
        <v>0.3</v>
      </c>
      <c r="L346" s="4">
        <v>32</v>
      </c>
      <c r="M346" s="4">
        <v>0.86370000000000002</v>
      </c>
      <c r="N346" s="4">
        <v>12.075200000000001</v>
      </c>
      <c r="O346" s="4">
        <v>1.4945999999999999</v>
      </c>
      <c r="P346" s="4">
        <v>353.09140000000002</v>
      </c>
      <c r="Q346" s="4">
        <v>51.089799999999997</v>
      </c>
      <c r="R346" s="4">
        <v>404.2</v>
      </c>
      <c r="S346" s="4">
        <v>283.28469999999999</v>
      </c>
      <c r="T346" s="4">
        <v>40.9893</v>
      </c>
      <c r="U346" s="4">
        <v>324.3</v>
      </c>
      <c r="V346" s="4">
        <v>224.78620000000001</v>
      </c>
      <c r="Y346" s="4">
        <v>27.67</v>
      </c>
      <c r="Z346" s="4">
        <v>0</v>
      </c>
      <c r="AA346" s="4">
        <v>0.25729999999999997</v>
      </c>
      <c r="AB346" s="4" t="s">
        <v>207</v>
      </c>
      <c r="AC346" s="4">
        <v>0</v>
      </c>
      <c r="AD346" s="4">
        <v>11.3</v>
      </c>
      <c r="AE346" s="4">
        <v>893</v>
      </c>
      <c r="AF346" s="4">
        <v>918</v>
      </c>
      <c r="AG346" s="4">
        <v>863</v>
      </c>
      <c r="AH346" s="4">
        <v>83</v>
      </c>
      <c r="AI346" s="4">
        <v>22.57</v>
      </c>
      <c r="AJ346" s="4">
        <v>0.52</v>
      </c>
      <c r="AK346" s="4">
        <v>982</v>
      </c>
      <c r="AL346" s="4">
        <v>0</v>
      </c>
      <c r="AM346" s="4">
        <v>0</v>
      </c>
      <c r="AN346" s="4">
        <v>23</v>
      </c>
      <c r="AO346" s="4">
        <v>189.1</v>
      </c>
      <c r="AP346" s="4">
        <v>189</v>
      </c>
      <c r="AQ346" s="4">
        <v>2.2000000000000002</v>
      </c>
      <c r="AR346" s="4">
        <v>195</v>
      </c>
      <c r="AS346" s="4" t="s">
        <v>155</v>
      </c>
      <c r="AT346" s="4">
        <v>2</v>
      </c>
      <c r="AU346" s="5">
        <v>0.79658564814814825</v>
      </c>
      <c r="AV346" s="4">
        <v>47.162751</v>
      </c>
      <c r="AW346" s="4">
        <v>-88.491995000000003</v>
      </c>
      <c r="AX346" s="4">
        <v>317.8</v>
      </c>
      <c r="AY346" s="4">
        <v>35.9</v>
      </c>
      <c r="AZ346" s="4">
        <v>12</v>
      </c>
      <c r="BA346" s="4">
        <v>11</v>
      </c>
      <c r="BB346" s="4" t="s">
        <v>213</v>
      </c>
      <c r="BC346" s="4">
        <v>1.454</v>
      </c>
      <c r="BD346" s="4">
        <v>1.4952000000000001</v>
      </c>
      <c r="BE346" s="4">
        <v>2.4032</v>
      </c>
      <c r="BF346" s="4">
        <v>14.063000000000001</v>
      </c>
      <c r="BG346" s="4">
        <v>13.4</v>
      </c>
      <c r="BH346" s="4">
        <v>0.95</v>
      </c>
      <c r="BI346" s="4">
        <v>15.779</v>
      </c>
      <c r="BJ346" s="4">
        <v>2693.9690000000001</v>
      </c>
      <c r="BK346" s="4">
        <v>212.22300000000001</v>
      </c>
      <c r="BL346" s="4">
        <v>8.2490000000000006</v>
      </c>
      <c r="BM346" s="4">
        <v>1.194</v>
      </c>
      <c r="BN346" s="4">
        <v>9.4429999999999996</v>
      </c>
      <c r="BO346" s="4">
        <v>6.6180000000000003</v>
      </c>
      <c r="BP346" s="4">
        <v>0.95799999999999996</v>
      </c>
      <c r="BQ346" s="4">
        <v>7.5759999999999996</v>
      </c>
      <c r="BR346" s="4">
        <v>1.6583000000000001</v>
      </c>
      <c r="BU346" s="4">
        <v>1.2250000000000001</v>
      </c>
      <c r="BW346" s="4">
        <v>41.744999999999997</v>
      </c>
      <c r="BX346" s="4">
        <v>0.67696699999999999</v>
      </c>
      <c r="BY346" s="4">
        <v>-5</v>
      </c>
      <c r="BZ346" s="4">
        <v>0.64132699999999998</v>
      </c>
      <c r="CA346" s="4">
        <v>16.543382000000001</v>
      </c>
      <c r="CB346" s="4">
        <v>12.954805</v>
      </c>
    </row>
    <row r="347" spans="1:80">
      <c r="A347" s="2">
        <v>42439</v>
      </c>
      <c r="B347" s="29">
        <v>0.58868152777777782</v>
      </c>
      <c r="C347" s="4">
        <v>12.801</v>
      </c>
      <c r="D347" s="4">
        <v>2.375</v>
      </c>
      <c r="E347" s="4" t="s">
        <v>155</v>
      </c>
      <c r="F347" s="4">
        <v>23750.498753</v>
      </c>
      <c r="G347" s="4">
        <v>213</v>
      </c>
      <c r="H347" s="4">
        <v>58.8</v>
      </c>
      <c r="I347" s="4">
        <v>287.89999999999998</v>
      </c>
      <c r="K347" s="4">
        <v>0.14000000000000001</v>
      </c>
      <c r="L347" s="4">
        <v>34</v>
      </c>
      <c r="M347" s="4">
        <v>0.86699999999999999</v>
      </c>
      <c r="N347" s="4">
        <v>11.0989</v>
      </c>
      <c r="O347" s="4">
        <v>2.0592000000000001</v>
      </c>
      <c r="P347" s="4">
        <v>184.63929999999999</v>
      </c>
      <c r="Q347" s="4">
        <v>50.981299999999997</v>
      </c>
      <c r="R347" s="4">
        <v>235.6</v>
      </c>
      <c r="S347" s="4">
        <v>148.23679999999999</v>
      </c>
      <c r="T347" s="4">
        <v>40.930100000000003</v>
      </c>
      <c r="U347" s="4">
        <v>189.2</v>
      </c>
      <c r="V347" s="4">
        <v>287.93380000000002</v>
      </c>
      <c r="Y347" s="4">
        <v>29.786999999999999</v>
      </c>
      <c r="Z347" s="4">
        <v>0</v>
      </c>
      <c r="AA347" s="4">
        <v>0.12479999999999999</v>
      </c>
      <c r="AB347" s="4" t="s">
        <v>207</v>
      </c>
      <c r="AC347" s="4">
        <v>0</v>
      </c>
      <c r="AD347" s="4">
        <v>11.3</v>
      </c>
      <c r="AE347" s="4">
        <v>892</v>
      </c>
      <c r="AF347" s="4">
        <v>917</v>
      </c>
      <c r="AG347" s="4">
        <v>866</v>
      </c>
      <c r="AH347" s="4">
        <v>83</v>
      </c>
      <c r="AI347" s="4">
        <v>22.75</v>
      </c>
      <c r="AJ347" s="4">
        <v>0.52</v>
      </c>
      <c r="AK347" s="4">
        <v>982</v>
      </c>
      <c r="AL347" s="4">
        <v>0.1</v>
      </c>
      <c r="AM347" s="4">
        <v>0</v>
      </c>
      <c r="AN347" s="4">
        <v>23</v>
      </c>
      <c r="AO347" s="4">
        <v>190</v>
      </c>
      <c r="AP347" s="4">
        <v>189</v>
      </c>
      <c r="AQ347" s="4">
        <v>2.6</v>
      </c>
      <c r="AR347" s="4">
        <v>195</v>
      </c>
      <c r="AS347" s="4" t="s">
        <v>155</v>
      </c>
      <c r="AT347" s="4">
        <v>2</v>
      </c>
      <c r="AU347" s="5">
        <v>0.79659722222222218</v>
      </c>
      <c r="AV347" s="4">
        <v>47.162593999999999</v>
      </c>
      <c r="AW347" s="4">
        <v>-88.491934000000001</v>
      </c>
      <c r="AX347" s="4">
        <v>317.60000000000002</v>
      </c>
      <c r="AY347" s="4">
        <v>37.4</v>
      </c>
      <c r="AZ347" s="4">
        <v>12</v>
      </c>
      <c r="BA347" s="4">
        <v>11</v>
      </c>
      <c r="BB347" s="4" t="s">
        <v>213</v>
      </c>
      <c r="BC347" s="4">
        <v>1.7</v>
      </c>
      <c r="BD347" s="4">
        <v>1.2</v>
      </c>
      <c r="BE347" s="4">
        <v>2.6</v>
      </c>
      <c r="BF347" s="4">
        <v>14.063000000000001</v>
      </c>
      <c r="BG347" s="4">
        <v>13.74</v>
      </c>
      <c r="BH347" s="4">
        <v>0.98</v>
      </c>
      <c r="BI347" s="4">
        <v>15.337</v>
      </c>
      <c r="BJ347" s="4">
        <v>2552.4720000000002</v>
      </c>
      <c r="BK347" s="4">
        <v>301.41500000000002</v>
      </c>
      <c r="BL347" s="4">
        <v>4.4470000000000001</v>
      </c>
      <c r="BM347" s="4">
        <v>1.228</v>
      </c>
      <c r="BN347" s="4">
        <v>5.6749999999999998</v>
      </c>
      <c r="BO347" s="4">
        <v>3.57</v>
      </c>
      <c r="BP347" s="4">
        <v>0.98599999999999999</v>
      </c>
      <c r="BQ347" s="4">
        <v>4.556</v>
      </c>
      <c r="BR347" s="4">
        <v>2.1896</v>
      </c>
      <c r="BU347" s="4">
        <v>1.359</v>
      </c>
      <c r="BW347" s="4">
        <v>20.863</v>
      </c>
      <c r="BX347" s="4">
        <v>0.65032199999999996</v>
      </c>
      <c r="BY347" s="4">
        <v>-5</v>
      </c>
      <c r="BZ347" s="4">
        <v>0.64356400000000002</v>
      </c>
      <c r="CA347" s="4">
        <v>15.892244</v>
      </c>
      <c r="CB347" s="4">
        <v>12.999993</v>
      </c>
    </row>
    <row r="348" spans="1:80">
      <c r="A348" s="2">
        <v>42439</v>
      </c>
      <c r="B348" s="29">
        <v>0.58869310185185186</v>
      </c>
      <c r="C348" s="4">
        <v>11.611000000000001</v>
      </c>
      <c r="D348" s="4">
        <v>4.9122000000000003</v>
      </c>
      <c r="E348" s="4" t="s">
        <v>155</v>
      </c>
      <c r="F348" s="4">
        <v>49121.833333000002</v>
      </c>
      <c r="G348" s="4">
        <v>147.19999999999999</v>
      </c>
      <c r="H348" s="4">
        <v>59</v>
      </c>
      <c r="I348" s="4">
        <v>529.79999999999995</v>
      </c>
      <c r="K348" s="4">
        <v>0.1</v>
      </c>
      <c r="L348" s="4">
        <v>39</v>
      </c>
      <c r="M348" s="4">
        <v>0.85260000000000002</v>
      </c>
      <c r="N348" s="4">
        <v>9.8996999999999993</v>
      </c>
      <c r="O348" s="4">
        <v>4.1882000000000001</v>
      </c>
      <c r="P348" s="4">
        <v>125.54089999999999</v>
      </c>
      <c r="Q348" s="4">
        <v>50.291800000000002</v>
      </c>
      <c r="R348" s="4">
        <v>175.8</v>
      </c>
      <c r="S348" s="4">
        <v>101.37350000000001</v>
      </c>
      <c r="T348" s="4">
        <v>40.610300000000002</v>
      </c>
      <c r="U348" s="4">
        <v>142</v>
      </c>
      <c r="V348" s="4">
        <v>529.80679999999995</v>
      </c>
      <c r="Y348" s="4">
        <v>32.835999999999999</v>
      </c>
      <c r="Z348" s="4">
        <v>0</v>
      </c>
      <c r="AA348" s="4">
        <v>8.4400000000000003E-2</v>
      </c>
      <c r="AB348" s="4" t="s">
        <v>207</v>
      </c>
      <c r="AC348" s="4">
        <v>0</v>
      </c>
      <c r="AD348" s="4">
        <v>11.3</v>
      </c>
      <c r="AE348" s="4">
        <v>897</v>
      </c>
      <c r="AF348" s="4">
        <v>921</v>
      </c>
      <c r="AG348" s="4">
        <v>870</v>
      </c>
      <c r="AH348" s="4">
        <v>83</v>
      </c>
      <c r="AI348" s="4">
        <v>24.28</v>
      </c>
      <c r="AJ348" s="4">
        <v>0.56000000000000005</v>
      </c>
      <c r="AK348" s="4">
        <v>982</v>
      </c>
      <c r="AL348" s="4">
        <v>1</v>
      </c>
      <c r="AM348" s="4">
        <v>0</v>
      </c>
      <c r="AN348" s="4">
        <v>23</v>
      </c>
      <c r="AO348" s="4">
        <v>190</v>
      </c>
      <c r="AP348" s="4">
        <v>189</v>
      </c>
      <c r="AQ348" s="4">
        <v>2.2999999999999998</v>
      </c>
      <c r="AR348" s="4">
        <v>195</v>
      </c>
      <c r="AS348" s="4" t="s">
        <v>155</v>
      </c>
      <c r="AT348" s="4">
        <v>2</v>
      </c>
      <c r="AU348" s="5">
        <v>0.79660879629629633</v>
      </c>
      <c r="AV348" s="4">
        <v>47.162429000000003</v>
      </c>
      <c r="AW348" s="4">
        <v>-88.491859000000005</v>
      </c>
      <c r="AX348" s="4">
        <v>317.39999999999998</v>
      </c>
      <c r="AY348" s="4">
        <v>39.5</v>
      </c>
      <c r="AZ348" s="4">
        <v>12</v>
      </c>
      <c r="BA348" s="4">
        <v>11</v>
      </c>
      <c r="BB348" s="4" t="s">
        <v>213</v>
      </c>
      <c r="BC348" s="4">
        <v>1.7</v>
      </c>
      <c r="BD348" s="4">
        <v>1.0984</v>
      </c>
      <c r="BE348" s="4">
        <v>2.4476</v>
      </c>
      <c r="BF348" s="4">
        <v>14.063000000000001</v>
      </c>
      <c r="BG348" s="4">
        <v>12.34</v>
      </c>
      <c r="BH348" s="4">
        <v>0.88</v>
      </c>
      <c r="BI348" s="4">
        <v>17.285</v>
      </c>
      <c r="BJ348" s="4">
        <v>2122.6010000000001</v>
      </c>
      <c r="BK348" s="4">
        <v>571.54899999999998</v>
      </c>
      <c r="BL348" s="4">
        <v>2.819</v>
      </c>
      <c r="BM348" s="4">
        <v>1.129</v>
      </c>
      <c r="BN348" s="4">
        <v>3.948</v>
      </c>
      <c r="BO348" s="4">
        <v>2.2759999999999998</v>
      </c>
      <c r="BP348" s="4">
        <v>0.91200000000000003</v>
      </c>
      <c r="BQ348" s="4">
        <v>3.1880000000000002</v>
      </c>
      <c r="BR348" s="4">
        <v>3.7563</v>
      </c>
      <c r="BU348" s="4">
        <v>1.397</v>
      </c>
      <c r="BW348" s="4">
        <v>13.159000000000001</v>
      </c>
      <c r="BX348" s="4">
        <v>0.71682400000000002</v>
      </c>
      <c r="BY348" s="4">
        <v>-5</v>
      </c>
      <c r="BZ348" s="4">
        <v>0.64010900000000004</v>
      </c>
      <c r="CA348" s="4">
        <v>17.517386999999999</v>
      </c>
      <c r="CB348" s="4">
        <v>12.930202</v>
      </c>
    </row>
    <row r="349" spans="1:80">
      <c r="A349" s="2">
        <v>42439</v>
      </c>
      <c r="B349" s="29">
        <v>0.5887046759259259</v>
      </c>
      <c r="C349" s="4">
        <v>11.836</v>
      </c>
      <c r="D349" s="4">
        <v>5.2080000000000002</v>
      </c>
      <c r="E349" s="4" t="s">
        <v>155</v>
      </c>
      <c r="F349" s="4">
        <v>52080.166666999998</v>
      </c>
      <c r="G349" s="4">
        <v>126</v>
      </c>
      <c r="H349" s="4">
        <v>59.1</v>
      </c>
      <c r="I349" s="4">
        <v>605.70000000000005</v>
      </c>
      <c r="K349" s="4">
        <v>0</v>
      </c>
      <c r="L349" s="4">
        <v>42</v>
      </c>
      <c r="M349" s="4">
        <v>0.84819999999999995</v>
      </c>
      <c r="N349" s="4">
        <v>10.039300000000001</v>
      </c>
      <c r="O349" s="4">
        <v>4.4173</v>
      </c>
      <c r="P349" s="4">
        <v>106.8421</v>
      </c>
      <c r="Q349" s="4">
        <v>50.113799999999998</v>
      </c>
      <c r="R349" s="4">
        <v>157</v>
      </c>
      <c r="S349" s="4">
        <v>86.211699999999993</v>
      </c>
      <c r="T349" s="4">
        <v>40.437199999999997</v>
      </c>
      <c r="U349" s="4">
        <v>126.6</v>
      </c>
      <c r="V349" s="4">
        <v>605.68550000000005</v>
      </c>
      <c r="Y349" s="4">
        <v>35.787999999999997</v>
      </c>
      <c r="Z349" s="4">
        <v>0</v>
      </c>
      <c r="AA349" s="4">
        <v>0</v>
      </c>
      <c r="AB349" s="4" t="s">
        <v>207</v>
      </c>
      <c r="AC349" s="4">
        <v>0</v>
      </c>
      <c r="AD349" s="4">
        <v>11.3</v>
      </c>
      <c r="AE349" s="4">
        <v>902</v>
      </c>
      <c r="AF349" s="4">
        <v>927</v>
      </c>
      <c r="AG349" s="4">
        <v>872</v>
      </c>
      <c r="AH349" s="4">
        <v>83</v>
      </c>
      <c r="AI349" s="4">
        <v>24.09</v>
      </c>
      <c r="AJ349" s="4">
        <v>0.55000000000000004</v>
      </c>
      <c r="AK349" s="4">
        <v>982</v>
      </c>
      <c r="AL349" s="4">
        <v>0.9</v>
      </c>
      <c r="AM349" s="4">
        <v>0</v>
      </c>
      <c r="AN349" s="4">
        <v>23</v>
      </c>
      <c r="AO349" s="4">
        <v>190</v>
      </c>
      <c r="AP349" s="4">
        <v>189</v>
      </c>
      <c r="AQ349" s="4">
        <v>2.4</v>
      </c>
      <c r="AR349" s="4">
        <v>195</v>
      </c>
      <c r="AS349" s="4" t="s">
        <v>155</v>
      </c>
      <c r="AT349" s="4">
        <v>2</v>
      </c>
      <c r="AU349" s="5">
        <v>0.79662037037037037</v>
      </c>
      <c r="AV349" s="4">
        <v>47.162256999999997</v>
      </c>
      <c r="AW349" s="4">
        <v>-88.491786000000005</v>
      </c>
      <c r="AX349" s="4">
        <v>317.2</v>
      </c>
      <c r="AY349" s="4">
        <v>41.4</v>
      </c>
      <c r="AZ349" s="4">
        <v>12</v>
      </c>
      <c r="BA349" s="4">
        <v>11</v>
      </c>
      <c r="BB349" s="4" t="s">
        <v>213</v>
      </c>
      <c r="BC349" s="4">
        <v>1.7507999999999999</v>
      </c>
      <c r="BD349" s="4">
        <v>1</v>
      </c>
      <c r="BE349" s="4">
        <v>2.2999999999999998</v>
      </c>
      <c r="BF349" s="4">
        <v>14.063000000000001</v>
      </c>
      <c r="BG349" s="4">
        <v>11.95</v>
      </c>
      <c r="BH349" s="4">
        <v>0.85</v>
      </c>
      <c r="BI349" s="4">
        <v>17.901</v>
      </c>
      <c r="BJ349" s="4">
        <v>2096.5909999999999</v>
      </c>
      <c r="BK349" s="4">
        <v>587.13900000000001</v>
      </c>
      <c r="BL349" s="4">
        <v>2.3370000000000002</v>
      </c>
      <c r="BM349" s="4">
        <v>1.0960000000000001</v>
      </c>
      <c r="BN349" s="4">
        <v>3.4329999999999998</v>
      </c>
      <c r="BO349" s="4">
        <v>1.885</v>
      </c>
      <c r="BP349" s="4">
        <v>0.88400000000000001</v>
      </c>
      <c r="BQ349" s="4">
        <v>2.77</v>
      </c>
      <c r="BR349" s="4">
        <v>4.1826999999999996</v>
      </c>
      <c r="BU349" s="4">
        <v>1.4830000000000001</v>
      </c>
      <c r="BW349" s="4">
        <v>0</v>
      </c>
      <c r="BX349" s="4">
        <v>0.83276799999999995</v>
      </c>
      <c r="BY349" s="4">
        <v>-5</v>
      </c>
      <c r="BZ349" s="4">
        <v>0.64089099999999999</v>
      </c>
      <c r="CA349" s="4">
        <v>20.350767999999999</v>
      </c>
      <c r="CB349" s="4">
        <v>12.945997999999999</v>
      </c>
    </row>
    <row r="350" spans="1:80">
      <c r="A350" s="2">
        <v>42439</v>
      </c>
      <c r="B350" s="29">
        <v>0.58871624999999994</v>
      </c>
      <c r="C350" s="4">
        <v>12.638999999999999</v>
      </c>
      <c r="D350" s="4">
        <v>3.3273999999999999</v>
      </c>
      <c r="E350" s="4" t="s">
        <v>155</v>
      </c>
      <c r="F350" s="4">
        <v>33274.145121000001</v>
      </c>
      <c r="G350" s="4">
        <v>101.1</v>
      </c>
      <c r="H350" s="4">
        <v>58.2</v>
      </c>
      <c r="I350" s="4">
        <v>404.7</v>
      </c>
      <c r="K350" s="4">
        <v>0</v>
      </c>
      <c r="L350" s="4">
        <v>42</v>
      </c>
      <c r="M350" s="4">
        <v>0.85960000000000003</v>
      </c>
      <c r="N350" s="4">
        <v>10.864599999999999</v>
      </c>
      <c r="O350" s="4">
        <v>2.8603999999999998</v>
      </c>
      <c r="P350" s="4">
        <v>86.919499999999999</v>
      </c>
      <c r="Q350" s="4">
        <v>49.999200000000002</v>
      </c>
      <c r="R350" s="4">
        <v>136.9</v>
      </c>
      <c r="S350" s="4">
        <v>69.782899999999998</v>
      </c>
      <c r="T350" s="4">
        <v>40.141599999999997</v>
      </c>
      <c r="U350" s="4">
        <v>109.9</v>
      </c>
      <c r="V350" s="4">
        <v>404.69439999999997</v>
      </c>
      <c r="Y350" s="4">
        <v>35.845999999999997</v>
      </c>
      <c r="Z350" s="4">
        <v>0</v>
      </c>
      <c r="AA350" s="4">
        <v>0</v>
      </c>
      <c r="AB350" s="4" t="s">
        <v>207</v>
      </c>
      <c r="AC350" s="4">
        <v>0</v>
      </c>
      <c r="AD350" s="4">
        <v>11.3</v>
      </c>
      <c r="AE350" s="4">
        <v>901</v>
      </c>
      <c r="AF350" s="4">
        <v>927</v>
      </c>
      <c r="AG350" s="4">
        <v>870</v>
      </c>
      <c r="AH350" s="4">
        <v>83</v>
      </c>
      <c r="AI350" s="4">
        <v>22.75</v>
      </c>
      <c r="AJ350" s="4">
        <v>0.52</v>
      </c>
      <c r="AK350" s="4">
        <v>982</v>
      </c>
      <c r="AL350" s="4">
        <v>0.1</v>
      </c>
      <c r="AM350" s="4">
        <v>0</v>
      </c>
      <c r="AN350" s="4">
        <v>23</v>
      </c>
      <c r="AO350" s="4">
        <v>190</v>
      </c>
      <c r="AP350" s="4">
        <v>189</v>
      </c>
      <c r="AQ350" s="4">
        <v>2.6</v>
      </c>
      <c r="AR350" s="4">
        <v>195</v>
      </c>
      <c r="AS350" s="4" t="s">
        <v>155</v>
      </c>
      <c r="AT350" s="4">
        <v>2</v>
      </c>
      <c r="AU350" s="5">
        <v>0.79663194444444452</v>
      </c>
      <c r="AV350" s="4">
        <v>47.162171999999998</v>
      </c>
      <c r="AW350" s="4">
        <v>-88.491747000000004</v>
      </c>
      <c r="AX350" s="4">
        <v>317.10000000000002</v>
      </c>
      <c r="AY350" s="4">
        <v>42.2</v>
      </c>
      <c r="AZ350" s="4">
        <v>12</v>
      </c>
      <c r="BA350" s="4">
        <v>11</v>
      </c>
      <c r="BB350" s="4" t="s">
        <v>213</v>
      </c>
      <c r="BC350" s="4">
        <v>1.8</v>
      </c>
      <c r="BD350" s="4">
        <v>1</v>
      </c>
      <c r="BE350" s="4">
        <v>2.2999999999999998</v>
      </c>
      <c r="BF350" s="4">
        <v>14.063000000000001</v>
      </c>
      <c r="BG350" s="4">
        <v>12.97</v>
      </c>
      <c r="BH350" s="4">
        <v>0.92</v>
      </c>
      <c r="BI350" s="4">
        <v>16.327999999999999</v>
      </c>
      <c r="BJ350" s="4">
        <v>2393.2559999999999</v>
      </c>
      <c r="BK350" s="4">
        <v>401.02600000000001</v>
      </c>
      <c r="BL350" s="4">
        <v>2.0049999999999999</v>
      </c>
      <c r="BM350" s="4">
        <v>1.153</v>
      </c>
      <c r="BN350" s="4">
        <v>3.1579999999999999</v>
      </c>
      <c r="BO350" s="4">
        <v>1.61</v>
      </c>
      <c r="BP350" s="4">
        <v>0.92600000000000005</v>
      </c>
      <c r="BQ350" s="4">
        <v>2.536</v>
      </c>
      <c r="BR350" s="4">
        <v>2.9478</v>
      </c>
      <c r="BU350" s="4">
        <v>1.5669999999999999</v>
      </c>
      <c r="BW350" s="4">
        <v>0</v>
      </c>
      <c r="BX350" s="4">
        <v>0.76819999999999999</v>
      </c>
      <c r="BY350" s="4">
        <v>-5</v>
      </c>
      <c r="BZ350" s="4">
        <v>0.63967300000000005</v>
      </c>
      <c r="CA350" s="4">
        <v>18.772887999999998</v>
      </c>
      <c r="CB350" s="4">
        <v>12.921395</v>
      </c>
    </row>
    <row r="351" spans="1:80">
      <c r="A351" s="2">
        <v>42439</v>
      </c>
      <c r="B351" s="29">
        <v>0.58872782407407409</v>
      </c>
      <c r="C351" s="4">
        <v>12.942</v>
      </c>
      <c r="D351" s="4">
        <v>2.6484000000000001</v>
      </c>
      <c r="E351" s="4" t="s">
        <v>155</v>
      </c>
      <c r="F351" s="4">
        <v>26483.934708000001</v>
      </c>
      <c r="G351" s="4">
        <v>123.8</v>
      </c>
      <c r="H351" s="4">
        <v>46.7</v>
      </c>
      <c r="I351" s="4">
        <v>368.5</v>
      </c>
      <c r="K351" s="4">
        <v>0</v>
      </c>
      <c r="L351" s="4">
        <v>42</v>
      </c>
      <c r="M351" s="4">
        <v>0.86339999999999995</v>
      </c>
      <c r="N351" s="4">
        <v>11.173999999999999</v>
      </c>
      <c r="O351" s="4">
        <v>2.2866</v>
      </c>
      <c r="P351" s="4">
        <v>106.9175</v>
      </c>
      <c r="Q351" s="4">
        <v>40.320900000000002</v>
      </c>
      <c r="R351" s="4">
        <v>147.19999999999999</v>
      </c>
      <c r="S351" s="4">
        <v>86.272599999999997</v>
      </c>
      <c r="T351" s="4">
        <v>32.535200000000003</v>
      </c>
      <c r="U351" s="4">
        <v>118.8</v>
      </c>
      <c r="V351" s="4">
        <v>368.5025</v>
      </c>
      <c r="Y351" s="4">
        <v>35.929000000000002</v>
      </c>
      <c r="Z351" s="4">
        <v>0</v>
      </c>
      <c r="AA351" s="4">
        <v>0</v>
      </c>
      <c r="AB351" s="4" t="s">
        <v>207</v>
      </c>
      <c r="AC351" s="4">
        <v>0</v>
      </c>
      <c r="AD351" s="4">
        <v>11.2</v>
      </c>
      <c r="AE351" s="4">
        <v>891</v>
      </c>
      <c r="AF351" s="4">
        <v>919</v>
      </c>
      <c r="AG351" s="4">
        <v>862</v>
      </c>
      <c r="AH351" s="4">
        <v>83</v>
      </c>
      <c r="AI351" s="4">
        <v>24.09</v>
      </c>
      <c r="AJ351" s="4">
        <v>0.55000000000000004</v>
      </c>
      <c r="AK351" s="4">
        <v>982</v>
      </c>
      <c r="AL351" s="4">
        <v>0.9</v>
      </c>
      <c r="AM351" s="4">
        <v>0</v>
      </c>
      <c r="AN351" s="4">
        <v>23</v>
      </c>
      <c r="AO351" s="4">
        <v>190</v>
      </c>
      <c r="AP351" s="4">
        <v>189</v>
      </c>
      <c r="AQ351" s="4">
        <v>3</v>
      </c>
      <c r="AR351" s="4">
        <v>195</v>
      </c>
      <c r="AS351" s="4" t="s">
        <v>155</v>
      </c>
      <c r="AT351" s="4">
        <v>2</v>
      </c>
      <c r="AU351" s="5">
        <v>0.79663194444444452</v>
      </c>
      <c r="AV351" s="4">
        <v>47.162083000000003</v>
      </c>
      <c r="AW351" s="4">
        <v>-88.491703000000001</v>
      </c>
      <c r="AX351" s="4">
        <v>317.2</v>
      </c>
      <c r="AY351" s="4">
        <v>43.5</v>
      </c>
      <c r="AZ351" s="4">
        <v>12</v>
      </c>
      <c r="BA351" s="4">
        <v>11</v>
      </c>
      <c r="BB351" s="4" t="s">
        <v>213</v>
      </c>
      <c r="BC351" s="4">
        <v>1.292</v>
      </c>
      <c r="BD351" s="4">
        <v>1</v>
      </c>
      <c r="BE351" s="4">
        <v>1.9952000000000001</v>
      </c>
      <c r="BF351" s="4">
        <v>14.063000000000001</v>
      </c>
      <c r="BG351" s="4">
        <v>13.36</v>
      </c>
      <c r="BH351" s="4">
        <v>0.95</v>
      </c>
      <c r="BI351" s="4">
        <v>15.821</v>
      </c>
      <c r="BJ351" s="4">
        <v>2510.4340000000002</v>
      </c>
      <c r="BK351" s="4">
        <v>326.97399999999999</v>
      </c>
      <c r="BL351" s="4">
        <v>2.516</v>
      </c>
      <c r="BM351" s="4">
        <v>0.94899999999999995</v>
      </c>
      <c r="BN351" s="4">
        <v>3.464</v>
      </c>
      <c r="BO351" s="4">
        <v>2.0299999999999998</v>
      </c>
      <c r="BP351" s="4">
        <v>0.76500000000000001</v>
      </c>
      <c r="BQ351" s="4">
        <v>2.7949999999999999</v>
      </c>
      <c r="BR351" s="4">
        <v>2.7376</v>
      </c>
      <c r="BU351" s="4">
        <v>1.6020000000000001</v>
      </c>
      <c r="BW351" s="4">
        <v>0</v>
      </c>
      <c r="BX351" s="4">
        <v>0.574631</v>
      </c>
      <c r="BY351" s="4">
        <v>-5</v>
      </c>
      <c r="BZ351" s="4">
        <v>0.63721799999999995</v>
      </c>
      <c r="CA351" s="4">
        <v>14.042545</v>
      </c>
      <c r="CB351" s="4">
        <v>12.871803999999999</v>
      </c>
    </row>
    <row r="352" spans="1:80">
      <c r="A352" s="2">
        <v>42439</v>
      </c>
      <c r="B352" s="29">
        <v>0.58873939814814813</v>
      </c>
      <c r="C352" s="4">
        <v>13.029</v>
      </c>
      <c r="D352" s="4">
        <v>2.8692000000000002</v>
      </c>
      <c r="E352" s="4" t="s">
        <v>155</v>
      </c>
      <c r="F352" s="4">
        <v>28692.129246</v>
      </c>
      <c r="G352" s="4">
        <v>106.1</v>
      </c>
      <c r="H352" s="4">
        <v>45.5</v>
      </c>
      <c r="I352" s="4">
        <v>391</v>
      </c>
      <c r="K352" s="4">
        <v>0</v>
      </c>
      <c r="L352" s="4">
        <v>42</v>
      </c>
      <c r="M352" s="4">
        <v>0.86080000000000001</v>
      </c>
      <c r="N352" s="4">
        <v>11.2155</v>
      </c>
      <c r="O352" s="4">
        <v>2.4698000000000002</v>
      </c>
      <c r="P352" s="4">
        <v>91.327500000000001</v>
      </c>
      <c r="Q352" s="4">
        <v>39.1661</v>
      </c>
      <c r="R352" s="4">
        <v>130.5</v>
      </c>
      <c r="S352" s="4">
        <v>73.271900000000002</v>
      </c>
      <c r="T352" s="4">
        <v>31.422899999999998</v>
      </c>
      <c r="U352" s="4">
        <v>104.7</v>
      </c>
      <c r="V352" s="4">
        <v>390.99299999999999</v>
      </c>
      <c r="Y352" s="4">
        <v>35.927999999999997</v>
      </c>
      <c r="Z352" s="4">
        <v>0</v>
      </c>
      <c r="AA352" s="4">
        <v>0</v>
      </c>
      <c r="AB352" s="4" t="s">
        <v>207</v>
      </c>
      <c r="AC352" s="4">
        <v>0</v>
      </c>
      <c r="AD352" s="4">
        <v>11.3</v>
      </c>
      <c r="AE352" s="4">
        <v>873</v>
      </c>
      <c r="AF352" s="4">
        <v>906</v>
      </c>
      <c r="AG352" s="4">
        <v>842</v>
      </c>
      <c r="AH352" s="4">
        <v>83</v>
      </c>
      <c r="AI352" s="4">
        <v>22.57</v>
      </c>
      <c r="AJ352" s="4">
        <v>0.52</v>
      </c>
      <c r="AK352" s="4">
        <v>982</v>
      </c>
      <c r="AL352" s="4">
        <v>0</v>
      </c>
      <c r="AM352" s="4">
        <v>0</v>
      </c>
      <c r="AN352" s="4">
        <v>23</v>
      </c>
      <c r="AO352" s="4">
        <v>190</v>
      </c>
      <c r="AP352" s="4">
        <v>188.9</v>
      </c>
      <c r="AQ352" s="4">
        <v>2.6</v>
      </c>
      <c r="AR352" s="4">
        <v>195</v>
      </c>
      <c r="AS352" s="4" t="s">
        <v>155</v>
      </c>
      <c r="AT352" s="4">
        <v>2</v>
      </c>
      <c r="AU352" s="5">
        <v>0.79664351851851845</v>
      </c>
      <c r="AV352" s="4">
        <v>47.161911000000003</v>
      </c>
      <c r="AW352" s="4">
        <v>-88.491618000000003</v>
      </c>
      <c r="AX352" s="4">
        <v>317.10000000000002</v>
      </c>
      <c r="AY352" s="4">
        <v>44.8</v>
      </c>
      <c r="AZ352" s="4">
        <v>12</v>
      </c>
      <c r="BA352" s="4">
        <v>11</v>
      </c>
      <c r="BB352" s="4" t="s">
        <v>213</v>
      </c>
      <c r="BC352" s="4">
        <v>0.8</v>
      </c>
      <c r="BD352" s="4">
        <v>1</v>
      </c>
      <c r="BE352" s="4">
        <v>1.7</v>
      </c>
      <c r="BF352" s="4">
        <v>14.063000000000001</v>
      </c>
      <c r="BG352" s="4">
        <v>13.09</v>
      </c>
      <c r="BH352" s="4">
        <v>0.93</v>
      </c>
      <c r="BI352" s="4">
        <v>16.172000000000001</v>
      </c>
      <c r="BJ352" s="4">
        <v>2477.973</v>
      </c>
      <c r="BK352" s="4">
        <v>347.30900000000003</v>
      </c>
      <c r="BL352" s="4">
        <v>2.113</v>
      </c>
      <c r="BM352" s="4">
        <v>0.90600000000000003</v>
      </c>
      <c r="BN352" s="4">
        <v>3.0190000000000001</v>
      </c>
      <c r="BO352" s="4">
        <v>1.6950000000000001</v>
      </c>
      <c r="BP352" s="4">
        <v>0.72699999999999998</v>
      </c>
      <c r="BQ352" s="4">
        <v>2.4220000000000002</v>
      </c>
      <c r="BR352" s="4">
        <v>2.8565999999999998</v>
      </c>
      <c r="BU352" s="4">
        <v>1.575</v>
      </c>
      <c r="BW352" s="4">
        <v>0</v>
      </c>
      <c r="BX352" s="4">
        <v>0.43384899999999998</v>
      </c>
      <c r="BY352" s="4">
        <v>-5</v>
      </c>
      <c r="BZ352" s="4">
        <v>0.63845499999999999</v>
      </c>
      <c r="CA352" s="4">
        <v>10.602185</v>
      </c>
      <c r="CB352" s="4">
        <v>12.896791</v>
      </c>
    </row>
    <row r="353" spans="1:80">
      <c r="A353" s="2">
        <v>42439</v>
      </c>
      <c r="B353" s="29">
        <v>0.58875097222222228</v>
      </c>
      <c r="C353" s="4">
        <v>12.465</v>
      </c>
      <c r="D353" s="4">
        <v>3.173</v>
      </c>
      <c r="E353" s="4" t="s">
        <v>155</v>
      </c>
      <c r="F353" s="4">
        <v>31729.902439000001</v>
      </c>
      <c r="G353" s="4">
        <v>54.2</v>
      </c>
      <c r="H353" s="4">
        <v>45.6</v>
      </c>
      <c r="I353" s="4">
        <v>427.2</v>
      </c>
      <c r="K353" s="4">
        <v>0</v>
      </c>
      <c r="L353" s="4">
        <v>45</v>
      </c>
      <c r="M353" s="4">
        <v>0.86229999999999996</v>
      </c>
      <c r="N353" s="4">
        <v>10.748900000000001</v>
      </c>
      <c r="O353" s="4">
        <v>2.7362000000000002</v>
      </c>
      <c r="P353" s="4">
        <v>46.734900000000003</v>
      </c>
      <c r="Q353" s="4">
        <v>39.311199999999999</v>
      </c>
      <c r="R353" s="4">
        <v>86</v>
      </c>
      <c r="S353" s="4">
        <v>37.495399999999997</v>
      </c>
      <c r="T353" s="4">
        <v>31.539300000000001</v>
      </c>
      <c r="U353" s="4">
        <v>69</v>
      </c>
      <c r="V353" s="4">
        <v>427.1644</v>
      </c>
      <c r="Y353" s="4">
        <v>38.773000000000003</v>
      </c>
      <c r="Z353" s="4">
        <v>0</v>
      </c>
      <c r="AA353" s="4">
        <v>0</v>
      </c>
      <c r="AB353" s="4" t="s">
        <v>207</v>
      </c>
      <c r="AC353" s="4">
        <v>0</v>
      </c>
      <c r="AD353" s="4">
        <v>11.3</v>
      </c>
      <c r="AE353" s="4">
        <v>866</v>
      </c>
      <c r="AF353" s="4">
        <v>896</v>
      </c>
      <c r="AG353" s="4">
        <v>837</v>
      </c>
      <c r="AH353" s="4">
        <v>83</v>
      </c>
      <c r="AI353" s="4">
        <v>22.57</v>
      </c>
      <c r="AJ353" s="4">
        <v>0.52</v>
      </c>
      <c r="AK353" s="4">
        <v>982</v>
      </c>
      <c r="AL353" s="4">
        <v>0</v>
      </c>
      <c r="AM353" s="4">
        <v>0</v>
      </c>
      <c r="AN353" s="4">
        <v>23</v>
      </c>
      <c r="AO353" s="4">
        <v>189.9</v>
      </c>
      <c r="AP353" s="4">
        <v>188.1</v>
      </c>
      <c r="AQ353" s="4">
        <v>2.6</v>
      </c>
      <c r="AR353" s="4">
        <v>195</v>
      </c>
      <c r="AS353" s="4" t="s">
        <v>155</v>
      </c>
      <c r="AT353" s="4">
        <v>2</v>
      </c>
      <c r="AU353" s="5">
        <v>0.7966550925925926</v>
      </c>
      <c r="AV353" s="4">
        <v>47.161651999999997</v>
      </c>
      <c r="AW353" s="4">
        <v>-88.491472000000002</v>
      </c>
      <c r="AX353" s="4">
        <v>317</v>
      </c>
      <c r="AY353" s="4">
        <v>45.2</v>
      </c>
      <c r="AZ353" s="4">
        <v>12</v>
      </c>
      <c r="BA353" s="4">
        <v>11</v>
      </c>
      <c r="BB353" s="4" t="s">
        <v>213</v>
      </c>
      <c r="BC353" s="4">
        <v>0.8</v>
      </c>
      <c r="BD353" s="4">
        <v>1</v>
      </c>
      <c r="BE353" s="4">
        <v>1.7</v>
      </c>
      <c r="BF353" s="4">
        <v>14.063000000000001</v>
      </c>
      <c r="BG353" s="4">
        <v>13.24</v>
      </c>
      <c r="BH353" s="4">
        <v>0.94</v>
      </c>
      <c r="BI353" s="4">
        <v>15.962999999999999</v>
      </c>
      <c r="BJ353" s="4">
        <v>2409.4789999999998</v>
      </c>
      <c r="BK353" s="4">
        <v>390.38</v>
      </c>
      <c r="BL353" s="4">
        <v>1.097</v>
      </c>
      <c r="BM353" s="4">
        <v>0.92300000000000004</v>
      </c>
      <c r="BN353" s="4">
        <v>2.02</v>
      </c>
      <c r="BO353" s="4">
        <v>0.88</v>
      </c>
      <c r="BP353" s="4">
        <v>0.74</v>
      </c>
      <c r="BQ353" s="4">
        <v>1.621</v>
      </c>
      <c r="BR353" s="4">
        <v>3.1663000000000001</v>
      </c>
      <c r="BU353" s="4">
        <v>1.724</v>
      </c>
      <c r="BW353" s="4">
        <v>0</v>
      </c>
      <c r="BX353" s="4">
        <v>0.30400500000000003</v>
      </c>
      <c r="BY353" s="4">
        <v>-5</v>
      </c>
      <c r="BZ353" s="4">
        <v>0.63378199999999996</v>
      </c>
      <c r="CA353" s="4">
        <v>7.4291219999999996</v>
      </c>
      <c r="CB353" s="4">
        <v>12.802396</v>
      </c>
    </row>
    <row r="354" spans="1:80">
      <c r="A354" s="2">
        <v>42439</v>
      </c>
      <c r="B354" s="29">
        <v>0.58876254629629632</v>
      </c>
      <c r="C354" s="4">
        <v>12.497999999999999</v>
      </c>
      <c r="D354" s="4">
        <v>4.6969000000000003</v>
      </c>
      <c r="E354" s="4" t="s">
        <v>155</v>
      </c>
      <c r="F354" s="4">
        <v>46969.367193999999</v>
      </c>
      <c r="G354" s="4">
        <v>35.6</v>
      </c>
      <c r="H354" s="4">
        <v>45.5</v>
      </c>
      <c r="I354" s="4">
        <v>512.5</v>
      </c>
      <c r="K354" s="4">
        <v>0</v>
      </c>
      <c r="L354" s="4">
        <v>48</v>
      </c>
      <c r="M354" s="4">
        <v>0.84819999999999995</v>
      </c>
      <c r="N354" s="4">
        <v>10.5999</v>
      </c>
      <c r="O354" s="4">
        <v>3.9838</v>
      </c>
      <c r="P354" s="4">
        <v>30.1952</v>
      </c>
      <c r="Q354" s="4">
        <v>38.602800000000002</v>
      </c>
      <c r="R354" s="4">
        <v>68.8</v>
      </c>
      <c r="S354" s="4">
        <v>24.242100000000001</v>
      </c>
      <c r="T354" s="4">
        <v>30.992100000000001</v>
      </c>
      <c r="U354" s="4">
        <v>55.2</v>
      </c>
      <c r="V354" s="4">
        <v>512.48339999999996</v>
      </c>
      <c r="Y354" s="4">
        <v>40.784999999999997</v>
      </c>
      <c r="Z354" s="4">
        <v>0</v>
      </c>
      <c r="AA354" s="4">
        <v>0</v>
      </c>
      <c r="AB354" s="4" t="s">
        <v>207</v>
      </c>
      <c r="AC354" s="4">
        <v>0</v>
      </c>
      <c r="AD354" s="4">
        <v>11.3</v>
      </c>
      <c r="AE354" s="4">
        <v>863</v>
      </c>
      <c r="AF354" s="4">
        <v>892</v>
      </c>
      <c r="AG354" s="4">
        <v>837</v>
      </c>
      <c r="AH354" s="4">
        <v>83</v>
      </c>
      <c r="AI354" s="4">
        <v>22.75</v>
      </c>
      <c r="AJ354" s="4">
        <v>0.52</v>
      </c>
      <c r="AK354" s="4">
        <v>982</v>
      </c>
      <c r="AL354" s="4">
        <v>0.1</v>
      </c>
      <c r="AM354" s="4">
        <v>0</v>
      </c>
      <c r="AN354" s="4">
        <v>23</v>
      </c>
      <c r="AO354" s="4">
        <v>189</v>
      </c>
      <c r="AP354" s="4">
        <v>189</v>
      </c>
      <c r="AQ354" s="4">
        <v>2.6</v>
      </c>
      <c r="AR354" s="4">
        <v>195</v>
      </c>
      <c r="AS354" s="4" t="s">
        <v>155</v>
      </c>
      <c r="AT354" s="4">
        <v>2</v>
      </c>
      <c r="AU354" s="5">
        <v>0.79667824074074067</v>
      </c>
      <c r="AV354" s="4">
        <v>47.161481999999999</v>
      </c>
      <c r="AW354" s="4">
        <v>-88.491370000000003</v>
      </c>
      <c r="AX354" s="4">
        <v>317</v>
      </c>
      <c r="AY354" s="4">
        <v>43.6</v>
      </c>
      <c r="AZ354" s="4">
        <v>12</v>
      </c>
      <c r="BA354" s="4">
        <v>11</v>
      </c>
      <c r="BB354" s="4" t="s">
        <v>213</v>
      </c>
      <c r="BC354" s="4">
        <v>0.8508</v>
      </c>
      <c r="BD354" s="4">
        <v>1.1015999999999999</v>
      </c>
      <c r="BE354" s="4">
        <v>1.7507999999999999</v>
      </c>
      <c r="BF354" s="4">
        <v>14.063000000000001</v>
      </c>
      <c r="BG354" s="4">
        <v>11.94</v>
      </c>
      <c r="BH354" s="4">
        <v>0.85</v>
      </c>
      <c r="BI354" s="4">
        <v>17.902000000000001</v>
      </c>
      <c r="BJ354" s="4">
        <v>2195.8209999999999</v>
      </c>
      <c r="BK354" s="4">
        <v>525.24699999999996</v>
      </c>
      <c r="BL354" s="4">
        <v>0.65500000000000003</v>
      </c>
      <c r="BM354" s="4">
        <v>0.83699999999999997</v>
      </c>
      <c r="BN354" s="4">
        <v>1.492</v>
      </c>
      <c r="BO354" s="4">
        <v>0.52600000000000002</v>
      </c>
      <c r="BP354" s="4">
        <v>0.67200000000000004</v>
      </c>
      <c r="BQ354" s="4">
        <v>1.198</v>
      </c>
      <c r="BR354" s="4">
        <v>3.5105</v>
      </c>
      <c r="BU354" s="4">
        <v>1.6759999999999999</v>
      </c>
      <c r="BW354" s="4">
        <v>0</v>
      </c>
      <c r="BX354" s="4">
        <v>0.25641700000000001</v>
      </c>
      <c r="BY354" s="4">
        <v>-5</v>
      </c>
      <c r="BZ354" s="4">
        <v>0.63221799999999995</v>
      </c>
      <c r="CA354" s="4">
        <v>6.2661899999999999</v>
      </c>
      <c r="CB354" s="4">
        <v>12.770804</v>
      </c>
    </row>
    <row r="355" spans="1:80">
      <c r="A355" s="2">
        <v>42439</v>
      </c>
      <c r="B355" s="29">
        <v>0.58877412037037036</v>
      </c>
      <c r="C355" s="4">
        <v>12.718</v>
      </c>
      <c r="D355" s="4">
        <v>3.6810999999999998</v>
      </c>
      <c r="E355" s="4" t="s">
        <v>155</v>
      </c>
      <c r="F355" s="4">
        <v>36811.165695000003</v>
      </c>
      <c r="G355" s="4">
        <v>32.9</v>
      </c>
      <c r="H355" s="4">
        <v>44.5</v>
      </c>
      <c r="I355" s="4">
        <v>385.6</v>
      </c>
      <c r="K355" s="4">
        <v>0</v>
      </c>
      <c r="L355" s="4">
        <v>48</v>
      </c>
      <c r="M355" s="4">
        <v>0.85560000000000003</v>
      </c>
      <c r="N355" s="4">
        <v>10.8818</v>
      </c>
      <c r="O355" s="4">
        <v>3.1495000000000002</v>
      </c>
      <c r="P355" s="4">
        <v>28.1557</v>
      </c>
      <c r="Q355" s="4">
        <v>38.045099999999998</v>
      </c>
      <c r="R355" s="4">
        <v>66.2</v>
      </c>
      <c r="S355" s="4">
        <v>22.735600000000002</v>
      </c>
      <c r="T355" s="4">
        <v>30.7212</v>
      </c>
      <c r="U355" s="4">
        <v>53.5</v>
      </c>
      <c r="V355" s="4">
        <v>385.64800000000002</v>
      </c>
      <c r="Y355" s="4">
        <v>41.478000000000002</v>
      </c>
      <c r="Z355" s="4">
        <v>0</v>
      </c>
      <c r="AA355" s="4">
        <v>0</v>
      </c>
      <c r="AB355" s="4" t="s">
        <v>207</v>
      </c>
      <c r="AC355" s="4">
        <v>0</v>
      </c>
      <c r="AD355" s="4">
        <v>11.3</v>
      </c>
      <c r="AE355" s="4">
        <v>860</v>
      </c>
      <c r="AF355" s="4">
        <v>889</v>
      </c>
      <c r="AG355" s="4">
        <v>834</v>
      </c>
      <c r="AH355" s="4">
        <v>83</v>
      </c>
      <c r="AI355" s="4">
        <v>24.28</v>
      </c>
      <c r="AJ355" s="4">
        <v>0.56000000000000005</v>
      </c>
      <c r="AK355" s="4">
        <v>982</v>
      </c>
      <c r="AL355" s="4">
        <v>1</v>
      </c>
      <c r="AM355" s="4">
        <v>0</v>
      </c>
      <c r="AN355" s="4">
        <v>23</v>
      </c>
      <c r="AO355" s="4">
        <v>189</v>
      </c>
      <c r="AP355" s="4">
        <v>189.1</v>
      </c>
      <c r="AQ355" s="4">
        <v>2.4</v>
      </c>
      <c r="AR355" s="4">
        <v>195</v>
      </c>
      <c r="AS355" s="4" t="s">
        <v>155</v>
      </c>
      <c r="AT355" s="4">
        <v>2</v>
      </c>
      <c r="AU355" s="5">
        <v>0.79667824074074067</v>
      </c>
      <c r="AV355" s="4">
        <v>47.161409999999997</v>
      </c>
      <c r="AW355" s="4">
        <v>-88.491298</v>
      </c>
      <c r="AX355" s="4">
        <v>316.89999999999998</v>
      </c>
      <c r="AY355" s="4">
        <v>41.7</v>
      </c>
      <c r="AZ355" s="4">
        <v>12</v>
      </c>
      <c r="BA355" s="4">
        <v>11</v>
      </c>
      <c r="BB355" s="4" t="s">
        <v>213</v>
      </c>
      <c r="BC355" s="4">
        <v>0.95079999999999998</v>
      </c>
      <c r="BD355" s="4">
        <v>1.2</v>
      </c>
      <c r="BE355" s="4">
        <v>1.8</v>
      </c>
      <c r="BF355" s="4">
        <v>14.063000000000001</v>
      </c>
      <c r="BG355" s="4">
        <v>12.61</v>
      </c>
      <c r="BH355" s="4">
        <v>0.9</v>
      </c>
      <c r="BI355" s="4">
        <v>16.878</v>
      </c>
      <c r="BJ355" s="4">
        <v>2345.0140000000001</v>
      </c>
      <c r="BK355" s="4">
        <v>431.98599999999999</v>
      </c>
      <c r="BL355" s="4">
        <v>0.63500000000000001</v>
      </c>
      <c r="BM355" s="4">
        <v>0.85899999999999999</v>
      </c>
      <c r="BN355" s="4">
        <v>1.494</v>
      </c>
      <c r="BO355" s="4">
        <v>0.51300000000000001</v>
      </c>
      <c r="BP355" s="4">
        <v>0.69299999999999995</v>
      </c>
      <c r="BQ355" s="4">
        <v>1.206</v>
      </c>
      <c r="BR355" s="4">
        <v>2.7481</v>
      </c>
      <c r="BU355" s="4">
        <v>1.7729999999999999</v>
      </c>
      <c r="BW355" s="4">
        <v>0</v>
      </c>
      <c r="BX355" s="4">
        <v>0.264407</v>
      </c>
      <c r="BY355" s="4">
        <v>-5</v>
      </c>
      <c r="BZ355" s="4">
        <v>0.63389099999999998</v>
      </c>
      <c r="CA355" s="4">
        <v>6.461436</v>
      </c>
      <c r="CB355" s="4">
        <v>12.804600000000001</v>
      </c>
    </row>
    <row r="356" spans="1:80">
      <c r="A356" s="2">
        <v>42439</v>
      </c>
      <c r="B356" s="29">
        <v>0.5887856944444444</v>
      </c>
      <c r="C356" s="4">
        <v>12.881</v>
      </c>
      <c r="D356" s="4">
        <v>3.2541000000000002</v>
      </c>
      <c r="E356" s="4" t="s">
        <v>155</v>
      </c>
      <c r="F356" s="4">
        <v>32540.507065999998</v>
      </c>
      <c r="G356" s="4">
        <v>26.8</v>
      </c>
      <c r="H356" s="4">
        <v>44.2</v>
      </c>
      <c r="I356" s="4">
        <v>347.2</v>
      </c>
      <c r="K356" s="4">
        <v>0</v>
      </c>
      <c r="L356" s="4">
        <v>48</v>
      </c>
      <c r="M356" s="4">
        <v>0.85829999999999995</v>
      </c>
      <c r="N356" s="4">
        <v>11.055099999999999</v>
      </c>
      <c r="O356" s="4">
        <v>2.7928999999999999</v>
      </c>
      <c r="P356" s="4">
        <v>22.9694</v>
      </c>
      <c r="Q356" s="4">
        <v>37.935699999999997</v>
      </c>
      <c r="R356" s="4">
        <v>60.9</v>
      </c>
      <c r="S356" s="4">
        <v>18.534300000000002</v>
      </c>
      <c r="T356" s="4">
        <v>30.610800000000001</v>
      </c>
      <c r="U356" s="4">
        <v>49.1</v>
      </c>
      <c r="V356" s="4">
        <v>347.17500000000001</v>
      </c>
      <c r="Y356" s="4">
        <v>41.106999999999999</v>
      </c>
      <c r="Z356" s="4">
        <v>0</v>
      </c>
      <c r="AA356" s="4">
        <v>0</v>
      </c>
      <c r="AB356" s="4" t="s">
        <v>207</v>
      </c>
      <c r="AC356" s="4">
        <v>0</v>
      </c>
      <c r="AD356" s="4">
        <v>11.3</v>
      </c>
      <c r="AE356" s="4">
        <v>861</v>
      </c>
      <c r="AF356" s="4">
        <v>889</v>
      </c>
      <c r="AG356" s="4">
        <v>837</v>
      </c>
      <c r="AH356" s="4">
        <v>83</v>
      </c>
      <c r="AI356" s="4">
        <v>24.09</v>
      </c>
      <c r="AJ356" s="4">
        <v>0.55000000000000004</v>
      </c>
      <c r="AK356" s="4">
        <v>982</v>
      </c>
      <c r="AL356" s="4">
        <v>0.9</v>
      </c>
      <c r="AM356" s="4">
        <v>0</v>
      </c>
      <c r="AN356" s="4">
        <v>23</v>
      </c>
      <c r="AO356" s="4">
        <v>189.1</v>
      </c>
      <c r="AP356" s="4">
        <v>189.9</v>
      </c>
      <c r="AQ356" s="4">
        <v>2.4</v>
      </c>
      <c r="AR356" s="4">
        <v>195</v>
      </c>
      <c r="AS356" s="4" t="s">
        <v>155</v>
      </c>
      <c r="AT356" s="4">
        <v>2</v>
      </c>
      <c r="AU356" s="5">
        <v>0.79668981481481482</v>
      </c>
      <c r="AV356" s="4">
        <v>47.161211999999999</v>
      </c>
      <c r="AW356" s="4">
        <v>-88.491097999999994</v>
      </c>
      <c r="AX356" s="4">
        <v>316.8</v>
      </c>
      <c r="AY356" s="4">
        <v>39.4</v>
      </c>
      <c r="AZ356" s="4">
        <v>12</v>
      </c>
      <c r="BA356" s="4">
        <v>11</v>
      </c>
      <c r="BB356" s="4" t="s">
        <v>213</v>
      </c>
      <c r="BC356" s="4">
        <v>1</v>
      </c>
      <c r="BD356" s="4">
        <v>1.2507999999999999</v>
      </c>
      <c r="BE356" s="4">
        <v>1.8508</v>
      </c>
      <c r="BF356" s="4">
        <v>14.063000000000001</v>
      </c>
      <c r="BG356" s="4">
        <v>12.86</v>
      </c>
      <c r="BH356" s="4">
        <v>0.91</v>
      </c>
      <c r="BI356" s="4">
        <v>16.513000000000002</v>
      </c>
      <c r="BJ356" s="4">
        <v>2414.5949999999998</v>
      </c>
      <c r="BK356" s="4">
        <v>388.24599999999998</v>
      </c>
      <c r="BL356" s="4">
        <v>0.52500000000000002</v>
      </c>
      <c r="BM356" s="4">
        <v>0.86799999999999999</v>
      </c>
      <c r="BN356" s="4">
        <v>1.393</v>
      </c>
      <c r="BO356" s="4">
        <v>0.42399999999999999</v>
      </c>
      <c r="BP356" s="4">
        <v>0.7</v>
      </c>
      <c r="BQ356" s="4">
        <v>1.1240000000000001</v>
      </c>
      <c r="BR356" s="4">
        <v>2.5074000000000001</v>
      </c>
      <c r="BU356" s="4">
        <v>1.7809999999999999</v>
      </c>
      <c r="BW356" s="4">
        <v>0</v>
      </c>
      <c r="BX356" s="4">
        <v>0.24073</v>
      </c>
      <c r="BY356" s="4">
        <v>-5</v>
      </c>
      <c r="BZ356" s="4">
        <v>0.633324</v>
      </c>
      <c r="CA356" s="4">
        <v>5.8828319999999996</v>
      </c>
      <c r="CB356" s="4">
        <v>12.793151</v>
      </c>
    </row>
    <row r="357" spans="1:80">
      <c r="A357" s="2">
        <v>42439</v>
      </c>
      <c r="B357" s="29">
        <v>0.58879726851851855</v>
      </c>
      <c r="C357" s="4">
        <v>12.92</v>
      </c>
      <c r="D357" s="4">
        <v>2.8822000000000001</v>
      </c>
      <c r="E357" s="4" t="s">
        <v>155</v>
      </c>
      <c r="F357" s="4">
        <v>28821.663808000001</v>
      </c>
      <c r="G357" s="4">
        <v>22.1</v>
      </c>
      <c r="H357" s="4">
        <v>44.2</v>
      </c>
      <c r="I357" s="4">
        <v>390.1</v>
      </c>
      <c r="K357" s="4">
        <v>0</v>
      </c>
      <c r="L357" s="4">
        <v>47</v>
      </c>
      <c r="M357" s="4">
        <v>0.86150000000000004</v>
      </c>
      <c r="N357" s="4">
        <v>11.1303</v>
      </c>
      <c r="O357" s="4">
        <v>2.4828999999999999</v>
      </c>
      <c r="P357" s="4">
        <v>19.013400000000001</v>
      </c>
      <c r="Q357" s="4">
        <v>38.076500000000003</v>
      </c>
      <c r="R357" s="4">
        <v>57.1</v>
      </c>
      <c r="S357" s="4">
        <v>15.264799999999999</v>
      </c>
      <c r="T357" s="4">
        <v>30.569500000000001</v>
      </c>
      <c r="U357" s="4">
        <v>45.8</v>
      </c>
      <c r="V357" s="4">
        <v>390.09780000000001</v>
      </c>
      <c r="Y357" s="4">
        <v>40.82</v>
      </c>
      <c r="Z357" s="4">
        <v>0</v>
      </c>
      <c r="AA357" s="4">
        <v>0</v>
      </c>
      <c r="AB357" s="4" t="s">
        <v>207</v>
      </c>
      <c r="AC357" s="4">
        <v>0</v>
      </c>
      <c r="AD357" s="4">
        <v>11.3</v>
      </c>
      <c r="AE357" s="4">
        <v>860</v>
      </c>
      <c r="AF357" s="4">
        <v>890</v>
      </c>
      <c r="AG357" s="4">
        <v>834</v>
      </c>
      <c r="AH357" s="4">
        <v>83</v>
      </c>
      <c r="AI357" s="4">
        <v>22.75</v>
      </c>
      <c r="AJ357" s="4">
        <v>0.52</v>
      </c>
      <c r="AK357" s="4">
        <v>982</v>
      </c>
      <c r="AL357" s="4">
        <v>0.1</v>
      </c>
      <c r="AM357" s="4">
        <v>0</v>
      </c>
      <c r="AN357" s="4">
        <v>23</v>
      </c>
      <c r="AO357" s="4">
        <v>190</v>
      </c>
      <c r="AP357" s="4">
        <v>189.1</v>
      </c>
      <c r="AQ357" s="4">
        <v>2.5</v>
      </c>
      <c r="AR357" s="4">
        <v>195</v>
      </c>
      <c r="AS357" s="4" t="s">
        <v>155</v>
      </c>
      <c r="AT357" s="4">
        <v>2</v>
      </c>
      <c r="AU357" s="5">
        <v>0.79671296296296301</v>
      </c>
      <c r="AV357" s="4">
        <v>47.161026</v>
      </c>
      <c r="AW357" s="4">
        <v>-88.490943999999999</v>
      </c>
      <c r="AX357" s="4">
        <v>316.5</v>
      </c>
      <c r="AY357" s="4">
        <v>35.4</v>
      </c>
      <c r="AZ357" s="4">
        <v>12</v>
      </c>
      <c r="BA357" s="4">
        <v>11</v>
      </c>
      <c r="BB357" s="4" t="s">
        <v>213</v>
      </c>
      <c r="BC357" s="4">
        <v>1.0508</v>
      </c>
      <c r="BD357" s="4">
        <v>1.1476</v>
      </c>
      <c r="BE357" s="4">
        <v>1.9508000000000001</v>
      </c>
      <c r="BF357" s="4">
        <v>14.063000000000001</v>
      </c>
      <c r="BG357" s="4">
        <v>13.16</v>
      </c>
      <c r="BH357" s="4">
        <v>0.94</v>
      </c>
      <c r="BI357" s="4">
        <v>16.082000000000001</v>
      </c>
      <c r="BJ357" s="4">
        <v>2472.1950000000002</v>
      </c>
      <c r="BK357" s="4">
        <v>350.99900000000002</v>
      </c>
      <c r="BL357" s="4">
        <v>0.442</v>
      </c>
      <c r="BM357" s="4">
        <v>0.88600000000000001</v>
      </c>
      <c r="BN357" s="4">
        <v>1.3280000000000001</v>
      </c>
      <c r="BO357" s="4">
        <v>0.35499999999999998</v>
      </c>
      <c r="BP357" s="4">
        <v>0.71099999999999997</v>
      </c>
      <c r="BQ357" s="4">
        <v>1.0660000000000001</v>
      </c>
      <c r="BR357" s="4">
        <v>2.8651</v>
      </c>
      <c r="BU357" s="4">
        <v>1.7989999999999999</v>
      </c>
      <c r="BW357" s="4">
        <v>0</v>
      </c>
      <c r="BX357" s="4">
        <v>0.28309499999999999</v>
      </c>
      <c r="BY357" s="4">
        <v>-5</v>
      </c>
      <c r="BZ357" s="4">
        <v>0.63578199999999996</v>
      </c>
      <c r="CA357" s="4">
        <v>6.9181340000000002</v>
      </c>
      <c r="CB357" s="4">
        <v>12.842796</v>
      </c>
    </row>
    <row r="358" spans="1:80">
      <c r="A358" s="2">
        <v>42439</v>
      </c>
      <c r="B358" s="29">
        <v>0.58880884259259259</v>
      </c>
      <c r="C358" s="4">
        <v>13.022</v>
      </c>
      <c r="D358" s="4">
        <v>2.4660000000000002</v>
      </c>
      <c r="E358" s="4" t="s">
        <v>155</v>
      </c>
      <c r="F358" s="4">
        <v>24659.512590999999</v>
      </c>
      <c r="G358" s="4">
        <v>19.5</v>
      </c>
      <c r="H358" s="4">
        <v>44.3</v>
      </c>
      <c r="I358" s="4">
        <v>417.4</v>
      </c>
      <c r="K358" s="4">
        <v>0</v>
      </c>
      <c r="L358" s="4">
        <v>47</v>
      </c>
      <c r="M358" s="4">
        <v>0.86429999999999996</v>
      </c>
      <c r="N358" s="4">
        <v>11.254200000000001</v>
      </c>
      <c r="O358" s="4">
        <v>2.1312000000000002</v>
      </c>
      <c r="P358" s="4">
        <v>16.8125</v>
      </c>
      <c r="Q358" s="4">
        <v>38.274299999999997</v>
      </c>
      <c r="R358" s="4">
        <v>55.1</v>
      </c>
      <c r="S358" s="4">
        <v>13.5662</v>
      </c>
      <c r="T358" s="4">
        <v>30.883800000000001</v>
      </c>
      <c r="U358" s="4">
        <v>44.5</v>
      </c>
      <c r="V358" s="4">
        <v>417.4051</v>
      </c>
      <c r="Y358" s="4">
        <v>40.228000000000002</v>
      </c>
      <c r="Z358" s="4">
        <v>0</v>
      </c>
      <c r="AA358" s="4">
        <v>0</v>
      </c>
      <c r="AB358" s="4" t="s">
        <v>207</v>
      </c>
      <c r="AC358" s="4">
        <v>0</v>
      </c>
      <c r="AD358" s="4">
        <v>11.3</v>
      </c>
      <c r="AE358" s="4">
        <v>861</v>
      </c>
      <c r="AF358" s="4">
        <v>890</v>
      </c>
      <c r="AG358" s="4">
        <v>837</v>
      </c>
      <c r="AH358" s="4">
        <v>83</v>
      </c>
      <c r="AI358" s="4">
        <v>24.09</v>
      </c>
      <c r="AJ358" s="4">
        <v>0.55000000000000004</v>
      </c>
      <c r="AK358" s="4">
        <v>982</v>
      </c>
      <c r="AL358" s="4">
        <v>0.9</v>
      </c>
      <c r="AM358" s="4">
        <v>0</v>
      </c>
      <c r="AN358" s="4">
        <v>23</v>
      </c>
      <c r="AO358" s="4">
        <v>190</v>
      </c>
      <c r="AP358" s="4">
        <v>190</v>
      </c>
      <c r="AQ358" s="4">
        <v>2.6</v>
      </c>
      <c r="AR358" s="4">
        <v>195</v>
      </c>
      <c r="AS358" s="4" t="s">
        <v>155</v>
      </c>
      <c r="AT358" s="4">
        <v>2</v>
      </c>
      <c r="AU358" s="5">
        <v>0.79672453703703694</v>
      </c>
      <c r="AV358" s="4">
        <v>47.160902999999998</v>
      </c>
      <c r="AW358" s="4">
        <v>-88.490881999999999</v>
      </c>
      <c r="AX358" s="4">
        <v>316.3</v>
      </c>
      <c r="AY358" s="4">
        <v>32.9</v>
      </c>
      <c r="AZ358" s="4">
        <v>12</v>
      </c>
      <c r="BA358" s="4">
        <v>11</v>
      </c>
      <c r="BB358" s="4" t="s">
        <v>213</v>
      </c>
      <c r="BC358" s="4">
        <v>1.2524</v>
      </c>
      <c r="BD358" s="4">
        <v>1.2032</v>
      </c>
      <c r="BE358" s="4">
        <v>2.2031999999999998</v>
      </c>
      <c r="BF358" s="4">
        <v>14.063000000000001</v>
      </c>
      <c r="BG358" s="4">
        <v>13.46</v>
      </c>
      <c r="BH358" s="4">
        <v>0.96</v>
      </c>
      <c r="BI358" s="4">
        <v>15.707000000000001</v>
      </c>
      <c r="BJ358" s="4">
        <v>2541.7420000000002</v>
      </c>
      <c r="BK358" s="4">
        <v>306.351</v>
      </c>
      <c r="BL358" s="4">
        <v>0.39800000000000002</v>
      </c>
      <c r="BM358" s="4">
        <v>0.90500000000000003</v>
      </c>
      <c r="BN358" s="4">
        <v>1.3029999999999999</v>
      </c>
      <c r="BO358" s="4">
        <v>0.32100000000000001</v>
      </c>
      <c r="BP358" s="4">
        <v>0.73</v>
      </c>
      <c r="BQ358" s="4">
        <v>1.0509999999999999</v>
      </c>
      <c r="BR358" s="4">
        <v>3.1173000000000002</v>
      </c>
      <c r="BU358" s="4">
        <v>1.8029999999999999</v>
      </c>
      <c r="BW358" s="4">
        <v>0</v>
      </c>
      <c r="BX358" s="4">
        <v>0.24637899999999999</v>
      </c>
      <c r="BY358" s="4">
        <v>-5</v>
      </c>
      <c r="BZ358" s="4">
        <v>0.63421799999999995</v>
      </c>
      <c r="CA358" s="4">
        <v>6.020886</v>
      </c>
      <c r="CB358" s="4">
        <v>12.811204</v>
      </c>
    </row>
    <row r="359" spans="1:80">
      <c r="A359" s="2">
        <v>42439</v>
      </c>
      <c r="B359" s="29">
        <v>0.58882041666666673</v>
      </c>
      <c r="C359" s="4">
        <v>13.489000000000001</v>
      </c>
      <c r="D359" s="4">
        <v>2.0634000000000001</v>
      </c>
      <c r="E359" s="4" t="s">
        <v>155</v>
      </c>
      <c r="F359" s="4">
        <v>20633.866666999998</v>
      </c>
      <c r="G359" s="4">
        <v>24.1</v>
      </c>
      <c r="H359" s="4">
        <v>44.5</v>
      </c>
      <c r="I359" s="4">
        <v>347.7</v>
      </c>
      <c r="K359" s="4">
        <v>0</v>
      </c>
      <c r="L359" s="4">
        <v>45</v>
      </c>
      <c r="M359" s="4">
        <v>0.86450000000000005</v>
      </c>
      <c r="N359" s="4">
        <v>11.6607</v>
      </c>
      <c r="O359" s="4">
        <v>1.7838000000000001</v>
      </c>
      <c r="P359" s="4">
        <v>20.7928</v>
      </c>
      <c r="Q359" s="4">
        <v>38.458199999999998</v>
      </c>
      <c r="R359" s="4">
        <v>59.3</v>
      </c>
      <c r="S359" s="4">
        <v>16.6934</v>
      </c>
      <c r="T359" s="4">
        <v>30.876000000000001</v>
      </c>
      <c r="U359" s="4">
        <v>47.6</v>
      </c>
      <c r="V359" s="4">
        <v>347.67829999999998</v>
      </c>
      <c r="Y359" s="4">
        <v>39.168999999999997</v>
      </c>
      <c r="Z359" s="4">
        <v>0</v>
      </c>
      <c r="AA359" s="4">
        <v>0</v>
      </c>
      <c r="AB359" s="4" t="s">
        <v>207</v>
      </c>
      <c r="AC359" s="4">
        <v>0</v>
      </c>
      <c r="AD359" s="4">
        <v>11.3</v>
      </c>
      <c r="AE359" s="4">
        <v>860</v>
      </c>
      <c r="AF359" s="4">
        <v>890</v>
      </c>
      <c r="AG359" s="4">
        <v>835</v>
      </c>
      <c r="AH359" s="4">
        <v>83</v>
      </c>
      <c r="AI359" s="4">
        <v>22.75</v>
      </c>
      <c r="AJ359" s="4">
        <v>0.52</v>
      </c>
      <c r="AK359" s="4">
        <v>982</v>
      </c>
      <c r="AL359" s="4">
        <v>0.1</v>
      </c>
      <c r="AM359" s="4">
        <v>0</v>
      </c>
      <c r="AN359" s="4">
        <v>23</v>
      </c>
      <c r="AO359" s="4">
        <v>190</v>
      </c>
      <c r="AP359" s="4">
        <v>190</v>
      </c>
      <c r="AQ359" s="4">
        <v>2.6</v>
      </c>
      <c r="AR359" s="4">
        <v>195</v>
      </c>
      <c r="AS359" s="4" t="s">
        <v>155</v>
      </c>
      <c r="AT359" s="4">
        <v>2</v>
      </c>
      <c r="AU359" s="5">
        <v>0.79673611111111109</v>
      </c>
      <c r="AV359" s="4">
        <v>47.160783000000002</v>
      </c>
      <c r="AW359" s="4">
        <v>-88.490835000000004</v>
      </c>
      <c r="AX359" s="4">
        <v>316.10000000000002</v>
      </c>
      <c r="AY359" s="4">
        <v>31.1</v>
      </c>
      <c r="AZ359" s="4">
        <v>12</v>
      </c>
      <c r="BA359" s="4">
        <v>11</v>
      </c>
      <c r="BB359" s="4" t="s">
        <v>213</v>
      </c>
      <c r="BC359" s="4">
        <v>1.1968000000000001</v>
      </c>
      <c r="BD359" s="4">
        <v>1.4</v>
      </c>
      <c r="BE359" s="4">
        <v>2.0952000000000002</v>
      </c>
      <c r="BF359" s="4">
        <v>14.063000000000001</v>
      </c>
      <c r="BG359" s="4">
        <v>13.47</v>
      </c>
      <c r="BH359" s="4">
        <v>0.96</v>
      </c>
      <c r="BI359" s="4">
        <v>15.675000000000001</v>
      </c>
      <c r="BJ359" s="4">
        <v>2623.3560000000002</v>
      </c>
      <c r="BK359" s="4">
        <v>255.417</v>
      </c>
      <c r="BL359" s="4">
        <v>0.49</v>
      </c>
      <c r="BM359" s="4">
        <v>0.90600000000000003</v>
      </c>
      <c r="BN359" s="4">
        <v>1.3959999999999999</v>
      </c>
      <c r="BO359" s="4">
        <v>0.39300000000000002</v>
      </c>
      <c r="BP359" s="4">
        <v>0.72699999999999998</v>
      </c>
      <c r="BQ359" s="4">
        <v>1.121</v>
      </c>
      <c r="BR359" s="4">
        <v>2.5865</v>
      </c>
      <c r="BU359" s="4">
        <v>1.748</v>
      </c>
      <c r="BW359" s="4">
        <v>0</v>
      </c>
      <c r="BX359" s="4">
        <v>0.27999499999999999</v>
      </c>
      <c r="BY359" s="4">
        <v>-5</v>
      </c>
      <c r="BZ359" s="4">
        <v>0.63621799999999995</v>
      </c>
      <c r="CA359" s="4">
        <v>6.8423780000000001</v>
      </c>
      <c r="CB359" s="4">
        <v>12.851604</v>
      </c>
    </row>
    <row r="360" spans="1:80">
      <c r="A360" s="2">
        <v>42439</v>
      </c>
      <c r="B360" s="29">
        <v>0.58883199074074077</v>
      </c>
      <c r="C360" s="4">
        <v>13.707000000000001</v>
      </c>
      <c r="D360" s="4">
        <v>1.6364000000000001</v>
      </c>
      <c r="E360" s="4" t="s">
        <v>155</v>
      </c>
      <c r="F360" s="4">
        <v>16364.361967999999</v>
      </c>
      <c r="G360" s="4">
        <v>37.9</v>
      </c>
      <c r="H360" s="4">
        <v>52.1</v>
      </c>
      <c r="I360" s="4">
        <v>311.39999999999998</v>
      </c>
      <c r="K360" s="4">
        <v>0</v>
      </c>
      <c r="L360" s="4">
        <v>42</v>
      </c>
      <c r="M360" s="4">
        <v>0.86650000000000005</v>
      </c>
      <c r="N360" s="4">
        <v>11.8767</v>
      </c>
      <c r="O360" s="4">
        <v>1.4178999999999999</v>
      </c>
      <c r="P360" s="4">
        <v>32.815300000000001</v>
      </c>
      <c r="Q360" s="4">
        <v>45.129199999999997</v>
      </c>
      <c r="R360" s="4">
        <v>77.900000000000006</v>
      </c>
      <c r="S360" s="4">
        <v>26.497900000000001</v>
      </c>
      <c r="T360" s="4">
        <v>36.441099999999999</v>
      </c>
      <c r="U360" s="4">
        <v>62.9</v>
      </c>
      <c r="V360" s="4">
        <v>311.36380000000003</v>
      </c>
      <c r="Y360" s="4">
        <v>36.756999999999998</v>
      </c>
      <c r="Z360" s="4">
        <v>0</v>
      </c>
      <c r="AA360" s="4">
        <v>0</v>
      </c>
      <c r="AB360" s="4" t="s">
        <v>207</v>
      </c>
      <c r="AC360" s="4">
        <v>0</v>
      </c>
      <c r="AD360" s="4">
        <v>11.3</v>
      </c>
      <c r="AE360" s="4">
        <v>862</v>
      </c>
      <c r="AF360" s="4">
        <v>891</v>
      </c>
      <c r="AG360" s="4">
        <v>835</v>
      </c>
      <c r="AH360" s="4">
        <v>83</v>
      </c>
      <c r="AI360" s="4">
        <v>24.27</v>
      </c>
      <c r="AJ360" s="4">
        <v>0.56000000000000005</v>
      </c>
      <c r="AK360" s="4">
        <v>982</v>
      </c>
      <c r="AL360" s="4">
        <v>1</v>
      </c>
      <c r="AM360" s="4">
        <v>0</v>
      </c>
      <c r="AN360" s="4">
        <v>23</v>
      </c>
      <c r="AO360" s="4">
        <v>190</v>
      </c>
      <c r="AP360" s="4">
        <v>190.1</v>
      </c>
      <c r="AQ360" s="4">
        <v>2.6</v>
      </c>
      <c r="AR360" s="4">
        <v>195</v>
      </c>
      <c r="AS360" s="4" t="s">
        <v>155</v>
      </c>
      <c r="AT360" s="4">
        <v>2</v>
      </c>
      <c r="AU360" s="5">
        <v>0.79674768518518524</v>
      </c>
      <c r="AV360" s="4">
        <v>47.160663999999997</v>
      </c>
      <c r="AW360" s="4">
        <v>-88.490825999999998</v>
      </c>
      <c r="AX360" s="4">
        <v>316</v>
      </c>
      <c r="AY360" s="4">
        <v>29.9</v>
      </c>
      <c r="AZ360" s="4">
        <v>12</v>
      </c>
      <c r="BA360" s="4">
        <v>11</v>
      </c>
      <c r="BB360" s="4" t="s">
        <v>213</v>
      </c>
      <c r="BC360" s="4">
        <v>1.2032</v>
      </c>
      <c r="BD360" s="4">
        <v>1.1968000000000001</v>
      </c>
      <c r="BE360" s="4">
        <v>2.0032000000000001</v>
      </c>
      <c r="BF360" s="4">
        <v>14.063000000000001</v>
      </c>
      <c r="BG360" s="4">
        <v>13.7</v>
      </c>
      <c r="BH360" s="4">
        <v>0.97</v>
      </c>
      <c r="BI360" s="4">
        <v>15.413</v>
      </c>
      <c r="BJ360" s="4">
        <v>2702.8359999999998</v>
      </c>
      <c r="BK360" s="4">
        <v>205.37299999999999</v>
      </c>
      <c r="BL360" s="4">
        <v>0.78200000000000003</v>
      </c>
      <c r="BM360" s="4">
        <v>1.0760000000000001</v>
      </c>
      <c r="BN360" s="4">
        <v>1.8580000000000001</v>
      </c>
      <c r="BO360" s="4">
        <v>0.63100000000000001</v>
      </c>
      <c r="BP360" s="4">
        <v>0.86799999999999999</v>
      </c>
      <c r="BQ360" s="4">
        <v>1.5</v>
      </c>
      <c r="BR360" s="4">
        <v>2.3431000000000002</v>
      </c>
      <c r="BU360" s="4">
        <v>1.66</v>
      </c>
      <c r="BW360" s="4">
        <v>0</v>
      </c>
      <c r="BX360" s="4">
        <v>0.33074399999999998</v>
      </c>
      <c r="BY360" s="4">
        <v>-5</v>
      </c>
      <c r="BZ360" s="4">
        <v>0.63800000000000001</v>
      </c>
      <c r="CA360" s="4">
        <v>8.0825569999999995</v>
      </c>
      <c r="CB360" s="4">
        <v>12.887600000000001</v>
      </c>
    </row>
    <row r="361" spans="1:80">
      <c r="A361" s="2">
        <v>42439</v>
      </c>
      <c r="B361" s="29">
        <v>0.58884356481481481</v>
      </c>
      <c r="C361" s="4">
        <v>13.993</v>
      </c>
      <c r="D361" s="4">
        <v>1.1152</v>
      </c>
      <c r="E361" s="4" t="s">
        <v>155</v>
      </c>
      <c r="F361" s="4">
        <v>11151.684737</v>
      </c>
      <c r="G361" s="4">
        <v>40.9</v>
      </c>
      <c r="H361" s="4">
        <v>52.2</v>
      </c>
      <c r="I361" s="4">
        <v>251.3</v>
      </c>
      <c r="K361" s="4">
        <v>0</v>
      </c>
      <c r="L361" s="4">
        <v>38</v>
      </c>
      <c r="M361" s="4">
        <v>0.86890000000000001</v>
      </c>
      <c r="N361" s="4">
        <v>12.1591</v>
      </c>
      <c r="O361" s="4">
        <v>0.96899999999999997</v>
      </c>
      <c r="P361" s="4">
        <v>35.508299999999998</v>
      </c>
      <c r="Q361" s="4">
        <v>45.3459</v>
      </c>
      <c r="R361" s="4">
        <v>80.900000000000006</v>
      </c>
      <c r="S361" s="4">
        <v>28.670300000000001</v>
      </c>
      <c r="T361" s="4">
        <v>36.613399999999999</v>
      </c>
      <c r="U361" s="4">
        <v>65.3</v>
      </c>
      <c r="V361" s="4">
        <v>251.2938</v>
      </c>
      <c r="Y361" s="4">
        <v>32.744999999999997</v>
      </c>
      <c r="Z361" s="4">
        <v>0</v>
      </c>
      <c r="AA361" s="4">
        <v>0</v>
      </c>
      <c r="AB361" s="4" t="s">
        <v>207</v>
      </c>
      <c r="AC361" s="4">
        <v>0</v>
      </c>
      <c r="AD361" s="4">
        <v>11.3</v>
      </c>
      <c r="AE361" s="4">
        <v>862</v>
      </c>
      <c r="AF361" s="4">
        <v>892</v>
      </c>
      <c r="AG361" s="4">
        <v>838</v>
      </c>
      <c r="AH361" s="4">
        <v>83</v>
      </c>
      <c r="AI361" s="4">
        <v>24.25</v>
      </c>
      <c r="AJ361" s="4">
        <v>0.56000000000000005</v>
      </c>
      <c r="AK361" s="4">
        <v>983</v>
      </c>
      <c r="AL361" s="4">
        <v>1</v>
      </c>
      <c r="AM361" s="4">
        <v>0</v>
      </c>
      <c r="AN361" s="4">
        <v>23</v>
      </c>
      <c r="AO361" s="4">
        <v>190</v>
      </c>
      <c r="AP361" s="4">
        <v>191</v>
      </c>
      <c r="AQ361" s="4">
        <v>2.6</v>
      </c>
      <c r="AR361" s="4">
        <v>195</v>
      </c>
      <c r="AS361" s="4" t="s">
        <v>155</v>
      </c>
      <c r="AT361" s="4">
        <v>2</v>
      </c>
      <c r="AU361" s="5">
        <v>0.79675925925925928</v>
      </c>
      <c r="AV361" s="4">
        <v>47.160544999999999</v>
      </c>
      <c r="AW361" s="4">
        <v>-88.490825999999998</v>
      </c>
      <c r="AX361" s="4">
        <v>315.7</v>
      </c>
      <c r="AY361" s="4">
        <v>29.4</v>
      </c>
      <c r="AZ361" s="4">
        <v>12</v>
      </c>
      <c r="BA361" s="4">
        <v>11</v>
      </c>
      <c r="BB361" s="4" t="s">
        <v>213</v>
      </c>
      <c r="BC361" s="4">
        <v>1.5524</v>
      </c>
      <c r="BD361" s="4">
        <v>1.1015999999999999</v>
      </c>
      <c r="BE361" s="4">
        <v>2.3016000000000001</v>
      </c>
      <c r="BF361" s="4">
        <v>14.063000000000001</v>
      </c>
      <c r="BG361" s="4">
        <v>13.97</v>
      </c>
      <c r="BH361" s="4">
        <v>0.99</v>
      </c>
      <c r="BI361" s="4">
        <v>15.085000000000001</v>
      </c>
      <c r="BJ361" s="4">
        <v>2803.5219999999999</v>
      </c>
      <c r="BK361" s="4">
        <v>142.19999999999999</v>
      </c>
      <c r="BL361" s="4">
        <v>0.85699999999999998</v>
      </c>
      <c r="BM361" s="4">
        <v>1.095</v>
      </c>
      <c r="BN361" s="4">
        <v>1.952</v>
      </c>
      <c r="BO361" s="4">
        <v>0.69199999999999995</v>
      </c>
      <c r="BP361" s="4">
        <v>0.88400000000000001</v>
      </c>
      <c r="BQ361" s="4">
        <v>1.5760000000000001</v>
      </c>
      <c r="BR361" s="4">
        <v>1.9158999999999999</v>
      </c>
      <c r="BU361" s="4">
        <v>1.498</v>
      </c>
      <c r="BW361" s="4">
        <v>0</v>
      </c>
      <c r="BX361" s="4">
        <v>0.34587200000000001</v>
      </c>
      <c r="BY361" s="4">
        <v>-5</v>
      </c>
      <c r="BZ361" s="4">
        <v>0.63821799999999995</v>
      </c>
      <c r="CA361" s="4">
        <v>8.4522460000000006</v>
      </c>
      <c r="CB361" s="4">
        <v>12.892004</v>
      </c>
    </row>
    <row r="362" spans="1:80">
      <c r="A362" s="2">
        <v>42439</v>
      </c>
      <c r="B362" s="29">
        <v>0.58885513888888885</v>
      </c>
      <c r="C362" s="4">
        <v>14.204000000000001</v>
      </c>
      <c r="D362" s="4">
        <v>0.53569999999999995</v>
      </c>
      <c r="E362" s="4" t="s">
        <v>155</v>
      </c>
      <c r="F362" s="4">
        <v>5356.8776019999996</v>
      </c>
      <c r="G362" s="4">
        <v>61.4</v>
      </c>
      <c r="H362" s="4">
        <v>52.4</v>
      </c>
      <c r="I362" s="4">
        <v>142.69999999999999</v>
      </c>
      <c r="K362" s="4">
        <v>0</v>
      </c>
      <c r="L362" s="4">
        <v>33</v>
      </c>
      <c r="M362" s="4">
        <v>0.87250000000000005</v>
      </c>
      <c r="N362" s="4">
        <v>12.3933</v>
      </c>
      <c r="O362" s="4">
        <v>0.46739999999999998</v>
      </c>
      <c r="P362" s="4">
        <v>53.582299999999996</v>
      </c>
      <c r="Q362" s="4">
        <v>45.697000000000003</v>
      </c>
      <c r="R362" s="4">
        <v>99.3</v>
      </c>
      <c r="S362" s="4">
        <v>43.267400000000002</v>
      </c>
      <c r="T362" s="4">
        <v>36.900100000000002</v>
      </c>
      <c r="U362" s="4">
        <v>80.2</v>
      </c>
      <c r="V362" s="4">
        <v>142.74019999999999</v>
      </c>
      <c r="Y362" s="4">
        <v>28.696999999999999</v>
      </c>
      <c r="Z362" s="4">
        <v>0</v>
      </c>
      <c r="AA362" s="4">
        <v>0</v>
      </c>
      <c r="AB362" s="4" t="s">
        <v>207</v>
      </c>
      <c r="AC362" s="4">
        <v>0</v>
      </c>
      <c r="AD362" s="4">
        <v>11.3</v>
      </c>
      <c r="AE362" s="4">
        <v>864</v>
      </c>
      <c r="AF362" s="4">
        <v>891</v>
      </c>
      <c r="AG362" s="4">
        <v>838</v>
      </c>
      <c r="AH362" s="4">
        <v>83</v>
      </c>
      <c r="AI362" s="4">
        <v>24.28</v>
      </c>
      <c r="AJ362" s="4">
        <v>0.56000000000000005</v>
      </c>
      <c r="AK362" s="4">
        <v>982</v>
      </c>
      <c r="AL362" s="4">
        <v>1</v>
      </c>
      <c r="AM362" s="4">
        <v>0</v>
      </c>
      <c r="AN362" s="4">
        <v>23</v>
      </c>
      <c r="AO362" s="4">
        <v>190</v>
      </c>
      <c r="AP362" s="4">
        <v>190.9</v>
      </c>
      <c r="AQ362" s="4">
        <v>2.8</v>
      </c>
      <c r="AR362" s="4">
        <v>195</v>
      </c>
      <c r="AS362" s="4" t="s">
        <v>155</v>
      </c>
      <c r="AT362" s="4">
        <v>2</v>
      </c>
      <c r="AU362" s="5">
        <v>0.79677083333333332</v>
      </c>
      <c r="AV362" s="4">
        <v>47.160423999999999</v>
      </c>
      <c r="AW362" s="4">
        <v>-88.490823000000006</v>
      </c>
      <c r="AX362" s="4">
        <v>315.3</v>
      </c>
      <c r="AY362" s="4">
        <v>29.6</v>
      </c>
      <c r="AZ362" s="4">
        <v>12</v>
      </c>
      <c r="BA362" s="4">
        <v>11</v>
      </c>
      <c r="BB362" s="4" t="s">
        <v>213</v>
      </c>
      <c r="BC362" s="4">
        <v>1.7</v>
      </c>
      <c r="BD362" s="4">
        <v>1.2</v>
      </c>
      <c r="BE362" s="4">
        <v>2.4</v>
      </c>
      <c r="BF362" s="4">
        <v>14.063000000000001</v>
      </c>
      <c r="BG362" s="4">
        <v>14.38</v>
      </c>
      <c r="BH362" s="4">
        <v>1.02</v>
      </c>
      <c r="BI362" s="4">
        <v>14.608000000000001</v>
      </c>
      <c r="BJ362" s="4">
        <v>2919.4879999999998</v>
      </c>
      <c r="BK362" s="4">
        <v>70.08</v>
      </c>
      <c r="BL362" s="4">
        <v>1.3220000000000001</v>
      </c>
      <c r="BM362" s="4">
        <v>1.127</v>
      </c>
      <c r="BN362" s="4">
        <v>2.4489999999999998</v>
      </c>
      <c r="BO362" s="4">
        <v>1.0669999999999999</v>
      </c>
      <c r="BP362" s="4">
        <v>0.91</v>
      </c>
      <c r="BQ362" s="4">
        <v>1.978</v>
      </c>
      <c r="BR362" s="4">
        <v>1.1119000000000001</v>
      </c>
      <c r="BU362" s="4">
        <v>1.341</v>
      </c>
      <c r="BW362" s="4">
        <v>0</v>
      </c>
      <c r="BX362" s="4">
        <v>0.36063000000000001</v>
      </c>
      <c r="BY362" s="4">
        <v>-5</v>
      </c>
      <c r="BZ362" s="4">
        <v>0.63967300000000005</v>
      </c>
      <c r="CA362" s="4">
        <v>8.8128949999999993</v>
      </c>
      <c r="CB362" s="4">
        <v>12.921395</v>
      </c>
    </row>
    <row r="363" spans="1:80">
      <c r="A363" s="2">
        <v>42439</v>
      </c>
      <c r="B363" s="29">
        <v>0.58886671296296289</v>
      </c>
      <c r="C363" s="4">
        <v>14.242000000000001</v>
      </c>
      <c r="D363" s="4">
        <v>0.2482</v>
      </c>
      <c r="E363" s="4" t="s">
        <v>155</v>
      </c>
      <c r="F363" s="4">
        <v>2481.513328</v>
      </c>
      <c r="G363" s="4">
        <v>239</v>
      </c>
      <c r="H363" s="4">
        <v>54.9</v>
      </c>
      <c r="I363" s="4">
        <v>95.9</v>
      </c>
      <c r="K363" s="4">
        <v>0</v>
      </c>
      <c r="L363" s="4">
        <v>32</v>
      </c>
      <c r="M363" s="4">
        <v>0.87470000000000003</v>
      </c>
      <c r="N363" s="4">
        <v>12.458</v>
      </c>
      <c r="O363" s="4">
        <v>0.21709999999999999</v>
      </c>
      <c r="P363" s="4">
        <v>209.04910000000001</v>
      </c>
      <c r="Q363" s="4">
        <v>47.999299999999998</v>
      </c>
      <c r="R363" s="4">
        <v>257</v>
      </c>
      <c r="S363" s="4">
        <v>168.6816</v>
      </c>
      <c r="T363" s="4">
        <v>38.730600000000003</v>
      </c>
      <c r="U363" s="4">
        <v>207.4</v>
      </c>
      <c r="V363" s="4">
        <v>95.927300000000002</v>
      </c>
      <c r="Y363" s="4">
        <v>27.859000000000002</v>
      </c>
      <c r="Z363" s="4">
        <v>0</v>
      </c>
      <c r="AA363" s="4">
        <v>0</v>
      </c>
      <c r="AB363" s="4" t="s">
        <v>207</v>
      </c>
      <c r="AC363" s="4">
        <v>0</v>
      </c>
      <c r="AD363" s="4">
        <v>11.3</v>
      </c>
      <c r="AE363" s="4">
        <v>868</v>
      </c>
      <c r="AF363" s="4">
        <v>895</v>
      </c>
      <c r="AG363" s="4">
        <v>843</v>
      </c>
      <c r="AH363" s="4">
        <v>83</v>
      </c>
      <c r="AI363" s="4">
        <v>24.08</v>
      </c>
      <c r="AJ363" s="4">
        <v>0.55000000000000004</v>
      </c>
      <c r="AK363" s="4">
        <v>982</v>
      </c>
      <c r="AL363" s="4">
        <v>0.9</v>
      </c>
      <c r="AM363" s="4">
        <v>0</v>
      </c>
      <c r="AN363" s="4">
        <v>23</v>
      </c>
      <c r="AO363" s="4">
        <v>190</v>
      </c>
      <c r="AP363" s="4">
        <v>189.9</v>
      </c>
      <c r="AQ363" s="4">
        <v>2.5</v>
      </c>
      <c r="AR363" s="4">
        <v>195</v>
      </c>
      <c r="AS363" s="4" t="s">
        <v>155</v>
      </c>
      <c r="AT363" s="4">
        <v>2</v>
      </c>
      <c r="AU363" s="5">
        <v>0.79678240740740736</v>
      </c>
      <c r="AV363" s="4">
        <v>47.160361999999999</v>
      </c>
      <c r="AW363" s="4">
        <v>-88.490821999999994</v>
      </c>
      <c r="AX363" s="4">
        <v>315.2</v>
      </c>
      <c r="AY363" s="4">
        <v>30.3</v>
      </c>
      <c r="AZ363" s="4">
        <v>12</v>
      </c>
      <c r="BA363" s="4">
        <v>11</v>
      </c>
      <c r="BB363" s="4" t="s">
        <v>213</v>
      </c>
      <c r="BC363" s="4">
        <v>1.7507999999999999</v>
      </c>
      <c r="BD363" s="4">
        <v>1.3016000000000001</v>
      </c>
      <c r="BE363" s="4">
        <v>2.5015999999999998</v>
      </c>
      <c r="BF363" s="4">
        <v>14.063000000000001</v>
      </c>
      <c r="BG363" s="4">
        <v>14.66</v>
      </c>
      <c r="BH363" s="4">
        <v>1.04</v>
      </c>
      <c r="BI363" s="4">
        <v>14.32</v>
      </c>
      <c r="BJ363" s="4">
        <v>2978.913</v>
      </c>
      <c r="BK363" s="4">
        <v>33.036000000000001</v>
      </c>
      <c r="BL363" s="4">
        <v>5.2350000000000003</v>
      </c>
      <c r="BM363" s="4">
        <v>1.202</v>
      </c>
      <c r="BN363" s="4">
        <v>6.4370000000000003</v>
      </c>
      <c r="BO363" s="4">
        <v>4.2240000000000002</v>
      </c>
      <c r="BP363" s="4">
        <v>0.97</v>
      </c>
      <c r="BQ363" s="4">
        <v>5.194</v>
      </c>
      <c r="BR363" s="4">
        <v>0.75849999999999995</v>
      </c>
      <c r="BU363" s="4">
        <v>1.3220000000000001</v>
      </c>
      <c r="BW363" s="4">
        <v>0</v>
      </c>
      <c r="BX363" s="4">
        <v>0.42561599999999999</v>
      </c>
      <c r="BY363" s="4">
        <v>-5</v>
      </c>
      <c r="BZ363" s="4">
        <v>0.63689099999999998</v>
      </c>
      <c r="CA363" s="4">
        <v>10.400992</v>
      </c>
      <c r="CB363" s="4">
        <v>12.865197999999999</v>
      </c>
    </row>
    <row r="364" spans="1:80">
      <c r="A364" s="2">
        <v>42439</v>
      </c>
      <c r="B364" s="29">
        <v>0.58887828703703704</v>
      </c>
      <c r="C364" s="4">
        <v>14.37</v>
      </c>
      <c r="D364" s="4">
        <v>0.184</v>
      </c>
      <c r="E364" s="4" t="s">
        <v>155</v>
      </c>
      <c r="F364" s="4">
        <v>1839.8058249999999</v>
      </c>
      <c r="G364" s="4">
        <v>465.9</v>
      </c>
      <c r="H364" s="4">
        <v>54.8</v>
      </c>
      <c r="I364" s="4">
        <v>102.2</v>
      </c>
      <c r="K364" s="4">
        <v>0</v>
      </c>
      <c r="L364" s="4">
        <v>31</v>
      </c>
      <c r="M364" s="4">
        <v>0.87450000000000006</v>
      </c>
      <c r="N364" s="4">
        <v>12.567</v>
      </c>
      <c r="O364" s="4">
        <v>0.16089999999999999</v>
      </c>
      <c r="P364" s="4">
        <v>407.44959999999998</v>
      </c>
      <c r="Q364" s="4">
        <v>47.924399999999999</v>
      </c>
      <c r="R364" s="4">
        <v>455.4</v>
      </c>
      <c r="S364" s="4">
        <v>327.09030000000001</v>
      </c>
      <c r="T364" s="4">
        <v>38.472499999999997</v>
      </c>
      <c r="U364" s="4">
        <v>365.6</v>
      </c>
      <c r="V364" s="4">
        <v>102.2</v>
      </c>
      <c r="Y364" s="4">
        <v>27.166</v>
      </c>
      <c r="Z364" s="4">
        <v>0</v>
      </c>
      <c r="AA364" s="4">
        <v>1.1999999999999999E-3</v>
      </c>
      <c r="AB364" s="4" t="s">
        <v>207</v>
      </c>
      <c r="AC364" s="4">
        <v>0</v>
      </c>
      <c r="AD364" s="4">
        <v>11.2</v>
      </c>
      <c r="AE364" s="4">
        <v>873</v>
      </c>
      <c r="AF364" s="4">
        <v>898</v>
      </c>
      <c r="AG364" s="4">
        <v>845</v>
      </c>
      <c r="AH364" s="4">
        <v>83</v>
      </c>
      <c r="AI364" s="4">
        <v>22.73</v>
      </c>
      <c r="AJ364" s="4">
        <v>0.52</v>
      </c>
      <c r="AK364" s="4">
        <v>983</v>
      </c>
      <c r="AL364" s="4">
        <v>0.1</v>
      </c>
      <c r="AM364" s="4">
        <v>0</v>
      </c>
      <c r="AN364" s="4">
        <v>23</v>
      </c>
      <c r="AO364" s="4">
        <v>190</v>
      </c>
      <c r="AP364" s="4">
        <v>189</v>
      </c>
      <c r="AQ364" s="4">
        <v>2.7</v>
      </c>
      <c r="AR364" s="4">
        <v>195</v>
      </c>
      <c r="AS364" s="4" t="s">
        <v>155</v>
      </c>
      <c r="AT364" s="4">
        <v>2</v>
      </c>
      <c r="AU364" s="5">
        <v>0.79678240740740736</v>
      </c>
      <c r="AV364" s="4">
        <v>47.160297</v>
      </c>
      <c r="AW364" s="4">
        <v>-88.490812000000005</v>
      </c>
      <c r="AX364" s="4">
        <v>315.10000000000002</v>
      </c>
      <c r="AY364" s="4">
        <v>31.1</v>
      </c>
      <c r="AZ364" s="4">
        <v>12</v>
      </c>
      <c r="BA364" s="4">
        <v>11</v>
      </c>
      <c r="BB364" s="4" t="s">
        <v>213</v>
      </c>
      <c r="BC364" s="4">
        <v>1.8</v>
      </c>
      <c r="BD364" s="4">
        <v>1.6032</v>
      </c>
      <c r="BE364" s="4">
        <v>2.8031999999999999</v>
      </c>
      <c r="BF364" s="4">
        <v>14.063000000000001</v>
      </c>
      <c r="BG364" s="4">
        <v>14.6</v>
      </c>
      <c r="BH364" s="4">
        <v>1.04</v>
      </c>
      <c r="BI364" s="4">
        <v>14.347</v>
      </c>
      <c r="BJ364" s="4">
        <v>2992.3319999999999</v>
      </c>
      <c r="BK364" s="4">
        <v>24.384</v>
      </c>
      <c r="BL364" s="4">
        <v>10.16</v>
      </c>
      <c r="BM364" s="4">
        <v>1.1950000000000001</v>
      </c>
      <c r="BN364" s="4">
        <v>11.355</v>
      </c>
      <c r="BO364" s="4">
        <v>8.1560000000000006</v>
      </c>
      <c r="BP364" s="4">
        <v>0.95899999999999996</v>
      </c>
      <c r="BQ364" s="4">
        <v>9.1150000000000002</v>
      </c>
      <c r="BR364" s="4">
        <v>0.80469999999999997</v>
      </c>
      <c r="BU364" s="4">
        <v>1.2829999999999999</v>
      </c>
      <c r="BW364" s="4">
        <v>0.21099999999999999</v>
      </c>
      <c r="BX364" s="4">
        <v>0.454739</v>
      </c>
      <c r="BY364" s="4">
        <v>-5</v>
      </c>
      <c r="BZ364" s="4">
        <v>0.63600000000000001</v>
      </c>
      <c r="CA364" s="4">
        <v>11.112685000000001</v>
      </c>
      <c r="CB364" s="4">
        <v>12.847200000000001</v>
      </c>
    </row>
    <row r="365" spans="1:80">
      <c r="A365" s="2">
        <v>42439</v>
      </c>
      <c r="B365" s="29">
        <v>0.58888986111111108</v>
      </c>
      <c r="C365" s="4">
        <v>14.37</v>
      </c>
      <c r="D365" s="4">
        <v>0.1419</v>
      </c>
      <c r="E365" s="4" t="s">
        <v>155</v>
      </c>
      <c r="F365" s="4">
        <v>1419.1</v>
      </c>
      <c r="G365" s="4">
        <v>450.2</v>
      </c>
      <c r="H365" s="4">
        <v>54.7</v>
      </c>
      <c r="I365" s="4">
        <v>91.2</v>
      </c>
      <c r="K365" s="4">
        <v>0.1</v>
      </c>
      <c r="L365" s="4">
        <v>30</v>
      </c>
      <c r="M365" s="4">
        <v>0.87480000000000002</v>
      </c>
      <c r="N365" s="4">
        <v>12.570600000000001</v>
      </c>
      <c r="O365" s="4">
        <v>0.1241</v>
      </c>
      <c r="P365" s="4">
        <v>393.84960000000001</v>
      </c>
      <c r="Q365" s="4">
        <v>47.863</v>
      </c>
      <c r="R365" s="4">
        <v>441.7</v>
      </c>
      <c r="S365" s="4">
        <v>317.77050000000003</v>
      </c>
      <c r="T365" s="4">
        <v>38.617400000000004</v>
      </c>
      <c r="U365" s="4">
        <v>356.4</v>
      </c>
      <c r="V365" s="4">
        <v>91.191100000000006</v>
      </c>
      <c r="Y365" s="4">
        <v>26.66</v>
      </c>
      <c r="Z365" s="4">
        <v>0</v>
      </c>
      <c r="AA365" s="4">
        <v>8.7499999999999994E-2</v>
      </c>
      <c r="AB365" s="4" t="s">
        <v>207</v>
      </c>
      <c r="AC365" s="4">
        <v>0</v>
      </c>
      <c r="AD365" s="4">
        <v>11.3</v>
      </c>
      <c r="AE365" s="4">
        <v>880</v>
      </c>
      <c r="AF365" s="4">
        <v>904</v>
      </c>
      <c r="AG365" s="4">
        <v>851</v>
      </c>
      <c r="AH365" s="4">
        <v>83</v>
      </c>
      <c r="AI365" s="4">
        <v>24.06</v>
      </c>
      <c r="AJ365" s="4">
        <v>0.55000000000000004</v>
      </c>
      <c r="AK365" s="4">
        <v>983</v>
      </c>
      <c r="AL365" s="4">
        <v>0.9</v>
      </c>
      <c r="AM365" s="4">
        <v>0</v>
      </c>
      <c r="AN365" s="4">
        <v>23</v>
      </c>
      <c r="AO365" s="4">
        <v>190</v>
      </c>
      <c r="AP365" s="4">
        <v>189</v>
      </c>
      <c r="AQ365" s="4">
        <v>2.8</v>
      </c>
      <c r="AR365" s="4">
        <v>195</v>
      </c>
      <c r="AS365" s="4" t="s">
        <v>155</v>
      </c>
      <c r="AT365" s="4">
        <v>2</v>
      </c>
      <c r="AU365" s="5">
        <v>0.79679398148148151</v>
      </c>
      <c r="AV365" s="4">
        <v>47.160170000000001</v>
      </c>
      <c r="AW365" s="4">
        <v>-88.490791999999999</v>
      </c>
      <c r="AX365" s="4">
        <v>314.8</v>
      </c>
      <c r="AY365" s="4">
        <v>31.5</v>
      </c>
      <c r="AZ365" s="4">
        <v>12</v>
      </c>
      <c r="BA365" s="4">
        <v>11</v>
      </c>
      <c r="BB365" s="4" t="s">
        <v>213</v>
      </c>
      <c r="BC365" s="4">
        <v>1.7492000000000001</v>
      </c>
      <c r="BD365" s="4">
        <v>1.8508</v>
      </c>
      <c r="BE365" s="4">
        <v>3</v>
      </c>
      <c r="BF365" s="4">
        <v>14.063000000000001</v>
      </c>
      <c r="BG365" s="4">
        <v>14.65</v>
      </c>
      <c r="BH365" s="4">
        <v>1.04</v>
      </c>
      <c r="BI365" s="4">
        <v>14.314</v>
      </c>
      <c r="BJ365" s="4">
        <v>3001.2849999999999</v>
      </c>
      <c r="BK365" s="4">
        <v>18.864000000000001</v>
      </c>
      <c r="BL365" s="4">
        <v>9.8469999999999995</v>
      </c>
      <c r="BM365" s="4">
        <v>1.1970000000000001</v>
      </c>
      <c r="BN365" s="4">
        <v>11.044</v>
      </c>
      <c r="BO365" s="4">
        <v>7.9450000000000003</v>
      </c>
      <c r="BP365" s="4">
        <v>0.96599999999999997</v>
      </c>
      <c r="BQ365" s="4">
        <v>8.9109999999999996</v>
      </c>
      <c r="BR365" s="4">
        <v>0.71989999999999998</v>
      </c>
      <c r="BU365" s="4">
        <v>1.2629999999999999</v>
      </c>
      <c r="BW365" s="4">
        <v>15.186</v>
      </c>
      <c r="BX365" s="4">
        <v>0.51527500000000004</v>
      </c>
      <c r="BY365" s="4">
        <v>-5</v>
      </c>
      <c r="BZ365" s="4">
        <v>0.63578199999999996</v>
      </c>
      <c r="CA365" s="4">
        <v>12.592033000000001</v>
      </c>
      <c r="CB365" s="4">
        <v>12.842796</v>
      </c>
    </row>
    <row r="366" spans="1:80">
      <c r="A366" s="2">
        <v>42439</v>
      </c>
      <c r="B366" s="29">
        <v>0.58890143518518523</v>
      </c>
      <c r="C366" s="4">
        <v>14.377000000000001</v>
      </c>
      <c r="D366" s="4">
        <v>7.7899999999999997E-2</v>
      </c>
      <c r="E366" s="4" t="s">
        <v>155</v>
      </c>
      <c r="F366" s="4">
        <v>779.16738899999996</v>
      </c>
      <c r="G366" s="4">
        <v>413</v>
      </c>
      <c r="H366" s="4">
        <v>54.5</v>
      </c>
      <c r="I366" s="4">
        <v>85.2</v>
      </c>
      <c r="K366" s="4">
        <v>0.1</v>
      </c>
      <c r="L366" s="4">
        <v>30</v>
      </c>
      <c r="M366" s="4">
        <v>0.87549999999999994</v>
      </c>
      <c r="N366" s="4">
        <v>12.5871</v>
      </c>
      <c r="O366" s="4">
        <v>6.8199999999999997E-2</v>
      </c>
      <c r="P366" s="4">
        <v>361.60219999999998</v>
      </c>
      <c r="Q366" s="4">
        <v>47.727400000000003</v>
      </c>
      <c r="R366" s="4">
        <v>409.3</v>
      </c>
      <c r="S366" s="4">
        <v>290.08769999999998</v>
      </c>
      <c r="T366" s="4">
        <v>38.2883</v>
      </c>
      <c r="U366" s="4">
        <v>328.4</v>
      </c>
      <c r="V366" s="4">
        <v>85.2</v>
      </c>
      <c r="Y366" s="4">
        <v>26.408999999999999</v>
      </c>
      <c r="Z366" s="4">
        <v>0</v>
      </c>
      <c r="AA366" s="4">
        <v>8.7599999999999997E-2</v>
      </c>
      <c r="AB366" s="4" t="s">
        <v>207</v>
      </c>
      <c r="AC366" s="4">
        <v>0</v>
      </c>
      <c r="AD366" s="4">
        <v>11.2</v>
      </c>
      <c r="AE366" s="4">
        <v>880</v>
      </c>
      <c r="AF366" s="4">
        <v>905</v>
      </c>
      <c r="AG366" s="4">
        <v>849</v>
      </c>
      <c r="AH366" s="4">
        <v>83</v>
      </c>
      <c r="AI366" s="4">
        <v>22.55</v>
      </c>
      <c r="AJ366" s="4">
        <v>0.52</v>
      </c>
      <c r="AK366" s="4">
        <v>983</v>
      </c>
      <c r="AL366" s="4">
        <v>0</v>
      </c>
      <c r="AM366" s="4">
        <v>0</v>
      </c>
      <c r="AN366" s="4">
        <v>23</v>
      </c>
      <c r="AO366" s="4">
        <v>190.1</v>
      </c>
      <c r="AP366" s="4">
        <v>188.9</v>
      </c>
      <c r="AQ366" s="4">
        <v>2.9</v>
      </c>
      <c r="AR366" s="4">
        <v>195</v>
      </c>
      <c r="AS366" s="4" t="s">
        <v>155</v>
      </c>
      <c r="AT366" s="4">
        <v>2</v>
      </c>
      <c r="AU366" s="5">
        <v>0.79680555555555566</v>
      </c>
      <c r="AV366" s="4">
        <v>47.160043999999999</v>
      </c>
      <c r="AW366" s="4">
        <v>-88.490774999999999</v>
      </c>
      <c r="AX366" s="4">
        <v>314.60000000000002</v>
      </c>
      <c r="AY366" s="4">
        <v>31.5</v>
      </c>
      <c r="AZ366" s="4">
        <v>12</v>
      </c>
      <c r="BA366" s="4">
        <v>11</v>
      </c>
      <c r="BB366" s="4" t="s">
        <v>213</v>
      </c>
      <c r="BC366" s="4">
        <v>1.7</v>
      </c>
      <c r="BD366" s="4">
        <v>1.9</v>
      </c>
      <c r="BE366" s="4">
        <v>3</v>
      </c>
      <c r="BF366" s="4">
        <v>14.063000000000001</v>
      </c>
      <c r="BG366" s="4">
        <v>14.71</v>
      </c>
      <c r="BH366" s="4">
        <v>1.05</v>
      </c>
      <c r="BI366" s="4">
        <v>14.218999999999999</v>
      </c>
      <c r="BJ366" s="4">
        <v>3014.7579999999998</v>
      </c>
      <c r="BK366" s="4">
        <v>10.398999999999999</v>
      </c>
      <c r="BL366" s="4">
        <v>9.07</v>
      </c>
      <c r="BM366" s="4">
        <v>1.1970000000000001</v>
      </c>
      <c r="BN366" s="4">
        <v>10.266999999999999</v>
      </c>
      <c r="BO366" s="4">
        <v>7.2759999999999998</v>
      </c>
      <c r="BP366" s="4">
        <v>0.96</v>
      </c>
      <c r="BQ366" s="4">
        <v>8.2360000000000007</v>
      </c>
      <c r="BR366" s="4">
        <v>0.67479999999999996</v>
      </c>
      <c r="BU366" s="4">
        <v>1.2549999999999999</v>
      </c>
      <c r="BW366" s="4">
        <v>15.247</v>
      </c>
      <c r="BX366" s="4">
        <v>0.49539800000000001</v>
      </c>
      <c r="BY366" s="4">
        <v>-5</v>
      </c>
      <c r="BZ366" s="4">
        <v>0.63432699999999997</v>
      </c>
      <c r="CA366" s="4">
        <v>12.106289</v>
      </c>
      <c r="CB366" s="4">
        <v>12.813404999999999</v>
      </c>
    </row>
    <row r="367" spans="1:80">
      <c r="A367" s="2">
        <v>42439</v>
      </c>
      <c r="B367" s="29">
        <v>0.58891300925925927</v>
      </c>
      <c r="C367" s="4">
        <v>14.396000000000001</v>
      </c>
      <c r="D367" s="4">
        <v>5.7099999999999998E-2</v>
      </c>
      <c r="E367" s="4" t="s">
        <v>155</v>
      </c>
      <c r="F367" s="4">
        <v>571.01474399999995</v>
      </c>
      <c r="G367" s="4">
        <v>571.1</v>
      </c>
      <c r="H367" s="4">
        <v>52.4</v>
      </c>
      <c r="I367" s="4">
        <v>84.7</v>
      </c>
      <c r="K367" s="4">
        <v>0.16</v>
      </c>
      <c r="L367" s="4">
        <v>30</v>
      </c>
      <c r="M367" s="4">
        <v>0.87560000000000004</v>
      </c>
      <c r="N367" s="4">
        <v>12.6044</v>
      </c>
      <c r="O367" s="4">
        <v>0.05</v>
      </c>
      <c r="P367" s="4">
        <v>500.04820000000001</v>
      </c>
      <c r="Q367" s="4">
        <v>45.903100000000002</v>
      </c>
      <c r="R367" s="4">
        <v>546</v>
      </c>
      <c r="S367" s="4">
        <v>401.19810000000001</v>
      </c>
      <c r="T367" s="4">
        <v>36.828899999999997</v>
      </c>
      <c r="U367" s="4">
        <v>438</v>
      </c>
      <c r="V367" s="4">
        <v>84.724800000000002</v>
      </c>
      <c r="Y367" s="4">
        <v>26.338999999999999</v>
      </c>
      <c r="Z367" s="4">
        <v>0</v>
      </c>
      <c r="AA367" s="4">
        <v>0.1389</v>
      </c>
      <c r="AB367" s="4" t="s">
        <v>207</v>
      </c>
      <c r="AC367" s="4">
        <v>0</v>
      </c>
      <c r="AD367" s="4">
        <v>11.3</v>
      </c>
      <c r="AE367" s="4">
        <v>877</v>
      </c>
      <c r="AF367" s="4">
        <v>904</v>
      </c>
      <c r="AG367" s="4">
        <v>848</v>
      </c>
      <c r="AH367" s="4">
        <v>83.1</v>
      </c>
      <c r="AI367" s="4">
        <v>22.58</v>
      </c>
      <c r="AJ367" s="4">
        <v>0.52</v>
      </c>
      <c r="AK367" s="4">
        <v>983</v>
      </c>
      <c r="AL367" s="4">
        <v>0</v>
      </c>
      <c r="AM367" s="4">
        <v>0</v>
      </c>
      <c r="AN367" s="4">
        <v>23</v>
      </c>
      <c r="AO367" s="4">
        <v>190.9</v>
      </c>
      <c r="AP367" s="4">
        <v>188.1</v>
      </c>
      <c r="AQ367" s="4">
        <v>3</v>
      </c>
      <c r="AR367" s="4">
        <v>195</v>
      </c>
      <c r="AS367" s="4" t="s">
        <v>155</v>
      </c>
      <c r="AT367" s="4">
        <v>2</v>
      </c>
      <c r="AU367" s="5">
        <v>0.79681712962962958</v>
      </c>
      <c r="AV367" s="4">
        <v>47.159920999999997</v>
      </c>
      <c r="AW367" s="4">
        <v>-88.490722000000005</v>
      </c>
      <c r="AX367" s="4">
        <v>314.3</v>
      </c>
      <c r="AY367" s="4">
        <v>33.200000000000003</v>
      </c>
      <c r="AZ367" s="4">
        <v>12</v>
      </c>
      <c r="BA367" s="4">
        <v>11</v>
      </c>
      <c r="BB367" s="4" t="s">
        <v>213</v>
      </c>
      <c r="BC367" s="4">
        <v>1.3952</v>
      </c>
      <c r="BD367" s="4">
        <v>1.9</v>
      </c>
      <c r="BE367" s="4">
        <v>2.6444000000000001</v>
      </c>
      <c r="BF367" s="4">
        <v>14.063000000000001</v>
      </c>
      <c r="BG367" s="4">
        <v>14.72</v>
      </c>
      <c r="BH367" s="4">
        <v>1.05</v>
      </c>
      <c r="BI367" s="4">
        <v>14.211</v>
      </c>
      <c r="BJ367" s="4">
        <v>3019.134</v>
      </c>
      <c r="BK367" s="4">
        <v>7.6219999999999999</v>
      </c>
      <c r="BL367" s="4">
        <v>12.542999999999999</v>
      </c>
      <c r="BM367" s="4">
        <v>1.151</v>
      </c>
      <c r="BN367" s="4">
        <v>13.695</v>
      </c>
      <c r="BO367" s="4">
        <v>10.064</v>
      </c>
      <c r="BP367" s="4">
        <v>0.92400000000000004</v>
      </c>
      <c r="BQ367" s="4">
        <v>10.987</v>
      </c>
      <c r="BR367" s="4">
        <v>0.67110000000000003</v>
      </c>
      <c r="BU367" s="4">
        <v>1.252</v>
      </c>
      <c r="BW367" s="4">
        <v>24.187000000000001</v>
      </c>
      <c r="BX367" s="4">
        <v>0.50464500000000001</v>
      </c>
      <c r="BY367" s="4">
        <v>-5</v>
      </c>
      <c r="BZ367" s="4">
        <v>0.63678199999999996</v>
      </c>
      <c r="CA367" s="4">
        <v>12.332262999999999</v>
      </c>
      <c r="CB367" s="4">
        <v>12.862996000000001</v>
      </c>
    </row>
    <row r="368" spans="1:80">
      <c r="A368" s="2">
        <v>42439</v>
      </c>
      <c r="B368" s="29">
        <v>0.58892458333333331</v>
      </c>
      <c r="C368" s="4">
        <v>14.406000000000001</v>
      </c>
      <c r="D368" s="4">
        <v>0.33810000000000001</v>
      </c>
      <c r="E368" s="4" t="s">
        <v>155</v>
      </c>
      <c r="F368" s="4">
        <v>3381.390508</v>
      </c>
      <c r="G368" s="4">
        <v>777.3</v>
      </c>
      <c r="H368" s="4">
        <v>52.2</v>
      </c>
      <c r="I368" s="4">
        <v>106.3</v>
      </c>
      <c r="K368" s="4">
        <v>0.2</v>
      </c>
      <c r="L368" s="4">
        <v>30</v>
      </c>
      <c r="M368" s="4">
        <v>0.873</v>
      </c>
      <c r="N368" s="4">
        <v>12.5764</v>
      </c>
      <c r="O368" s="4">
        <v>0.29520000000000002</v>
      </c>
      <c r="P368" s="4">
        <v>678.59789999999998</v>
      </c>
      <c r="Q368" s="4">
        <v>45.557200000000002</v>
      </c>
      <c r="R368" s="4">
        <v>724.2</v>
      </c>
      <c r="S368" s="4">
        <v>544.89059999999995</v>
      </c>
      <c r="T368" s="4">
        <v>36.5809</v>
      </c>
      <c r="U368" s="4">
        <v>581.5</v>
      </c>
      <c r="V368" s="4">
        <v>106.29340000000001</v>
      </c>
      <c r="Y368" s="4">
        <v>26.184000000000001</v>
      </c>
      <c r="Z368" s="4">
        <v>0</v>
      </c>
      <c r="AA368" s="4">
        <v>0.17649999999999999</v>
      </c>
      <c r="AB368" s="4" t="s">
        <v>207</v>
      </c>
      <c r="AC368" s="4">
        <v>0</v>
      </c>
      <c r="AD368" s="4">
        <v>11.2</v>
      </c>
      <c r="AE368" s="4">
        <v>875</v>
      </c>
      <c r="AF368" s="4">
        <v>904</v>
      </c>
      <c r="AG368" s="4">
        <v>846</v>
      </c>
      <c r="AH368" s="4">
        <v>83.9</v>
      </c>
      <c r="AI368" s="4">
        <v>22.79</v>
      </c>
      <c r="AJ368" s="4">
        <v>0.52</v>
      </c>
      <c r="AK368" s="4">
        <v>983</v>
      </c>
      <c r="AL368" s="4">
        <v>0</v>
      </c>
      <c r="AM368" s="4">
        <v>0</v>
      </c>
      <c r="AN368" s="4">
        <v>23</v>
      </c>
      <c r="AO368" s="4">
        <v>190</v>
      </c>
      <c r="AP368" s="4">
        <v>189</v>
      </c>
      <c r="AQ368" s="4">
        <v>3</v>
      </c>
      <c r="AR368" s="4">
        <v>195</v>
      </c>
      <c r="AS368" s="4" t="s">
        <v>155</v>
      </c>
      <c r="AT368" s="4">
        <v>2</v>
      </c>
      <c r="AU368" s="5">
        <v>0.79682870370370373</v>
      </c>
      <c r="AV368" s="4">
        <v>47.159748</v>
      </c>
      <c r="AW368" s="4">
        <v>-88.490545999999995</v>
      </c>
      <c r="AX368" s="4">
        <v>313.7</v>
      </c>
      <c r="AY368" s="4">
        <v>34.9</v>
      </c>
      <c r="AZ368" s="4">
        <v>12</v>
      </c>
      <c r="BA368" s="4">
        <v>11</v>
      </c>
      <c r="BB368" s="4" t="s">
        <v>213</v>
      </c>
      <c r="BC368" s="4">
        <v>0.99839999999999995</v>
      </c>
      <c r="BD368" s="4">
        <v>1.8492</v>
      </c>
      <c r="BE368" s="4">
        <v>2.1476000000000002</v>
      </c>
      <c r="BF368" s="4">
        <v>14.063000000000001</v>
      </c>
      <c r="BG368" s="4">
        <v>14.41</v>
      </c>
      <c r="BH368" s="4">
        <v>1.02</v>
      </c>
      <c r="BI368" s="4">
        <v>14.551</v>
      </c>
      <c r="BJ368" s="4">
        <v>2960.9639999999999</v>
      </c>
      <c r="BK368" s="4">
        <v>44.232999999999997</v>
      </c>
      <c r="BL368" s="4">
        <v>16.731000000000002</v>
      </c>
      <c r="BM368" s="4">
        <v>1.123</v>
      </c>
      <c r="BN368" s="4">
        <v>17.853999999999999</v>
      </c>
      <c r="BO368" s="4">
        <v>13.435</v>
      </c>
      <c r="BP368" s="4">
        <v>0.90200000000000002</v>
      </c>
      <c r="BQ368" s="4">
        <v>14.336</v>
      </c>
      <c r="BR368" s="4">
        <v>0.82750000000000001</v>
      </c>
      <c r="BU368" s="4">
        <v>1.2230000000000001</v>
      </c>
      <c r="BW368" s="4">
        <v>30.222999999999999</v>
      </c>
      <c r="BX368" s="4">
        <v>0.42021799999999998</v>
      </c>
      <c r="BY368" s="4">
        <v>-5</v>
      </c>
      <c r="BZ368" s="4">
        <v>0.63489099999999998</v>
      </c>
      <c r="CA368" s="4">
        <v>10.269076999999999</v>
      </c>
      <c r="CB368" s="4">
        <v>12.824797999999999</v>
      </c>
    </row>
    <row r="369" spans="1:80">
      <c r="A369" s="2">
        <v>42439</v>
      </c>
      <c r="B369" s="29">
        <v>0.58893615740740735</v>
      </c>
      <c r="C369" s="4">
        <v>14.419</v>
      </c>
      <c r="D369" s="4">
        <v>0.37009999999999998</v>
      </c>
      <c r="E369" s="4" t="s">
        <v>155</v>
      </c>
      <c r="F369" s="4">
        <v>3700.5376339999998</v>
      </c>
      <c r="G369" s="4">
        <v>593.70000000000005</v>
      </c>
      <c r="H369" s="4">
        <v>65.7</v>
      </c>
      <c r="I369" s="4">
        <v>103.4</v>
      </c>
      <c r="K369" s="4">
        <v>0.3</v>
      </c>
      <c r="L369" s="4">
        <v>29</v>
      </c>
      <c r="M369" s="4">
        <v>0.87260000000000004</v>
      </c>
      <c r="N369" s="4">
        <v>12.581099999999999</v>
      </c>
      <c r="O369" s="4">
        <v>0.32290000000000002</v>
      </c>
      <c r="P369" s="4">
        <v>518.06859999999995</v>
      </c>
      <c r="Q369" s="4">
        <v>57.324800000000003</v>
      </c>
      <c r="R369" s="4">
        <v>575.4</v>
      </c>
      <c r="S369" s="4">
        <v>415.60950000000003</v>
      </c>
      <c r="T369" s="4">
        <v>45.9876</v>
      </c>
      <c r="U369" s="4">
        <v>461.6</v>
      </c>
      <c r="V369" s="4">
        <v>103.4354</v>
      </c>
      <c r="Y369" s="4">
        <v>25.492999999999999</v>
      </c>
      <c r="Z369" s="4">
        <v>0</v>
      </c>
      <c r="AA369" s="4">
        <v>0.26179999999999998</v>
      </c>
      <c r="AB369" s="4" t="s">
        <v>207</v>
      </c>
      <c r="AC369" s="4">
        <v>0</v>
      </c>
      <c r="AD369" s="4">
        <v>11.2</v>
      </c>
      <c r="AE369" s="4">
        <v>872</v>
      </c>
      <c r="AF369" s="4">
        <v>903</v>
      </c>
      <c r="AG369" s="4">
        <v>844</v>
      </c>
      <c r="AH369" s="4">
        <v>83</v>
      </c>
      <c r="AI369" s="4">
        <v>22.55</v>
      </c>
      <c r="AJ369" s="4">
        <v>0.52</v>
      </c>
      <c r="AK369" s="4">
        <v>983</v>
      </c>
      <c r="AL369" s="4">
        <v>0</v>
      </c>
      <c r="AM369" s="4">
        <v>0</v>
      </c>
      <c r="AN369" s="4">
        <v>23</v>
      </c>
      <c r="AO369" s="4">
        <v>190</v>
      </c>
      <c r="AP369" s="4">
        <v>188.9</v>
      </c>
      <c r="AQ369" s="4">
        <v>2.7</v>
      </c>
      <c r="AR369" s="4">
        <v>195</v>
      </c>
      <c r="AS369" s="4" t="s">
        <v>155</v>
      </c>
      <c r="AT369" s="4">
        <v>2</v>
      </c>
      <c r="AU369" s="5">
        <v>0.79685185185185192</v>
      </c>
      <c r="AV369" s="4">
        <v>47.159584000000002</v>
      </c>
      <c r="AW369" s="4">
        <v>-88.490335000000002</v>
      </c>
      <c r="AX369" s="4">
        <v>313.2</v>
      </c>
      <c r="AY369" s="4">
        <v>35.799999999999997</v>
      </c>
      <c r="AZ369" s="4">
        <v>12</v>
      </c>
      <c r="BA369" s="4">
        <v>11</v>
      </c>
      <c r="BB369" s="4" t="s">
        <v>213</v>
      </c>
      <c r="BC369" s="4">
        <v>0.9</v>
      </c>
      <c r="BD369" s="4">
        <v>1.8</v>
      </c>
      <c r="BE369" s="4">
        <v>2</v>
      </c>
      <c r="BF369" s="4">
        <v>14.063000000000001</v>
      </c>
      <c r="BG369" s="4">
        <v>14.36</v>
      </c>
      <c r="BH369" s="4">
        <v>1.02</v>
      </c>
      <c r="BI369" s="4">
        <v>14.606</v>
      </c>
      <c r="BJ369" s="4">
        <v>2954.6790000000001</v>
      </c>
      <c r="BK369" s="4">
        <v>48.264000000000003</v>
      </c>
      <c r="BL369" s="4">
        <v>12.741</v>
      </c>
      <c r="BM369" s="4">
        <v>1.41</v>
      </c>
      <c r="BN369" s="4">
        <v>14.151</v>
      </c>
      <c r="BO369" s="4">
        <v>10.221</v>
      </c>
      <c r="BP369" s="4">
        <v>1.131</v>
      </c>
      <c r="BQ369" s="4">
        <v>11.352</v>
      </c>
      <c r="BR369" s="4">
        <v>0.80330000000000001</v>
      </c>
      <c r="BU369" s="4">
        <v>1.1879999999999999</v>
      </c>
      <c r="BW369" s="4">
        <v>44.7</v>
      </c>
      <c r="BX369" s="4">
        <v>0.42058299999999998</v>
      </c>
      <c r="BY369" s="4">
        <v>-5</v>
      </c>
      <c r="BZ369" s="4">
        <v>0.63432699999999997</v>
      </c>
      <c r="CA369" s="4">
        <v>10.277996999999999</v>
      </c>
      <c r="CB369" s="4">
        <v>12.813404999999999</v>
      </c>
    </row>
    <row r="370" spans="1:80">
      <c r="A370" s="2">
        <v>42439</v>
      </c>
      <c r="B370" s="29">
        <v>0.5889477314814815</v>
      </c>
      <c r="C370" s="4">
        <v>14.509</v>
      </c>
      <c r="D370" s="4">
        <v>0.27389999999999998</v>
      </c>
      <c r="E370" s="4" t="s">
        <v>155</v>
      </c>
      <c r="F370" s="4">
        <v>2738.8452090000001</v>
      </c>
      <c r="G370" s="4">
        <v>231.2</v>
      </c>
      <c r="H370" s="4">
        <v>67.099999999999994</v>
      </c>
      <c r="I370" s="4">
        <v>106.8</v>
      </c>
      <c r="K370" s="4">
        <v>0.2</v>
      </c>
      <c r="L370" s="4">
        <v>29</v>
      </c>
      <c r="M370" s="4">
        <v>0.87270000000000003</v>
      </c>
      <c r="N370" s="4">
        <v>12.662100000000001</v>
      </c>
      <c r="O370" s="4">
        <v>0.23899999999999999</v>
      </c>
      <c r="P370" s="4">
        <v>201.77590000000001</v>
      </c>
      <c r="Q370" s="4">
        <v>58.569400000000002</v>
      </c>
      <c r="R370" s="4">
        <v>260.3</v>
      </c>
      <c r="S370" s="4">
        <v>161.87049999999999</v>
      </c>
      <c r="T370" s="4">
        <v>46.9861</v>
      </c>
      <c r="U370" s="4">
        <v>208.9</v>
      </c>
      <c r="V370" s="4">
        <v>106.7685</v>
      </c>
      <c r="Y370" s="4">
        <v>25.395</v>
      </c>
      <c r="Z370" s="4">
        <v>0</v>
      </c>
      <c r="AA370" s="4">
        <v>0.17449999999999999</v>
      </c>
      <c r="AB370" s="4" t="s">
        <v>207</v>
      </c>
      <c r="AC370" s="4">
        <v>0</v>
      </c>
      <c r="AD370" s="4">
        <v>11.3</v>
      </c>
      <c r="AE370" s="4">
        <v>869</v>
      </c>
      <c r="AF370" s="4">
        <v>901</v>
      </c>
      <c r="AG370" s="4">
        <v>841</v>
      </c>
      <c r="AH370" s="4">
        <v>83</v>
      </c>
      <c r="AI370" s="4">
        <v>22.55</v>
      </c>
      <c r="AJ370" s="4">
        <v>0.52</v>
      </c>
      <c r="AK370" s="4">
        <v>983</v>
      </c>
      <c r="AL370" s="4">
        <v>0</v>
      </c>
      <c r="AM370" s="4">
        <v>0</v>
      </c>
      <c r="AN370" s="4">
        <v>23</v>
      </c>
      <c r="AO370" s="4">
        <v>190</v>
      </c>
      <c r="AP370" s="4">
        <v>188.1</v>
      </c>
      <c r="AQ370" s="4">
        <v>2.7</v>
      </c>
      <c r="AR370" s="4">
        <v>195</v>
      </c>
      <c r="AS370" s="4" t="s">
        <v>155</v>
      </c>
      <c r="AT370" s="4">
        <v>2</v>
      </c>
      <c r="AU370" s="5">
        <v>0.79686342592592585</v>
      </c>
      <c r="AV370" s="4">
        <v>47.159488000000003</v>
      </c>
      <c r="AW370" s="4">
        <v>-88.490171000000004</v>
      </c>
      <c r="AX370" s="4">
        <v>313.10000000000002</v>
      </c>
      <c r="AY370" s="4">
        <v>36</v>
      </c>
      <c r="AZ370" s="4">
        <v>12</v>
      </c>
      <c r="BA370" s="4">
        <v>11</v>
      </c>
      <c r="BB370" s="4" t="s">
        <v>213</v>
      </c>
      <c r="BC370" s="4">
        <v>0.95074899999999996</v>
      </c>
      <c r="BD370" s="4">
        <v>1.850749</v>
      </c>
      <c r="BE370" s="4">
        <v>2.0507490000000002</v>
      </c>
      <c r="BF370" s="4">
        <v>14.063000000000001</v>
      </c>
      <c r="BG370" s="4">
        <v>14.38</v>
      </c>
      <c r="BH370" s="4">
        <v>1.02</v>
      </c>
      <c r="BI370" s="4">
        <v>14.587999999999999</v>
      </c>
      <c r="BJ370" s="4">
        <v>2974.2930000000001</v>
      </c>
      <c r="BK370" s="4">
        <v>35.734000000000002</v>
      </c>
      <c r="BL370" s="4">
        <v>4.9630000000000001</v>
      </c>
      <c r="BM370" s="4">
        <v>1.4410000000000001</v>
      </c>
      <c r="BN370" s="4">
        <v>6.4039999999999999</v>
      </c>
      <c r="BO370" s="4">
        <v>3.9820000000000002</v>
      </c>
      <c r="BP370" s="4">
        <v>1.1559999999999999</v>
      </c>
      <c r="BQ370" s="4">
        <v>5.1379999999999999</v>
      </c>
      <c r="BR370" s="4">
        <v>0.82930000000000004</v>
      </c>
      <c r="BU370" s="4">
        <v>1.1839999999999999</v>
      </c>
      <c r="BW370" s="4">
        <v>29.81</v>
      </c>
      <c r="BX370" s="4">
        <v>0.407692</v>
      </c>
      <c r="BY370" s="4">
        <v>-5</v>
      </c>
      <c r="BZ370" s="4">
        <v>0.63656400000000002</v>
      </c>
      <c r="CA370" s="4">
        <v>9.9629729999999999</v>
      </c>
      <c r="CB370" s="4">
        <v>12.858593000000001</v>
      </c>
    </row>
    <row r="371" spans="1:80">
      <c r="A371" s="2">
        <v>42439</v>
      </c>
      <c r="B371" s="29">
        <v>0.58895930555555553</v>
      </c>
      <c r="C371" s="4">
        <v>14.318</v>
      </c>
      <c r="D371" s="4">
        <v>0.20169999999999999</v>
      </c>
      <c r="E371" s="4" t="s">
        <v>155</v>
      </c>
      <c r="F371" s="4">
        <v>2017.2637629999999</v>
      </c>
      <c r="G371" s="4">
        <v>142.5</v>
      </c>
      <c r="H371" s="4">
        <v>67</v>
      </c>
      <c r="I371" s="4">
        <v>88.4</v>
      </c>
      <c r="K371" s="4">
        <v>0.1</v>
      </c>
      <c r="L371" s="4">
        <v>29</v>
      </c>
      <c r="M371" s="4">
        <v>0.87470000000000003</v>
      </c>
      <c r="N371" s="4">
        <v>12.523999999999999</v>
      </c>
      <c r="O371" s="4">
        <v>0.17649999999999999</v>
      </c>
      <c r="P371" s="4">
        <v>124.64709999999999</v>
      </c>
      <c r="Q371" s="4">
        <v>58.619399999999999</v>
      </c>
      <c r="R371" s="4">
        <v>183.3</v>
      </c>
      <c r="S371" s="4">
        <v>100.0635</v>
      </c>
      <c r="T371" s="4">
        <v>47.058100000000003</v>
      </c>
      <c r="U371" s="4">
        <v>147.1</v>
      </c>
      <c r="V371" s="4">
        <v>88.377899999999997</v>
      </c>
      <c r="Y371" s="4">
        <v>25.363</v>
      </c>
      <c r="Z371" s="4">
        <v>0</v>
      </c>
      <c r="AA371" s="4">
        <v>8.7499999999999994E-2</v>
      </c>
      <c r="AB371" s="4" t="s">
        <v>207</v>
      </c>
      <c r="AC371" s="4">
        <v>0</v>
      </c>
      <c r="AD371" s="4">
        <v>11.2</v>
      </c>
      <c r="AE371" s="4">
        <v>869</v>
      </c>
      <c r="AF371" s="4">
        <v>899</v>
      </c>
      <c r="AG371" s="4">
        <v>841</v>
      </c>
      <c r="AH371" s="4">
        <v>83</v>
      </c>
      <c r="AI371" s="4">
        <v>22.73</v>
      </c>
      <c r="AJ371" s="4">
        <v>0.52</v>
      </c>
      <c r="AK371" s="4">
        <v>983</v>
      </c>
      <c r="AL371" s="4">
        <v>0.1</v>
      </c>
      <c r="AM371" s="4">
        <v>0</v>
      </c>
      <c r="AN371" s="4">
        <v>23</v>
      </c>
      <c r="AO371" s="4">
        <v>190</v>
      </c>
      <c r="AP371" s="4">
        <v>189</v>
      </c>
      <c r="AQ371" s="4">
        <v>2.5</v>
      </c>
      <c r="AR371" s="4">
        <v>195</v>
      </c>
      <c r="AS371" s="4" t="s">
        <v>155</v>
      </c>
      <c r="AT371" s="4">
        <v>2</v>
      </c>
      <c r="AU371" s="5">
        <v>0.796875</v>
      </c>
      <c r="AV371" s="4">
        <v>47.159393000000001</v>
      </c>
      <c r="AW371" s="4">
        <v>-88.490010999999996</v>
      </c>
      <c r="AX371" s="4">
        <v>313</v>
      </c>
      <c r="AY371" s="4">
        <v>35.299999999999997</v>
      </c>
      <c r="AZ371" s="4">
        <v>12</v>
      </c>
      <c r="BA371" s="4">
        <v>11</v>
      </c>
      <c r="BB371" s="4" t="s">
        <v>213</v>
      </c>
      <c r="BC371" s="4">
        <v>1.203003</v>
      </c>
      <c r="BD371" s="4">
        <v>1.4432430000000001</v>
      </c>
      <c r="BE371" s="4">
        <v>2.2522519999999999</v>
      </c>
      <c r="BF371" s="4">
        <v>14.063000000000001</v>
      </c>
      <c r="BG371" s="4">
        <v>14.63</v>
      </c>
      <c r="BH371" s="4">
        <v>1.04</v>
      </c>
      <c r="BI371" s="4">
        <v>14.323</v>
      </c>
      <c r="BJ371" s="4">
        <v>2988.877</v>
      </c>
      <c r="BK371" s="4">
        <v>26.802</v>
      </c>
      <c r="BL371" s="4">
        <v>3.1150000000000002</v>
      </c>
      <c r="BM371" s="4">
        <v>1.4650000000000001</v>
      </c>
      <c r="BN371" s="4">
        <v>4.58</v>
      </c>
      <c r="BO371" s="4">
        <v>2.5009999999999999</v>
      </c>
      <c r="BP371" s="4">
        <v>1.1759999999999999</v>
      </c>
      <c r="BQ371" s="4">
        <v>3.677</v>
      </c>
      <c r="BR371" s="4">
        <v>0.69740000000000002</v>
      </c>
      <c r="BU371" s="4">
        <v>1.2010000000000001</v>
      </c>
      <c r="BW371" s="4">
        <v>15.179</v>
      </c>
      <c r="BX371" s="4">
        <v>0.40375100000000003</v>
      </c>
      <c r="BY371" s="4">
        <v>-5</v>
      </c>
      <c r="BZ371" s="4">
        <v>0.63310900000000003</v>
      </c>
      <c r="CA371" s="4">
        <v>9.8666719999999994</v>
      </c>
      <c r="CB371" s="4">
        <v>12.7888</v>
      </c>
    </row>
    <row r="372" spans="1:80">
      <c r="A372" s="2">
        <v>42439</v>
      </c>
      <c r="B372" s="29">
        <v>0.58897087962962968</v>
      </c>
      <c r="C372" s="4">
        <v>14.287000000000001</v>
      </c>
      <c r="D372" s="4">
        <v>5.9900000000000002E-2</v>
      </c>
      <c r="E372" s="4" t="s">
        <v>155</v>
      </c>
      <c r="F372" s="4">
        <v>599.27560400000004</v>
      </c>
      <c r="G372" s="4">
        <v>340</v>
      </c>
      <c r="H372" s="4">
        <v>59.5</v>
      </c>
      <c r="I372" s="4">
        <v>74.3</v>
      </c>
      <c r="K372" s="4">
        <v>0.1</v>
      </c>
      <c r="L372" s="4">
        <v>29</v>
      </c>
      <c r="M372" s="4">
        <v>0.876</v>
      </c>
      <c r="N372" s="4">
        <v>12.5152</v>
      </c>
      <c r="O372" s="4">
        <v>5.2499999999999998E-2</v>
      </c>
      <c r="P372" s="4">
        <v>297.8039</v>
      </c>
      <c r="Q372" s="4">
        <v>52.14</v>
      </c>
      <c r="R372" s="4">
        <v>349.9</v>
      </c>
      <c r="S372" s="4">
        <v>240.2792</v>
      </c>
      <c r="T372" s="4">
        <v>42.068399999999997</v>
      </c>
      <c r="U372" s="4">
        <v>282.3</v>
      </c>
      <c r="V372" s="4">
        <v>74.292400000000001</v>
      </c>
      <c r="Y372" s="4">
        <v>25.222000000000001</v>
      </c>
      <c r="Z372" s="4">
        <v>0</v>
      </c>
      <c r="AA372" s="4">
        <v>8.7599999999999997E-2</v>
      </c>
      <c r="AB372" s="4" t="s">
        <v>207</v>
      </c>
      <c r="AC372" s="4">
        <v>0</v>
      </c>
      <c r="AD372" s="4">
        <v>11.3</v>
      </c>
      <c r="AE372" s="4">
        <v>872</v>
      </c>
      <c r="AF372" s="4">
        <v>899</v>
      </c>
      <c r="AG372" s="4">
        <v>841</v>
      </c>
      <c r="AH372" s="4">
        <v>83</v>
      </c>
      <c r="AI372" s="4">
        <v>24.06</v>
      </c>
      <c r="AJ372" s="4">
        <v>0.55000000000000004</v>
      </c>
      <c r="AK372" s="4">
        <v>983</v>
      </c>
      <c r="AL372" s="4">
        <v>0.9</v>
      </c>
      <c r="AM372" s="4">
        <v>0</v>
      </c>
      <c r="AN372" s="4">
        <v>23</v>
      </c>
      <c r="AO372" s="4">
        <v>190</v>
      </c>
      <c r="AP372" s="4">
        <v>189</v>
      </c>
      <c r="AQ372" s="4">
        <v>2.4</v>
      </c>
      <c r="AR372" s="4">
        <v>195</v>
      </c>
      <c r="AS372" s="4" t="s">
        <v>155</v>
      </c>
      <c r="AT372" s="4">
        <v>2</v>
      </c>
      <c r="AU372" s="5">
        <v>0.79688657407407415</v>
      </c>
      <c r="AV372" s="4">
        <v>47.159343</v>
      </c>
      <c r="AW372" s="4">
        <v>-88.489935000000003</v>
      </c>
      <c r="AX372" s="4">
        <v>313</v>
      </c>
      <c r="AY372" s="4">
        <v>35.799999999999997</v>
      </c>
      <c r="AZ372" s="4">
        <v>12</v>
      </c>
      <c r="BA372" s="4">
        <v>11</v>
      </c>
      <c r="BB372" s="4" t="s">
        <v>213</v>
      </c>
      <c r="BC372" s="4">
        <v>1.4508000000000001</v>
      </c>
      <c r="BD372" s="4">
        <v>1</v>
      </c>
      <c r="BE372" s="4">
        <v>2.4</v>
      </c>
      <c r="BF372" s="4">
        <v>14.063000000000001</v>
      </c>
      <c r="BG372" s="4">
        <v>14.82</v>
      </c>
      <c r="BH372" s="4">
        <v>1.05</v>
      </c>
      <c r="BI372" s="4">
        <v>14.154</v>
      </c>
      <c r="BJ372" s="4">
        <v>3018.748</v>
      </c>
      <c r="BK372" s="4">
        <v>8.0589999999999993</v>
      </c>
      <c r="BL372" s="4">
        <v>7.5220000000000002</v>
      </c>
      <c r="BM372" s="4">
        <v>1.3169999999999999</v>
      </c>
      <c r="BN372" s="4">
        <v>8.8390000000000004</v>
      </c>
      <c r="BO372" s="4">
        <v>6.069</v>
      </c>
      <c r="BP372" s="4">
        <v>1.0629999999999999</v>
      </c>
      <c r="BQ372" s="4">
        <v>7.1319999999999997</v>
      </c>
      <c r="BR372" s="4">
        <v>0.59260000000000002</v>
      </c>
      <c r="BU372" s="4">
        <v>1.2070000000000001</v>
      </c>
      <c r="BW372" s="4">
        <v>15.364000000000001</v>
      </c>
      <c r="BX372" s="4">
        <v>0.45629700000000001</v>
      </c>
      <c r="BY372" s="4">
        <v>-5</v>
      </c>
      <c r="BZ372" s="4">
        <v>0.63400000000000001</v>
      </c>
      <c r="CA372" s="4">
        <v>11.150766000000001</v>
      </c>
      <c r="CB372" s="4">
        <v>12.806800000000001</v>
      </c>
    </row>
    <row r="373" spans="1:80">
      <c r="A373" s="2">
        <v>42439</v>
      </c>
      <c r="B373" s="29">
        <v>0.58898245370370372</v>
      </c>
      <c r="C373" s="4">
        <v>14.28</v>
      </c>
      <c r="D373" s="4">
        <v>3.5799999999999998E-2</v>
      </c>
      <c r="E373" s="4" t="s">
        <v>155</v>
      </c>
      <c r="F373" s="4">
        <v>357.810158</v>
      </c>
      <c r="G373" s="4">
        <v>682.6</v>
      </c>
      <c r="H373" s="4">
        <v>58.5</v>
      </c>
      <c r="I373" s="4">
        <v>70.400000000000006</v>
      </c>
      <c r="K373" s="4">
        <v>0.1</v>
      </c>
      <c r="L373" s="4">
        <v>28</v>
      </c>
      <c r="M373" s="4">
        <v>0.87639999999999996</v>
      </c>
      <c r="N373" s="4">
        <v>12.5151</v>
      </c>
      <c r="O373" s="4">
        <v>3.1399999999999997E-2</v>
      </c>
      <c r="P373" s="4">
        <v>598.27350000000001</v>
      </c>
      <c r="Q373" s="4">
        <v>51.271299999999997</v>
      </c>
      <c r="R373" s="4">
        <v>649.5</v>
      </c>
      <c r="S373" s="4">
        <v>479.9522</v>
      </c>
      <c r="T373" s="4">
        <v>41.131300000000003</v>
      </c>
      <c r="U373" s="4">
        <v>521.1</v>
      </c>
      <c r="V373" s="4">
        <v>70.418099999999995</v>
      </c>
      <c r="Y373" s="4">
        <v>24.902999999999999</v>
      </c>
      <c r="Z373" s="4">
        <v>0</v>
      </c>
      <c r="AA373" s="4">
        <v>8.7599999999999997E-2</v>
      </c>
      <c r="AB373" s="4" t="s">
        <v>207</v>
      </c>
      <c r="AC373" s="4">
        <v>0</v>
      </c>
      <c r="AD373" s="4">
        <v>11.2</v>
      </c>
      <c r="AE373" s="4">
        <v>875</v>
      </c>
      <c r="AF373" s="4">
        <v>901</v>
      </c>
      <c r="AG373" s="4">
        <v>845</v>
      </c>
      <c r="AH373" s="4">
        <v>83</v>
      </c>
      <c r="AI373" s="4">
        <v>22.55</v>
      </c>
      <c r="AJ373" s="4">
        <v>0.52</v>
      </c>
      <c r="AK373" s="4">
        <v>983</v>
      </c>
      <c r="AL373" s="4">
        <v>0</v>
      </c>
      <c r="AM373" s="4">
        <v>0</v>
      </c>
      <c r="AN373" s="4">
        <v>23</v>
      </c>
      <c r="AO373" s="4">
        <v>190</v>
      </c>
      <c r="AP373" s="4">
        <v>189</v>
      </c>
      <c r="AQ373" s="4">
        <v>2.2999999999999998</v>
      </c>
      <c r="AR373" s="4">
        <v>195</v>
      </c>
      <c r="AS373" s="4" t="s">
        <v>155</v>
      </c>
      <c r="AT373" s="4">
        <v>2</v>
      </c>
      <c r="AU373" s="5">
        <v>0.79688657407407415</v>
      </c>
      <c r="AV373" s="4">
        <v>47.159239999999997</v>
      </c>
      <c r="AW373" s="4">
        <v>-88.489773999999997</v>
      </c>
      <c r="AX373" s="4">
        <v>313.10000000000002</v>
      </c>
      <c r="AY373" s="4">
        <v>36</v>
      </c>
      <c r="AZ373" s="4">
        <v>12</v>
      </c>
      <c r="BA373" s="4">
        <v>11</v>
      </c>
      <c r="BB373" s="4" t="s">
        <v>213</v>
      </c>
      <c r="BC373" s="4">
        <v>1.246</v>
      </c>
      <c r="BD373" s="4">
        <v>1.1015999999999999</v>
      </c>
      <c r="BE373" s="4">
        <v>2.2475999999999998</v>
      </c>
      <c r="BF373" s="4">
        <v>14.063000000000001</v>
      </c>
      <c r="BG373" s="4">
        <v>14.85</v>
      </c>
      <c r="BH373" s="4">
        <v>1.06</v>
      </c>
      <c r="BI373" s="4">
        <v>14.099</v>
      </c>
      <c r="BJ373" s="4">
        <v>3023.944</v>
      </c>
      <c r="BK373" s="4">
        <v>4.8230000000000004</v>
      </c>
      <c r="BL373" s="4">
        <v>15.138</v>
      </c>
      <c r="BM373" s="4">
        <v>1.2969999999999999</v>
      </c>
      <c r="BN373" s="4">
        <v>16.436</v>
      </c>
      <c r="BO373" s="4">
        <v>12.144</v>
      </c>
      <c r="BP373" s="4">
        <v>1.0409999999999999</v>
      </c>
      <c r="BQ373" s="4">
        <v>13.185</v>
      </c>
      <c r="BR373" s="4">
        <v>0.56259999999999999</v>
      </c>
      <c r="BU373" s="4">
        <v>1.194</v>
      </c>
      <c r="BW373" s="4">
        <v>15.398</v>
      </c>
      <c r="BX373" s="4">
        <v>0.43465399999999998</v>
      </c>
      <c r="BY373" s="4">
        <v>-5</v>
      </c>
      <c r="BZ373" s="4">
        <v>0.63400000000000001</v>
      </c>
      <c r="CA373" s="4">
        <v>10.621857</v>
      </c>
      <c r="CB373" s="4">
        <v>12.806800000000001</v>
      </c>
    </row>
    <row r="374" spans="1:80">
      <c r="A374" s="2">
        <v>42439</v>
      </c>
      <c r="B374" s="29">
        <v>0.58899402777777776</v>
      </c>
      <c r="C374" s="4">
        <v>14.266</v>
      </c>
      <c r="D374" s="4">
        <v>2.1600000000000001E-2</v>
      </c>
      <c r="E374" s="4" t="s">
        <v>155</v>
      </c>
      <c r="F374" s="4">
        <v>216.433333</v>
      </c>
      <c r="G374" s="4">
        <v>995.5</v>
      </c>
      <c r="H374" s="4">
        <v>58.7</v>
      </c>
      <c r="I374" s="4">
        <v>68.5</v>
      </c>
      <c r="K374" s="4">
        <v>0.21</v>
      </c>
      <c r="L374" s="4">
        <v>28</v>
      </c>
      <c r="M374" s="4">
        <v>0.87670000000000003</v>
      </c>
      <c r="N374" s="4">
        <v>12.507300000000001</v>
      </c>
      <c r="O374" s="4">
        <v>1.9E-2</v>
      </c>
      <c r="P374" s="4">
        <v>872.76649999999995</v>
      </c>
      <c r="Q374" s="4">
        <v>51.448</v>
      </c>
      <c r="R374" s="4">
        <v>924.2</v>
      </c>
      <c r="S374" s="4">
        <v>700.15840000000003</v>
      </c>
      <c r="T374" s="4">
        <v>41.273099999999999</v>
      </c>
      <c r="U374" s="4">
        <v>741.4</v>
      </c>
      <c r="V374" s="4">
        <v>68.456800000000001</v>
      </c>
      <c r="Y374" s="4">
        <v>24.193000000000001</v>
      </c>
      <c r="Z374" s="4">
        <v>0</v>
      </c>
      <c r="AA374" s="4">
        <v>0.18459999999999999</v>
      </c>
      <c r="AB374" s="4" t="s">
        <v>207</v>
      </c>
      <c r="AC374" s="4">
        <v>0</v>
      </c>
      <c r="AD374" s="4">
        <v>11.3</v>
      </c>
      <c r="AE374" s="4">
        <v>878</v>
      </c>
      <c r="AF374" s="4">
        <v>904</v>
      </c>
      <c r="AG374" s="4">
        <v>847</v>
      </c>
      <c r="AH374" s="4">
        <v>83</v>
      </c>
      <c r="AI374" s="4">
        <v>22.55</v>
      </c>
      <c r="AJ374" s="4">
        <v>0.52</v>
      </c>
      <c r="AK374" s="4">
        <v>983</v>
      </c>
      <c r="AL374" s="4">
        <v>0</v>
      </c>
      <c r="AM374" s="4">
        <v>0</v>
      </c>
      <c r="AN374" s="4">
        <v>23</v>
      </c>
      <c r="AO374" s="4">
        <v>190</v>
      </c>
      <c r="AP374" s="4">
        <v>189</v>
      </c>
      <c r="AQ374" s="4">
        <v>2.4</v>
      </c>
      <c r="AR374" s="4">
        <v>195</v>
      </c>
      <c r="AS374" s="4" t="s">
        <v>155</v>
      </c>
      <c r="AT374" s="4">
        <v>2</v>
      </c>
      <c r="AU374" s="5">
        <v>0.79690972222222223</v>
      </c>
      <c r="AV374" s="4">
        <v>47.159101999999997</v>
      </c>
      <c r="AW374" s="4">
        <v>-88.489524000000003</v>
      </c>
      <c r="AX374" s="4">
        <v>312.89999999999998</v>
      </c>
      <c r="AY374" s="4">
        <v>35.5</v>
      </c>
      <c r="AZ374" s="4">
        <v>12</v>
      </c>
      <c r="BA374" s="4">
        <v>11</v>
      </c>
      <c r="BB374" s="4" t="s">
        <v>213</v>
      </c>
      <c r="BC374" s="4">
        <v>1</v>
      </c>
      <c r="BD374" s="4">
        <v>1.2</v>
      </c>
      <c r="BE374" s="4">
        <v>2.1</v>
      </c>
      <c r="BF374" s="4">
        <v>14.063000000000001</v>
      </c>
      <c r="BG374" s="4">
        <v>14.88</v>
      </c>
      <c r="BH374" s="4">
        <v>1.06</v>
      </c>
      <c r="BI374" s="4">
        <v>14.065</v>
      </c>
      <c r="BJ374" s="4">
        <v>3026.991</v>
      </c>
      <c r="BK374" s="4">
        <v>2.923</v>
      </c>
      <c r="BL374" s="4">
        <v>22.12</v>
      </c>
      <c r="BM374" s="4">
        <v>1.304</v>
      </c>
      <c r="BN374" s="4">
        <v>23.423999999999999</v>
      </c>
      <c r="BO374" s="4">
        <v>17.745000000000001</v>
      </c>
      <c r="BP374" s="4">
        <v>1.046</v>
      </c>
      <c r="BQ374" s="4">
        <v>18.791</v>
      </c>
      <c r="BR374" s="4">
        <v>0.54790000000000005</v>
      </c>
      <c r="BU374" s="4">
        <v>1.1619999999999999</v>
      </c>
      <c r="BW374" s="4">
        <v>32.484000000000002</v>
      </c>
      <c r="BX374" s="4">
        <v>0.44098100000000001</v>
      </c>
      <c r="BY374" s="4">
        <v>-5</v>
      </c>
      <c r="BZ374" s="4">
        <v>0.63410900000000003</v>
      </c>
      <c r="CA374" s="4">
        <v>10.776472999999999</v>
      </c>
      <c r="CB374" s="4">
        <v>12.809002</v>
      </c>
    </row>
    <row r="375" spans="1:80">
      <c r="A375" s="2">
        <v>42439</v>
      </c>
      <c r="B375" s="29">
        <v>0.5890056018518518</v>
      </c>
      <c r="C375" s="4">
        <v>14.303000000000001</v>
      </c>
      <c r="D375" s="4">
        <v>3.15E-2</v>
      </c>
      <c r="E375" s="4" t="s">
        <v>155</v>
      </c>
      <c r="F375" s="4">
        <v>315.18518499999999</v>
      </c>
      <c r="G375" s="4">
        <v>1235.5</v>
      </c>
      <c r="H375" s="4">
        <v>58.6</v>
      </c>
      <c r="I375" s="4">
        <v>65.400000000000006</v>
      </c>
      <c r="K375" s="4">
        <v>0.36</v>
      </c>
      <c r="L375" s="4">
        <v>28</v>
      </c>
      <c r="M375" s="4">
        <v>0.87639999999999996</v>
      </c>
      <c r="N375" s="4">
        <v>12.5342</v>
      </c>
      <c r="O375" s="4">
        <v>2.76E-2</v>
      </c>
      <c r="P375" s="4">
        <v>1082.7583</v>
      </c>
      <c r="Q375" s="4">
        <v>51.366799999999998</v>
      </c>
      <c r="R375" s="4">
        <v>1134.0999999999999</v>
      </c>
      <c r="S375" s="4">
        <v>868.61980000000005</v>
      </c>
      <c r="T375" s="4">
        <v>41.207900000000002</v>
      </c>
      <c r="U375" s="4">
        <v>909.8</v>
      </c>
      <c r="V375" s="4">
        <v>65.358199999999997</v>
      </c>
      <c r="Y375" s="4">
        <v>24.111000000000001</v>
      </c>
      <c r="Z375" s="4">
        <v>0</v>
      </c>
      <c r="AA375" s="4">
        <v>0.31469999999999998</v>
      </c>
      <c r="AB375" s="4" t="s">
        <v>207</v>
      </c>
      <c r="AC375" s="4">
        <v>0</v>
      </c>
      <c r="AD375" s="4">
        <v>11.3</v>
      </c>
      <c r="AE375" s="4">
        <v>875</v>
      </c>
      <c r="AF375" s="4">
        <v>905</v>
      </c>
      <c r="AG375" s="4">
        <v>845</v>
      </c>
      <c r="AH375" s="4">
        <v>83</v>
      </c>
      <c r="AI375" s="4">
        <v>22.55</v>
      </c>
      <c r="AJ375" s="4">
        <v>0.52</v>
      </c>
      <c r="AK375" s="4">
        <v>983</v>
      </c>
      <c r="AL375" s="4">
        <v>0</v>
      </c>
      <c r="AM375" s="4">
        <v>0</v>
      </c>
      <c r="AN375" s="4">
        <v>23</v>
      </c>
      <c r="AO375" s="4">
        <v>190</v>
      </c>
      <c r="AP375" s="4">
        <v>189</v>
      </c>
      <c r="AQ375" s="4">
        <v>2.5</v>
      </c>
      <c r="AR375" s="4">
        <v>195</v>
      </c>
      <c r="AS375" s="4" t="s">
        <v>155</v>
      </c>
      <c r="AT375" s="4">
        <v>2</v>
      </c>
      <c r="AU375" s="5">
        <v>0.79692129629629627</v>
      </c>
      <c r="AV375" s="4">
        <v>47.159030000000001</v>
      </c>
      <c r="AW375" s="4">
        <v>-88.489331000000007</v>
      </c>
      <c r="AX375" s="4">
        <v>312.7</v>
      </c>
      <c r="AY375" s="4">
        <v>36.1</v>
      </c>
      <c r="AZ375" s="4">
        <v>12</v>
      </c>
      <c r="BA375" s="4">
        <v>11</v>
      </c>
      <c r="BB375" s="4" t="s">
        <v>213</v>
      </c>
      <c r="BC375" s="4">
        <v>1.1015999999999999</v>
      </c>
      <c r="BD375" s="4">
        <v>1.3524</v>
      </c>
      <c r="BE375" s="4">
        <v>2.2524000000000002</v>
      </c>
      <c r="BF375" s="4">
        <v>14.063000000000001</v>
      </c>
      <c r="BG375" s="4">
        <v>14.84</v>
      </c>
      <c r="BH375" s="4">
        <v>1.05</v>
      </c>
      <c r="BI375" s="4">
        <v>14.108000000000001</v>
      </c>
      <c r="BJ375" s="4">
        <v>3024.9690000000001</v>
      </c>
      <c r="BK375" s="4">
        <v>4.2430000000000003</v>
      </c>
      <c r="BL375" s="4">
        <v>27.364999999999998</v>
      </c>
      <c r="BM375" s="4">
        <v>1.298</v>
      </c>
      <c r="BN375" s="4">
        <v>28.663</v>
      </c>
      <c r="BO375" s="4">
        <v>21.952999999999999</v>
      </c>
      <c r="BP375" s="4">
        <v>1.0409999999999999</v>
      </c>
      <c r="BQ375" s="4">
        <v>22.994</v>
      </c>
      <c r="BR375" s="4">
        <v>0.52159999999999995</v>
      </c>
      <c r="BU375" s="4">
        <v>1.1539999999999999</v>
      </c>
      <c r="BW375" s="4">
        <v>55.218000000000004</v>
      </c>
      <c r="BX375" s="4">
        <v>0.45684799999999998</v>
      </c>
      <c r="BY375" s="4">
        <v>-5</v>
      </c>
      <c r="BZ375" s="4">
        <v>0.63489099999999998</v>
      </c>
      <c r="CA375" s="4">
        <v>11.164224000000001</v>
      </c>
      <c r="CB375" s="4">
        <v>12.824797999999999</v>
      </c>
    </row>
    <row r="376" spans="1:80">
      <c r="A376" s="2">
        <v>42439</v>
      </c>
      <c r="B376" s="29">
        <v>0.58901717592592595</v>
      </c>
      <c r="C376" s="4">
        <v>14.5</v>
      </c>
      <c r="D376" s="4">
        <v>3.9300000000000002E-2</v>
      </c>
      <c r="E376" s="4" t="s">
        <v>155</v>
      </c>
      <c r="F376" s="4">
        <v>393.09677399999998</v>
      </c>
      <c r="G376" s="4">
        <v>1223</v>
      </c>
      <c r="H376" s="4">
        <v>58.5</v>
      </c>
      <c r="I376" s="4">
        <v>68.8</v>
      </c>
      <c r="K376" s="4">
        <v>0.5</v>
      </c>
      <c r="L376" s="4">
        <v>27</v>
      </c>
      <c r="M376" s="4">
        <v>0.87480000000000002</v>
      </c>
      <c r="N376" s="4">
        <v>12.684200000000001</v>
      </c>
      <c r="O376" s="4">
        <v>3.44E-2</v>
      </c>
      <c r="P376" s="4">
        <v>1069.8408999999999</v>
      </c>
      <c r="Q376" s="4">
        <v>51.185699999999997</v>
      </c>
      <c r="R376" s="4">
        <v>1121</v>
      </c>
      <c r="S376" s="4">
        <v>858.25710000000004</v>
      </c>
      <c r="T376" s="4">
        <v>41.062600000000003</v>
      </c>
      <c r="U376" s="4">
        <v>899.3</v>
      </c>
      <c r="V376" s="4">
        <v>68.784000000000006</v>
      </c>
      <c r="Y376" s="4">
        <v>23.931999999999999</v>
      </c>
      <c r="Z376" s="4">
        <v>0</v>
      </c>
      <c r="AA376" s="4">
        <v>0.43740000000000001</v>
      </c>
      <c r="AB376" s="4" t="s">
        <v>207</v>
      </c>
      <c r="AC376" s="4">
        <v>0</v>
      </c>
      <c r="AD376" s="4">
        <v>11.3</v>
      </c>
      <c r="AE376" s="4">
        <v>876</v>
      </c>
      <c r="AF376" s="4">
        <v>906</v>
      </c>
      <c r="AG376" s="4">
        <v>844</v>
      </c>
      <c r="AH376" s="4">
        <v>83</v>
      </c>
      <c r="AI376" s="4">
        <v>22.55</v>
      </c>
      <c r="AJ376" s="4">
        <v>0.52</v>
      </c>
      <c r="AK376" s="4">
        <v>983</v>
      </c>
      <c r="AL376" s="4">
        <v>0</v>
      </c>
      <c r="AM376" s="4">
        <v>0</v>
      </c>
      <c r="AN376" s="4">
        <v>23</v>
      </c>
      <c r="AO376" s="4">
        <v>190</v>
      </c>
      <c r="AP376" s="4">
        <v>189</v>
      </c>
      <c r="AQ376" s="4">
        <v>2.5</v>
      </c>
      <c r="AR376" s="4">
        <v>195</v>
      </c>
      <c r="AS376" s="4" t="s">
        <v>155</v>
      </c>
      <c r="AT376" s="4">
        <v>2</v>
      </c>
      <c r="AU376" s="5">
        <v>0.79693287037037042</v>
      </c>
      <c r="AV376" s="4">
        <v>47.158996999999999</v>
      </c>
      <c r="AW376" s="4">
        <v>-88.489232000000001</v>
      </c>
      <c r="AX376" s="4">
        <v>312.7</v>
      </c>
      <c r="AY376" s="4">
        <v>37.1</v>
      </c>
      <c r="AZ376" s="4">
        <v>12</v>
      </c>
      <c r="BA376" s="4">
        <v>11</v>
      </c>
      <c r="BB376" s="4" t="s">
        <v>213</v>
      </c>
      <c r="BC376" s="4">
        <v>1.2507999999999999</v>
      </c>
      <c r="BD376" s="4">
        <v>1.5508</v>
      </c>
      <c r="BE376" s="4">
        <v>2.4508000000000001</v>
      </c>
      <c r="BF376" s="4">
        <v>14.063000000000001</v>
      </c>
      <c r="BG376" s="4">
        <v>14.64</v>
      </c>
      <c r="BH376" s="4">
        <v>1.04</v>
      </c>
      <c r="BI376" s="4">
        <v>14.316000000000001</v>
      </c>
      <c r="BJ376" s="4">
        <v>3023.2570000000001</v>
      </c>
      <c r="BK376" s="4">
        <v>5.2169999999999996</v>
      </c>
      <c r="BL376" s="4">
        <v>26.704000000000001</v>
      </c>
      <c r="BM376" s="4">
        <v>1.278</v>
      </c>
      <c r="BN376" s="4">
        <v>27.981000000000002</v>
      </c>
      <c r="BO376" s="4">
        <v>21.422000000000001</v>
      </c>
      <c r="BP376" s="4">
        <v>1.0249999999999999</v>
      </c>
      <c r="BQ376" s="4">
        <v>22.446999999999999</v>
      </c>
      <c r="BR376" s="4">
        <v>0.54210000000000003</v>
      </c>
      <c r="BU376" s="4">
        <v>1.1319999999999999</v>
      </c>
      <c r="BW376" s="4">
        <v>75.801000000000002</v>
      </c>
      <c r="BX376" s="4">
        <v>0.520455</v>
      </c>
      <c r="BY376" s="4">
        <v>-5</v>
      </c>
      <c r="BZ376" s="4">
        <v>0.63410900000000003</v>
      </c>
      <c r="CA376" s="4">
        <v>12.71862</v>
      </c>
      <c r="CB376" s="4">
        <v>12.809002</v>
      </c>
    </row>
    <row r="377" spans="1:80">
      <c r="A377" s="2">
        <v>42439</v>
      </c>
      <c r="B377" s="29">
        <v>0.58902874999999999</v>
      </c>
      <c r="C377" s="4">
        <v>14.532999999999999</v>
      </c>
      <c r="D377" s="4">
        <v>2.8799999999999999E-2</v>
      </c>
      <c r="E377" s="4" t="s">
        <v>155</v>
      </c>
      <c r="F377" s="4">
        <v>288.32499999999999</v>
      </c>
      <c r="G377" s="4">
        <v>864.3</v>
      </c>
      <c r="H377" s="4">
        <v>52.3</v>
      </c>
      <c r="I377" s="4">
        <v>67.7</v>
      </c>
      <c r="K377" s="4">
        <v>0.5</v>
      </c>
      <c r="L377" s="4">
        <v>27</v>
      </c>
      <c r="M377" s="4">
        <v>0.87450000000000006</v>
      </c>
      <c r="N377" s="4">
        <v>12.7098</v>
      </c>
      <c r="O377" s="4">
        <v>2.52E-2</v>
      </c>
      <c r="P377" s="4">
        <v>755.87710000000004</v>
      </c>
      <c r="Q377" s="4">
        <v>45.696199999999997</v>
      </c>
      <c r="R377" s="4">
        <v>801.6</v>
      </c>
      <c r="S377" s="4">
        <v>606.39200000000005</v>
      </c>
      <c r="T377" s="4">
        <v>36.659199999999998</v>
      </c>
      <c r="U377" s="4">
        <v>643.1</v>
      </c>
      <c r="V377" s="4">
        <v>67.680999999999997</v>
      </c>
      <c r="Y377" s="4">
        <v>23.78</v>
      </c>
      <c r="Z377" s="4">
        <v>0</v>
      </c>
      <c r="AA377" s="4">
        <v>0.43730000000000002</v>
      </c>
      <c r="AB377" s="4" t="s">
        <v>207</v>
      </c>
      <c r="AC377" s="4">
        <v>0</v>
      </c>
      <c r="AD377" s="4">
        <v>11.3</v>
      </c>
      <c r="AE377" s="4">
        <v>880</v>
      </c>
      <c r="AF377" s="4">
        <v>910</v>
      </c>
      <c r="AG377" s="4">
        <v>848</v>
      </c>
      <c r="AH377" s="4">
        <v>83</v>
      </c>
      <c r="AI377" s="4">
        <v>22.55</v>
      </c>
      <c r="AJ377" s="4">
        <v>0.52</v>
      </c>
      <c r="AK377" s="4">
        <v>983</v>
      </c>
      <c r="AL377" s="4">
        <v>0</v>
      </c>
      <c r="AM377" s="4">
        <v>0</v>
      </c>
      <c r="AN377" s="4">
        <v>23</v>
      </c>
      <c r="AO377" s="4">
        <v>190.1</v>
      </c>
      <c r="AP377" s="4">
        <v>189</v>
      </c>
      <c r="AQ377" s="4">
        <v>2.2000000000000002</v>
      </c>
      <c r="AR377" s="4">
        <v>195</v>
      </c>
      <c r="AS377" s="4" t="s">
        <v>155</v>
      </c>
      <c r="AT377" s="4">
        <v>2</v>
      </c>
      <c r="AU377" s="5">
        <v>0.79693287037037042</v>
      </c>
      <c r="AV377" s="4">
        <v>47.158949999999997</v>
      </c>
      <c r="AW377" s="4">
        <v>-88.489008999999996</v>
      </c>
      <c r="AX377" s="4">
        <v>312.89999999999998</v>
      </c>
      <c r="AY377" s="4">
        <v>37.9</v>
      </c>
      <c r="AZ377" s="4">
        <v>12</v>
      </c>
      <c r="BA377" s="4">
        <v>11</v>
      </c>
      <c r="BB377" s="4" t="s">
        <v>213</v>
      </c>
      <c r="BC377" s="4">
        <v>1.1983999999999999</v>
      </c>
      <c r="BD377" s="4">
        <v>1.6508</v>
      </c>
      <c r="BE377" s="4">
        <v>2.4491999999999998</v>
      </c>
      <c r="BF377" s="4">
        <v>14.063000000000001</v>
      </c>
      <c r="BG377" s="4">
        <v>14.62</v>
      </c>
      <c r="BH377" s="4">
        <v>1.04</v>
      </c>
      <c r="BI377" s="4">
        <v>14.348000000000001</v>
      </c>
      <c r="BJ377" s="4">
        <v>3025.4679999999998</v>
      </c>
      <c r="BK377" s="4">
        <v>3.82</v>
      </c>
      <c r="BL377" s="4">
        <v>18.843</v>
      </c>
      <c r="BM377" s="4">
        <v>1.139</v>
      </c>
      <c r="BN377" s="4">
        <v>19.981999999999999</v>
      </c>
      <c r="BO377" s="4">
        <v>15.116</v>
      </c>
      <c r="BP377" s="4">
        <v>0.91400000000000003</v>
      </c>
      <c r="BQ377" s="4">
        <v>16.03</v>
      </c>
      <c r="BR377" s="4">
        <v>0.53269999999999995</v>
      </c>
      <c r="BU377" s="4">
        <v>1.123</v>
      </c>
      <c r="BW377" s="4">
        <v>75.682000000000002</v>
      </c>
      <c r="BX377" s="4">
        <v>0.52144999999999997</v>
      </c>
      <c r="BY377" s="4">
        <v>-5</v>
      </c>
      <c r="BZ377" s="4">
        <v>0.63510900000000003</v>
      </c>
      <c r="CA377" s="4">
        <v>12.742934</v>
      </c>
      <c r="CB377" s="4">
        <v>12.829202</v>
      </c>
    </row>
    <row r="378" spans="1:80">
      <c r="A378" s="2">
        <v>42439</v>
      </c>
      <c r="B378" s="29">
        <v>0.58904032407407414</v>
      </c>
      <c r="C378" s="4">
        <v>14.54</v>
      </c>
      <c r="D378" s="4">
        <v>2.9899999999999999E-2</v>
      </c>
      <c r="E378" s="4" t="s">
        <v>155</v>
      </c>
      <c r="F378" s="4">
        <v>298.50216499999999</v>
      </c>
      <c r="G378" s="4">
        <v>859.3</v>
      </c>
      <c r="H378" s="4">
        <v>51.8</v>
      </c>
      <c r="I378" s="4">
        <v>63.1</v>
      </c>
      <c r="K378" s="4">
        <v>0.3</v>
      </c>
      <c r="L378" s="4">
        <v>27</v>
      </c>
      <c r="M378" s="4">
        <v>0.87460000000000004</v>
      </c>
      <c r="N378" s="4">
        <v>12.716100000000001</v>
      </c>
      <c r="O378" s="4">
        <v>2.6100000000000002E-2</v>
      </c>
      <c r="P378" s="4">
        <v>751.5145</v>
      </c>
      <c r="Q378" s="4">
        <v>45.302300000000002</v>
      </c>
      <c r="R378" s="4">
        <v>796.8</v>
      </c>
      <c r="S378" s="4">
        <v>603.00099999999998</v>
      </c>
      <c r="T378" s="4">
        <v>36.349699999999999</v>
      </c>
      <c r="U378" s="4">
        <v>639.4</v>
      </c>
      <c r="V378" s="4">
        <v>63.1</v>
      </c>
      <c r="Y378" s="4">
        <v>23.701000000000001</v>
      </c>
      <c r="Z378" s="4">
        <v>0</v>
      </c>
      <c r="AA378" s="4">
        <v>0.26240000000000002</v>
      </c>
      <c r="AB378" s="4" t="s">
        <v>207</v>
      </c>
      <c r="AC378" s="4">
        <v>0</v>
      </c>
      <c r="AD378" s="4">
        <v>11.3</v>
      </c>
      <c r="AE378" s="4">
        <v>883</v>
      </c>
      <c r="AF378" s="4">
        <v>912</v>
      </c>
      <c r="AG378" s="4">
        <v>852</v>
      </c>
      <c r="AH378" s="4">
        <v>83.1</v>
      </c>
      <c r="AI378" s="4">
        <v>22.6</v>
      </c>
      <c r="AJ378" s="4">
        <v>0.52</v>
      </c>
      <c r="AK378" s="4">
        <v>982</v>
      </c>
      <c r="AL378" s="4">
        <v>0</v>
      </c>
      <c r="AM378" s="4">
        <v>0</v>
      </c>
      <c r="AN378" s="4">
        <v>23</v>
      </c>
      <c r="AO378" s="4">
        <v>190.9</v>
      </c>
      <c r="AP378" s="4">
        <v>189</v>
      </c>
      <c r="AQ378" s="4">
        <v>2.5</v>
      </c>
      <c r="AR378" s="4">
        <v>195</v>
      </c>
      <c r="AS378" s="4" t="s">
        <v>155</v>
      </c>
      <c r="AT378" s="4">
        <v>2</v>
      </c>
      <c r="AU378" s="5">
        <v>0.79695601851851849</v>
      </c>
      <c r="AV378" s="4">
        <v>47.158895999999999</v>
      </c>
      <c r="AW378" s="4">
        <v>-88.488671999999994</v>
      </c>
      <c r="AX378" s="4">
        <v>313.10000000000002</v>
      </c>
      <c r="AY378" s="4">
        <v>39</v>
      </c>
      <c r="AZ378" s="4">
        <v>12</v>
      </c>
      <c r="BA378" s="4">
        <v>11</v>
      </c>
      <c r="BB378" s="4" t="s">
        <v>213</v>
      </c>
      <c r="BC378" s="4">
        <v>1.0491999999999999</v>
      </c>
      <c r="BD378" s="4">
        <v>1.7</v>
      </c>
      <c r="BE378" s="4">
        <v>2.1968000000000001</v>
      </c>
      <c r="BF378" s="4">
        <v>14.063000000000001</v>
      </c>
      <c r="BG378" s="4">
        <v>14.61</v>
      </c>
      <c r="BH378" s="4">
        <v>1.04</v>
      </c>
      <c r="BI378" s="4">
        <v>14.343</v>
      </c>
      <c r="BJ378" s="4">
        <v>3025.364</v>
      </c>
      <c r="BK378" s="4">
        <v>3.9529999999999998</v>
      </c>
      <c r="BL378" s="4">
        <v>18.724</v>
      </c>
      <c r="BM378" s="4">
        <v>1.129</v>
      </c>
      <c r="BN378" s="4">
        <v>19.853000000000002</v>
      </c>
      <c r="BO378" s="4">
        <v>15.023999999999999</v>
      </c>
      <c r="BP378" s="4">
        <v>0.90600000000000003</v>
      </c>
      <c r="BQ378" s="4">
        <v>15.929</v>
      </c>
      <c r="BR378" s="4">
        <v>0.49640000000000001</v>
      </c>
      <c r="BU378" s="4">
        <v>1.119</v>
      </c>
      <c r="BW378" s="4">
        <v>45.387</v>
      </c>
      <c r="BX378" s="4">
        <v>0.56469199999999997</v>
      </c>
      <c r="BY378" s="4">
        <v>-5</v>
      </c>
      <c r="BZ378" s="4">
        <v>0.63589099999999998</v>
      </c>
      <c r="CA378" s="4">
        <v>13.799661</v>
      </c>
      <c r="CB378" s="4">
        <v>12.844998</v>
      </c>
    </row>
    <row r="379" spans="1:80">
      <c r="A379" s="2">
        <v>42439</v>
      </c>
      <c r="B379" s="29">
        <v>0.58905189814814818</v>
      </c>
      <c r="C379" s="4">
        <v>13.916</v>
      </c>
      <c r="D379" s="4">
        <v>1.8801000000000001</v>
      </c>
      <c r="E379" s="4" t="s">
        <v>155</v>
      </c>
      <c r="F379" s="4">
        <v>18800.666667000001</v>
      </c>
      <c r="G379" s="4">
        <v>859.6</v>
      </c>
      <c r="H379" s="4">
        <v>51.9</v>
      </c>
      <c r="I379" s="4">
        <v>160.9</v>
      </c>
      <c r="K379" s="4">
        <v>0.2</v>
      </c>
      <c r="L379" s="4">
        <v>27</v>
      </c>
      <c r="M379" s="4">
        <v>0.86299999999999999</v>
      </c>
      <c r="N379" s="4">
        <v>12.01</v>
      </c>
      <c r="O379" s="4">
        <v>1.6226</v>
      </c>
      <c r="P379" s="4">
        <v>741.83349999999996</v>
      </c>
      <c r="Q379" s="4">
        <v>44.791899999999998</v>
      </c>
      <c r="R379" s="4">
        <v>786.6</v>
      </c>
      <c r="S379" s="4">
        <v>595.73350000000005</v>
      </c>
      <c r="T379" s="4">
        <v>35.970399999999998</v>
      </c>
      <c r="U379" s="4">
        <v>631.70000000000005</v>
      </c>
      <c r="V379" s="4">
        <v>160.9179</v>
      </c>
      <c r="Y379" s="4">
        <v>23.507000000000001</v>
      </c>
      <c r="Z379" s="4">
        <v>0</v>
      </c>
      <c r="AA379" s="4">
        <v>0.1726</v>
      </c>
      <c r="AB379" s="4" t="s">
        <v>207</v>
      </c>
      <c r="AC379" s="4">
        <v>0</v>
      </c>
      <c r="AD379" s="4">
        <v>11.2</v>
      </c>
      <c r="AE379" s="4">
        <v>887</v>
      </c>
      <c r="AF379" s="4">
        <v>916</v>
      </c>
      <c r="AG379" s="4">
        <v>856</v>
      </c>
      <c r="AH379" s="4">
        <v>84</v>
      </c>
      <c r="AI379" s="4">
        <v>22.82</v>
      </c>
      <c r="AJ379" s="4">
        <v>0.52</v>
      </c>
      <c r="AK379" s="4">
        <v>983</v>
      </c>
      <c r="AL379" s="4">
        <v>0</v>
      </c>
      <c r="AM379" s="4">
        <v>0</v>
      </c>
      <c r="AN379" s="4">
        <v>23</v>
      </c>
      <c r="AO379" s="4">
        <v>190</v>
      </c>
      <c r="AP379" s="4">
        <v>189</v>
      </c>
      <c r="AQ379" s="4">
        <v>2.7</v>
      </c>
      <c r="AR379" s="4">
        <v>195</v>
      </c>
      <c r="AS379" s="4" t="s">
        <v>155</v>
      </c>
      <c r="AT379" s="4">
        <v>2</v>
      </c>
      <c r="AU379" s="5">
        <v>0.79696759259259264</v>
      </c>
      <c r="AV379" s="4">
        <v>47.158881000000001</v>
      </c>
      <c r="AW379" s="4">
        <v>-88.488429999999994</v>
      </c>
      <c r="AX379" s="4">
        <v>313.3</v>
      </c>
      <c r="AY379" s="4">
        <v>40.1</v>
      </c>
      <c r="AZ379" s="4">
        <v>12</v>
      </c>
      <c r="BA379" s="4">
        <v>11</v>
      </c>
      <c r="BB379" s="4" t="s">
        <v>213</v>
      </c>
      <c r="BC379" s="4">
        <v>1.0508</v>
      </c>
      <c r="BD379" s="4">
        <v>1.7</v>
      </c>
      <c r="BE379" s="4">
        <v>2</v>
      </c>
      <c r="BF379" s="4">
        <v>14.063000000000001</v>
      </c>
      <c r="BG379" s="4">
        <v>13.32</v>
      </c>
      <c r="BH379" s="4">
        <v>0.95</v>
      </c>
      <c r="BI379" s="4">
        <v>15.869</v>
      </c>
      <c r="BJ379" s="4">
        <v>2668.3090000000002</v>
      </c>
      <c r="BK379" s="4">
        <v>229.44399999999999</v>
      </c>
      <c r="BL379" s="4">
        <v>17.260000000000002</v>
      </c>
      <c r="BM379" s="4">
        <v>1.042</v>
      </c>
      <c r="BN379" s="4">
        <v>18.302</v>
      </c>
      <c r="BO379" s="4">
        <v>13.861000000000001</v>
      </c>
      <c r="BP379" s="4">
        <v>0.83699999999999997</v>
      </c>
      <c r="BQ379" s="4">
        <v>14.698</v>
      </c>
      <c r="BR379" s="4">
        <v>1.1821999999999999</v>
      </c>
      <c r="BU379" s="4">
        <v>1.036</v>
      </c>
      <c r="BW379" s="4">
        <v>27.884</v>
      </c>
      <c r="BX379" s="4">
        <v>0.57558200000000004</v>
      </c>
      <c r="BY379" s="4">
        <v>-5</v>
      </c>
      <c r="BZ379" s="4">
        <v>0.63521799999999995</v>
      </c>
      <c r="CA379" s="4">
        <v>14.065785</v>
      </c>
      <c r="CB379" s="4">
        <v>12.831403999999999</v>
      </c>
    </row>
    <row r="380" spans="1:80">
      <c r="A380" s="2">
        <v>42439</v>
      </c>
      <c r="B380" s="29">
        <v>0.58906347222222222</v>
      </c>
      <c r="C380" s="4">
        <v>13.492000000000001</v>
      </c>
      <c r="D380" s="4">
        <v>1.8455999999999999</v>
      </c>
      <c r="E380" s="4" t="s">
        <v>155</v>
      </c>
      <c r="F380" s="4">
        <v>18456.265060000002</v>
      </c>
      <c r="G380" s="4">
        <v>597</v>
      </c>
      <c r="H380" s="4">
        <v>55.7</v>
      </c>
      <c r="I380" s="4">
        <v>236</v>
      </c>
      <c r="K380" s="4">
        <v>0.1</v>
      </c>
      <c r="L380" s="4">
        <v>28</v>
      </c>
      <c r="M380" s="4">
        <v>0.86650000000000005</v>
      </c>
      <c r="N380" s="4">
        <v>11.6904</v>
      </c>
      <c r="O380" s="4">
        <v>1.5992</v>
      </c>
      <c r="P380" s="4">
        <v>517.29</v>
      </c>
      <c r="Q380" s="4">
        <v>48.2515</v>
      </c>
      <c r="R380" s="4">
        <v>565.5</v>
      </c>
      <c r="S380" s="4">
        <v>415.4126</v>
      </c>
      <c r="T380" s="4">
        <v>38.748600000000003</v>
      </c>
      <c r="U380" s="4">
        <v>454.2</v>
      </c>
      <c r="V380" s="4">
        <v>236.02269999999999</v>
      </c>
      <c r="Y380" s="4">
        <v>24.175999999999998</v>
      </c>
      <c r="Z380" s="4">
        <v>0</v>
      </c>
      <c r="AA380" s="4">
        <v>8.6599999999999996E-2</v>
      </c>
      <c r="AB380" s="4" t="s">
        <v>207</v>
      </c>
      <c r="AC380" s="4">
        <v>0</v>
      </c>
      <c r="AD380" s="4">
        <v>11.3</v>
      </c>
      <c r="AE380" s="4">
        <v>894</v>
      </c>
      <c r="AF380" s="4">
        <v>923</v>
      </c>
      <c r="AG380" s="4">
        <v>860</v>
      </c>
      <c r="AH380" s="4">
        <v>84</v>
      </c>
      <c r="AI380" s="4">
        <v>22.82</v>
      </c>
      <c r="AJ380" s="4">
        <v>0.52</v>
      </c>
      <c r="AK380" s="4">
        <v>983</v>
      </c>
      <c r="AL380" s="4">
        <v>0</v>
      </c>
      <c r="AM380" s="4">
        <v>0</v>
      </c>
      <c r="AN380" s="4">
        <v>23</v>
      </c>
      <c r="AO380" s="4">
        <v>190</v>
      </c>
      <c r="AP380" s="4">
        <v>189</v>
      </c>
      <c r="AQ380" s="4">
        <v>2.7</v>
      </c>
      <c r="AR380" s="4">
        <v>195</v>
      </c>
      <c r="AS380" s="4" t="s">
        <v>155</v>
      </c>
      <c r="AT380" s="4">
        <v>2</v>
      </c>
      <c r="AU380" s="5">
        <v>0.79697916666666668</v>
      </c>
      <c r="AV380" s="4">
        <v>47.158870999999998</v>
      </c>
      <c r="AW380" s="4">
        <v>-88.48818</v>
      </c>
      <c r="AX380" s="4">
        <v>313.3</v>
      </c>
      <c r="AY380" s="4">
        <v>41</v>
      </c>
      <c r="AZ380" s="4">
        <v>12</v>
      </c>
      <c r="BA380" s="4">
        <v>11</v>
      </c>
      <c r="BB380" s="4" t="s">
        <v>213</v>
      </c>
      <c r="BC380" s="4">
        <v>1.1000000000000001</v>
      </c>
      <c r="BD380" s="4">
        <v>1.7</v>
      </c>
      <c r="BE380" s="4">
        <v>2</v>
      </c>
      <c r="BF380" s="4">
        <v>14.063000000000001</v>
      </c>
      <c r="BG380" s="4">
        <v>13.68</v>
      </c>
      <c r="BH380" s="4">
        <v>0.97</v>
      </c>
      <c r="BI380" s="4">
        <v>15.407999999999999</v>
      </c>
      <c r="BJ380" s="4">
        <v>2662.9409999999998</v>
      </c>
      <c r="BK380" s="4">
        <v>231.85499999999999</v>
      </c>
      <c r="BL380" s="4">
        <v>12.34</v>
      </c>
      <c r="BM380" s="4">
        <v>1.151</v>
      </c>
      <c r="BN380" s="4">
        <v>13.491</v>
      </c>
      <c r="BO380" s="4">
        <v>9.9090000000000007</v>
      </c>
      <c r="BP380" s="4">
        <v>0.92400000000000004</v>
      </c>
      <c r="BQ380" s="4">
        <v>10.834</v>
      </c>
      <c r="BR380" s="4">
        <v>1.7778</v>
      </c>
      <c r="BU380" s="4">
        <v>1.093</v>
      </c>
      <c r="BW380" s="4">
        <v>14.351000000000001</v>
      </c>
      <c r="BX380" s="4">
        <v>0.747749</v>
      </c>
      <c r="BY380" s="4">
        <v>-5</v>
      </c>
      <c r="BZ380" s="4">
        <v>0.63689099999999998</v>
      </c>
      <c r="CA380" s="4">
        <v>18.273116000000002</v>
      </c>
      <c r="CB380" s="4">
        <v>12.865197999999999</v>
      </c>
    </row>
    <row r="381" spans="1:80">
      <c r="A381" s="2">
        <v>42439</v>
      </c>
      <c r="B381" s="29">
        <v>0.58907504629629626</v>
      </c>
      <c r="C381" s="4">
        <v>13.804</v>
      </c>
      <c r="D381" s="4">
        <v>1.5644</v>
      </c>
      <c r="E381" s="4" t="s">
        <v>155</v>
      </c>
      <c r="F381" s="4">
        <v>15644.37931</v>
      </c>
      <c r="G381" s="4">
        <v>243</v>
      </c>
      <c r="H381" s="4">
        <v>54.9</v>
      </c>
      <c r="I381" s="4">
        <v>209.8</v>
      </c>
      <c r="K381" s="4">
        <v>0.1</v>
      </c>
      <c r="L381" s="4">
        <v>28</v>
      </c>
      <c r="M381" s="4">
        <v>0.86650000000000005</v>
      </c>
      <c r="N381" s="4">
        <v>11.9611</v>
      </c>
      <c r="O381" s="4">
        <v>1.3555999999999999</v>
      </c>
      <c r="P381" s="4">
        <v>210.59049999999999</v>
      </c>
      <c r="Q381" s="4">
        <v>47.555399999999999</v>
      </c>
      <c r="R381" s="4">
        <v>258.10000000000002</v>
      </c>
      <c r="S381" s="4">
        <v>169.11580000000001</v>
      </c>
      <c r="T381" s="4">
        <v>38.189599999999999</v>
      </c>
      <c r="U381" s="4">
        <v>207.3</v>
      </c>
      <c r="V381" s="4">
        <v>209.79599999999999</v>
      </c>
      <c r="Y381" s="4">
        <v>24.393000000000001</v>
      </c>
      <c r="Z381" s="4">
        <v>0</v>
      </c>
      <c r="AA381" s="4">
        <v>8.6699999999999999E-2</v>
      </c>
      <c r="AB381" s="4" t="s">
        <v>207</v>
      </c>
      <c r="AC381" s="4">
        <v>0</v>
      </c>
      <c r="AD381" s="4">
        <v>11.2</v>
      </c>
      <c r="AE381" s="4">
        <v>894</v>
      </c>
      <c r="AF381" s="4">
        <v>925</v>
      </c>
      <c r="AG381" s="4">
        <v>863</v>
      </c>
      <c r="AH381" s="4">
        <v>84</v>
      </c>
      <c r="AI381" s="4">
        <v>22.82</v>
      </c>
      <c r="AJ381" s="4">
        <v>0.52</v>
      </c>
      <c r="AK381" s="4">
        <v>983</v>
      </c>
      <c r="AL381" s="4">
        <v>0</v>
      </c>
      <c r="AM381" s="4">
        <v>0</v>
      </c>
      <c r="AN381" s="4">
        <v>23</v>
      </c>
      <c r="AO381" s="4">
        <v>190</v>
      </c>
      <c r="AP381" s="4">
        <v>189</v>
      </c>
      <c r="AQ381" s="4">
        <v>2.2999999999999998</v>
      </c>
      <c r="AR381" s="4">
        <v>195</v>
      </c>
      <c r="AS381" s="4" t="s">
        <v>155</v>
      </c>
      <c r="AT381" s="4">
        <v>2</v>
      </c>
      <c r="AU381" s="5">
        <v>0.79699074074074072</v>
      </c>
      <c r="AV381" s="4">
        <v>47.158869000000003</v>
      </c>
      <c r="AW381" s="4">
        <v>-88.487926000000002</v>
      </c>
      <c r="AX381" s="4">
        <v>313.39999999999998</v>
      </c>
      <c r="AY381" s="4">
        <v>41.8</v>
      </c>
      <c r="AZ381" s="4">
        <v>12</v>
      </c>
      <c r="BA381" s="4">
        <v>11</v>
      </c>
      <c r="BB381" s="4" t="s">
        <v>213</v>
      </c>
      <c r="BC381" s="4">
        <v>1.0491999999999999</v>
      </c>
      <c r="BD381" s="4">
        <v>1.7</v>
      </c>
      <c r="BE381" s="4">
        <v>2</v>
      </c>
      <c r="BF381" s="4">
        <v>14.063000000000001</v>
      </c>
      <c r="BG381" s="4">
        <v>13.7</v>
      </c>
      <c r="BH381" s="4">
        <v>0.97</v>
      </c>
      <c r="BI381" s="4">
        <v>15.406000000000001</v>
      </c>
      <c r="BJ381" s="4">
        <v>2719.6030000000001</v>
      </c>
      <c r="BK381" s="4">
        <v>196.17400000000001</v>
      </c>
      <c r="BL381" s="4">
        <v>5.0140000000000002</v>
      </c>
      <c r="BM381" s="4">
        <v>1.1319999999999999</v>
      </c>
      <c r="BN381" s="4">
        <v>6.1470000000000002</v>
      </c>
      <c r="BO381" s="4">
        <v>4.0270000000000001</v>
      </c>
      <c r="BP381" s="4">
        <v>0.90900000000000003</v>
      </c>
      <c r="BQ381" s="4">
        <v>4.9359999999999999</v>
      </c>
      <c r="BR381" s="4">
        <v>1.5772999999999999</v>
      </c>
      <c r="BU381" s="4">
        <v>1.1000000000000001</v>
      </c>
      <c r="BW381" s="4">
        <v>14.324999999999999</v>
      </c>
      <c r="BX381" s="4">
        <v>0.707986</v>
      </c>
      <c r="BY381" s="4">
        <v>-5</v>
      </c>
      <c r="BZ381" s="4">
        <v>0.63610900000000004</v>
      </c>
      <c r="CA381" s="4">
        <v>17.301407999999999</v>
      </c>
      <c r="CB381" s="4">
        <v>12.849402</v>
      </c>
    </row>
    <row r="382" spans="1:80">
      <c r="A382" s="2">
        <v>42439</v>
      </c>
      <c r="B382" s="29">
        <v>0.58908662037037041</v>
      </c>
      <c r="C382" s="4">
        <v>13.843999999999999</v>
      </c>
      <c r="D382" s="4">
        <v>1.9266000000000001</v>
      </c>
      <c r="E382" s="4" t="s">
        <v>155</v>
      </c>
      <c r="F382" s="4">
        <v>19266.086957</v>
      </c>
      <c r="G382" s="4">
        <v>147.9</v>
      </c>
      <c r="H382" s="4">
        <v>50.9</v>
      </c>
      <c r="I382" s="4">
        <v>177.2</v>
      </c>
      <c r="K382" s="4">
        <v>0</v>
      </c>
      <c r="L382" s="4">
        <v>28</v>
      </c>
      <c r="M382" s="4">
        <v>0.86309999999999998</v>
      </c>
      <c r="N382" s="4">
        <v>11.949</v>
      </c>
      <c r="O382" s="4">
        <v>1.6629</v>
      </c>
      <c r="P382" s="4">
        <v>127.63160000000001</v>
      </c>
      <c r="Q382" s="4">
        <v>43.933199999999999</v>
      </c>
      <c r="R382" s="4">
        <v>171.6</v>
      </c>
      <c r="S382" s="4">
        <v>102.4838</v>
      </c>
      <c r="T382" s="4">
        <v>35.276800000000001</v>
      </c>
      <c r="U382" s="4">
        <v>137.80000000000001</v>
      </c>
      <c r="V382" s="4">
        <v>177.20179999999999</v>
      </c>
      <c r="Y382" s="4">
        <v>24.34</v>
      </c>
      <c r="Z382" s="4">
        <v>0</v>
      </c>
      <c r="AA382" s="4">
        <v>0</v>
      </c>
      <c r="AB382" s="4" t="s">
        <v>207</v>
      </c>
      <c r="AC382" s="4">
        <v>0</v>
      </c>
      <c r="AD382" s="4">
        <v>11.3</v>
      </c>
      <c r="AE382" s="4">
        <v>893</v>
      </c>
      <c r="AF382" s="4">
        <v>921</v>
      </c>
      <c r="AG382" s="4">
        <v>865</v>
      </c>
      <c r="AH382" s="4">
        <v>83.9</v>
      </c>
      <c r="AI382" s="4">
        <v>22.79</v>
      </c>
      <c r="AJ382" s="4">
        <v>0.52</v>
      </c>
      <c r="AK382" s="4">
        <v>983</v>
      </c>
      <c r="AL382" s="4">
        <v>0</v>
      </c>
      <c r="AM382" s="4">
        <v>0</v>
      </c>
      <c r="AN382" s="4">
        <v>23</v>
      </c>
      <c r="AO382" s="4">
        <v>190</v>
      </c>
      <c r="AP382" s="4">
        <v>188.9</v>
      </c>
      <c r="AQ382" s="4">
        <v>2.6</v>
      </c>
      <c r="AR382" s="4">
        <v>195</v>
      </c>
      <c r="AS382" s="4" t="s">
        <v>155</v>
      </c>
      <c r="AT382" s="4">
        <v>2</v>
      </c>
      <c r="AU382" s="5">
        <v>0.79700231481481476</v>
      </c>
      <c r="AV382" s="4">
        <v>47.158869000000003</v>
      </c>
      <c r="AW382" s="4">
        <v>-88.487657999999996</v>
      </c>
      <c r="AX382" s="4">
        <v>313.5</v>
      </c>
      <c r="AY382" s="4">
        <v>43.2</v>
      </c>
      <c r="AZ382" s="4">
        <v>12</v>
      </c>
      <c r="BA382" s="4">
        <v>10</v>
      </c>
      <c r="BB382" s="4" t="s">
        <v>214</v>
      </c>
      <c r="BC382" s="4">
        <v>1.254</v>
      </c>
      <c r="BD382" s="4">
        <v>1.3444</v>
      </c>
      <c r="BE382" s="4">
        <v>2.2031999999999998</v>
      </c>
      <c r="BF382" s="4">
        <v>14.063000000000001</v>
      </c>
      <c r="BG382" s="4">
        <v>13.33</v>
      </c>
      <c r="BH382" s="4">
        <v>0.95</v>
      </c>
      <c r="BI382" s="4">
        <v>15.858000000000001</v>
      </c>
      <c r="BJ382" s="4">
        <v>2658.4749999999999</v>
      </c>
      <c r="BK382" s="4">
        <v>235.476</v>
      </c>
      <c r="BL382" s="4">
        <v>2.9740000000000002</v>
      </c>
      <c r="BM382" s="4">
        <v>1.024</v>
      </c>
      <c r="BN382" s="4">
        <v>3.9969999999999999</v>
      </c>
      <c r="BO382" s="4">
        <v>2.3879999999999999</v>
      </c>
      <c r="BP382" s="4">
        <v>0.82199999999999995</v>
      </c>
      <c r="BQ382" s="4">
        <v>3.21</v>
      </c>
      <c r="BR382" s="4">
        <v>1.3037000000000001</v>
      </c>
      <c r="BU382" s="4">
        <v>1.0740000000000001</v>
      </c>
      <c r="BW382" s="4">
        <v>0</v>
      </c>
      <c r="BX382" s="4">
        <v>0.66405700000000001</v>
      </c>
      <c r="BY382" s="4">
        <v>-5</v>
      </c>
      <c r="BZ382" s="4">
        <v>0.63645499999999999</v>
      </c>
      <c r="CA382" s="4">
        <v>16.227893000000002</v>
      </c>
      <c r="CB382" s="4">
        <v>12.856391</v>
      </c>
    </row>
    <row r="383" spans="1:80">
      <c r="A383" s="2">
        <v>42439</v>
      </c>
      <c r="B383" s="29">
        <v>0.58909819444444445</v>
      </c>
      <c r="C383" s="4">
        <v>13.118</v>
      </c>
      <c r="D383" s="4">
        <v>2.8504999999999998</v>
      </c>
      <c r="E383" s="4" t="s">
        <v>155</v>
      </c>
      <c r="F383" s="4">
        <v>28504.762301999999</v>
      </c>
      <c r="G383" s="4">
        <v>114.6</v>
      </c>
      <c r="H383" s="4">
        <v>47.8</v>
      </c>
      <c r="I383" s="4">
        <v>226.5</v>
      </c>
      <c r="K383" s="4">
        <v>0</v>
      </c>
      <c r="L383" s="4">
        <v>29</v>
      </c>
      <c r="M383" s="4">
        <v>0.86029999999999995</v>
      </c>
      <c r="N383" s="4">
        <v>11.286</v>
      </c>
      <c r="O383" s="4">
        <v>2.4523999999999999</v>
      </c>
      <c r="P383" s="4">
        <v>98.628600000000006</v>
      </c>
      <c r="Q383" s="4">
        <v>41.131599999999999</v>
      </c>
      <c r="R383" s="4">
        <v>139.80000000000001</v>
      </c>
      <c r="S383" s="4">
        <v>79.176599999999993</v>
      </c>
      <c r="T383" s="4">
        <v>33.019399999999997</v>
      </c>
      <c r="U383" s="4">
        <v>112.2</v>
      </c>
      <c r="V383" s="4">
        <v>226.5095</v>
      </c>
      <c r="Y383" s="4">
        <v>25.065000000000001</v>
      </c>
      <c r="Z383" s="4">
        <v>0</v>
      </c>
      <c r="AA383" s="4">
        <v>0</v>
      </c>
      <c r="AB383" s="4" t="s">
        <v>207</v>
      </c>
      <c r="AC383" s="4">
        <v>0</v>
      </c>
      <c r="AD383" s="4">
        <v>11.3</v>
      </c>
      <c r="AE383" s="4">
        <v>889</v>
      </c>
      <c r="AF383" s="4">
        <v>918</v>
      </c>
      <c r="AG383" s="4">
        <v>860</v>
      </c>
      <c r="AH383" s="4">
        <v>83</v>
      </c>
      <c r="AI383" s="4">
        <v>22.73</v>
      </c>
      <c r="AJ383" s="4">
        <v>0.52</v>
      </c>
      <c r="AK383" s="4">
        <v>983</v>
      </c>
      <c r="AL383" s="4">
        <v>0.1</v>
      </c>
      <c r="AM383" s="4">
        <v>0</v>
      </c>
      <c r="AN383" s="4">
        <v>23</v>
      </c>
      <c r="AO383" s="4">
        <v>190</v>
      </c>
      <c r="AP383" s="4">
        <v>188</v>
      </c>
      <c r="AQ383" s="4">
        <v>2.4</v>
      </c>
      <c r="AR383" s="4">
        <v>195</v>
      </c>
      <c r="AS383" s="4" t="s">
        <v>155</v>
      </c>
      <c r="AT383" s="4">
        <v>2</v>
      </c>
      <c r="AU383" s="5">
        <v>0.79701388888888891</v>
      </c>
      <c r="AV383" s="4">
        <v>47.158873</v>
      </c>
      <c r="AW383" s="4">
        <v>-88.487386000000001</v>
      </c>
      <c r="AX383" s="4">
        <v>313.39999999999998</v>
      </c>
      <c r="AY383" s="4">
        <v>43.9</v>
      </c>
      <c r="AZ383" s="4">
        <v>12</v>
      </c>
      <c r="BA383" s="4">
        <v>10</v>
      </c>
      <c r="BB383" s="4" t="s">
        <v>214</v>
      </c>
      <c r="BC383" s="4">
        <v>1.5</v>
      </c>
      <c r="BD383" s="4">
        <v>1</v>
      </c>
      <c r="BE383" s="4">
        <v>2.4</v>
      </c>
      <c r="BF383" s="4">
        <v>14.063000000000001</v>
      </c>
      <c r="BG383" s="4">
        <v>13.05</v>
      </c>
      <c r="BH383" s="4">
        <v>0.93</v>
      </c>
      <c r="BI383" s="4">
        <v>16.233000000000001</v>
      </c>
      <c r="BJ383" s="4">
        <v>2486.8919999999998</v>
      </c>
      <c r="BK383" s="4">
        <v>343.93900000000002</v>
      </c>
      <c r="BL383" s="4">
        <v>2.2759999999999998</v>
      </c>
      <c r="BM383" s="4">
        <v>0.94899999999999995</v>
      </c>
      <c r="BN383" s="4">
        <v>3.2250000000000001</v>
      </c>
      <c r="BO383" s="4">
        <v>1.827</v>
      </c>
      <c r="BP383" s="4">
        <v>0.76200000000000001</v>
      </c>
      <c r="BQ383" s="4">
        <v>2.589</v>
      </c>
      <c r="BR383" s="4">
        <v>1.6504000000000001</v>
      </c>
      <c r="BU383" s="4">
        <v>1.0960000000000001</v>
      </c>
      <c r="BW383" s="4">
        <v>0</v>
      </c>
      <c r="BX383" s="4">
        <v>0.61013399999999995</v>
      </c>
      <c r="BY383" s="4">
        <v>-5</v>
      </c>
      <c r="BZ383" s="4">
        <v>0.63167300000000004</v>
      </c>
      <c r="CA383" s="4">
        <v>14.91015</v>
      </c>
      <c r="CB383" s="4">
        <v>12.759795</v>
      </c>
    </row>
    <row r="384" spans="1:80">
      <c r="A384" s="2">
        <v>42439</v>
      </c>
      <c r="B384" s="29">
        <v>0.58910976851851848</v>
      </c>
      <c r="C384" s="4">
        <v>12.97</v>
      </c>
      <c r="D384" s="4">
        <v>3.0790000000000002</v>
      </c>
      <c r="E384" s="4" t="s">
        <v>155</v>
      </c>
      <c r="F384" s="4">
        <v>30790</v>
      </c>
      <c r="G384" s="4">
        <v>88.2</v>
      </c>
      <c r="H384" s="4">
        <v>43.7</v>
      </c>
      <c r="I384" s="4">
        <v>269.3</v>
      </c>
      <c r="K384" s="4">
        <v>0</v>
      </c>
      <c r="L384" s="4">
        <v>31</v>
      </c>
      <c r="M384" s="4">
        <v>0.85919999999999996</v>
      </c>
      <c r="N384" s="4">
        <v>11.1433</v>
      </c>
      <c r="O384" s="4">
        <v>2.6454</v>
      </c>
      <c r="P384" s="4">
        <v>75.788899999999998</v>
      </c>
      <c r="Q384" s="4">
        <v>37.5336</v>
      </c>
      <c r="R384" s="4">
        <v>113.3</v>
      </c>
      <c r="S384" s="4">
        <v>61.148899999999998</v>
      </c>
      <c r="T384" s="4">
        <v>30.283300000000001</v>
      </c>
      <c r="U384" s="4">
        <v>91.4</v>
      </c>
      <c r="V384" s="4">
        <v>269.25839999999999</v>
      </c>
      <c r="Y384" s="4">
        <v>26.295999999999999</v>
      </c>
      <c r="Z384" s="4">
        <v>0</v>
      </c>
      <c r="AA384" s="4">
        <v>0</v>
      </c>
      <c r="AB384" s="4" t="s">
        <v>207</v>
      </c>
      <c r="AC384" s="4">
        <v>0</v>
      </c>
      <c r="AD384" s="4">
        <v>11.2</v>
      </c>
      <c r="AE384" s="4">
        <v>871</v>
      </c>
      <c r="AF384" s="4">
        <v>905</v>
      </c>
      <c r="AG384" s="4">
        <v>841</v>
      </c>
      <c r="AH384" s="4">
        <v>83</v>
      </c>
      <c r="AI384" s="4">
        <v>24.06</v>
      </c>
      <c r="AJ384" s="4">
        <v>0.55000000000000004</v>
      </c>
      <c r="AK384" s="4">
        <v>983</v>
      </c>
      <c r="AL384" s="4">
        <v>0.9</v>
      </c>
      <c r="AM384" s="4">
        <v>0</v>
      </c>
      <c r="AN384" s="4">
        <v>23</v>
      </c>
      <c r="AO384" s="4">
        <v>190</v>
      </c>
      <c r="AP384" s="4">
        <v>188.1</v>
      </c>
      <c r="AQ384" s="4">
        <v>2.2000000000000002</v>
      </c>
      <c r="AR384" s="4">
        <v>195</v>
      </c>
      <c r="AS384" s="4" t="s">
        <v>155</v>
      </c>
      <c r="AT384" s="4">
        <v>2</v>
      </c>
      <c r="AU384" s="5">
        <v>0.79702546296296306</v>
      </c>
      <c r="AV384" s="4">
        <v>47.158881000000001</v>
      </c>
      <c r="AW384" s="4">
        <v>-88.487120000000004</v>
      </c>
      <c r="AX384" s="4">
        <v>313.60000000000002</v>
      </c>
      <c r="AY384" s="4">
        <v>44</v>
      </c>
      <c r="AZ384" s="4">
        <v>12</v>
      </c>
      <c r="BA384" s="4">
        <v>10</v>
      </c>
      <c r="BB384" s="4" t="s">
        <v>214</v>
      </c>
      <c r="BC384" s="4">
        <v>1.3475999999999999</v>
      </c>
      <c r="BD384" s="4">
        <v>1.0508</v>
      </c>
      <c r="BE384" s="4">
        <v>2.2984</v>
      </c>
      <c r="BF384" s="4">
        <v>14.063000000000001</v>
      </c>
      <c r="BG384" s="4">
        <v>12.96</v>
      </c>
      <c r="BH384" s="4">
        <v>0.92</v>
      </c>
      <c r="BI384" s="4">
        <v>16.393000000000001</v>
      </c>
      <c r="BJ384" s="4">
        <v>2445.7170000000001</v>
      </c>
      <c r="BK384" s="4">
        <v>369.53300000000002</v>
      </c>
      <c r="BL384" s="4">
        <v>1.742</v>
      </c>
      <c r="BM384" s="4">
        <v>0.86299999999999999</v>
      </c>
      <c r="BN384" s="4">
        <v>2.605</v>
      </c>
      <c r="BO384" s="4">
        <v>1.405</v>
      </c>
      <c r="BP384" s="4">
        <v>0.69599999999999995</v>
      </c>
      <c r="BQ384" s="4">
        <v>2.101</v>
      </c>
      <c r="BR384" s="4">
        <v>1.9540999999999999</v>
      </c>
      <c r="BU384" s="4">
        <v>1.145</v>
      </c>
      <c r="BW384" s="4">
        <v>0</v>
      </c>
      <c r="BX384" s="4">
        <v>0.36065900000000001</v>
      </c>
      <c r="BY384" s="4">
        <v>-5</v>
      </c>
      <c r="BZ384" s="4">
        <v>0.62932699999999997</v>
      </c>
      <c r="CA384" s="4">
        <v>8.8136039999999998</v>
      </c>
      <c r="CB384" s="4">
        <v>12.712405</v>
      </c>
    </row>
    <row r="385" spans="1:80">
      <c r="A385" s="2">
        <v>42439</v>
      </c>
      <c r="B385" s="29">
        <v>0.58912134259259263</v>
      </c>
      <c r="C385" s="4">
        <v>12.717000000000001</v>
      </c>
      <c r="D385" s="4">
        <v>3.5184000000000002</v>
      </c>
      <c r="E385" s="4" t="s">
        <v>155</v>
      </c>
      <c r="F385" s="4">
        <v>35183.687707999998</v>
      </c>
      <c r="G385" s="4">
        <v>52</v>
      </c>
      <c r="H385" s="4">
        <v>57.4</v>
      </c>
      <c r="I385" s="4">
        <v>287.89999999999998</v>
      </c>
      <c r="K385" s="4">
        <v>0</v>
      </c>
      <c r="L385" s="4">
        <v>32</v>
      </c>
      <c r="M385" s="4">
        <v>0.85719999999999996</v>
      </c>
      <c r="N385" s="4">
        <v>10.901400000000001</v>
      </c>
      <c r="O385" s="4">
        <v>3.0160999999999998</v>
      </c>
      <c r="P385" s="4">
        <v>44.571800000000003</v>
      </c>
      <c r="Q385" s="4">
        <v>49.246000000000002</v>
      </c>
      <c r="R385" s="4">
        <v>93.8</v>
      </c>
      <c r="S385" s="4">
        <v>35.756799999999998</v>
      </c>
      <c r="T385" s="4">
        <v>39.506500000000003</v>
      </c>
      <c r="U385" s="4">
        <v>75.3</v>
      </c>
      <c r="V385" s="4">
        <v>287.85969999999998</v>
      </c>
      <c r="Y385" s="4">
        <v>27.437999999999999</v>
      </c>
      <c r="Z385" s="4">
        <v>0</v>
      </c>
      <c r="AA385" s="4">
        <v>0</v>
      </c>
      <c r="AB385" s="4" t="s">
        <v>207</v>
      </c>
      <c r="AC385" s="4">
        <v>0</v>
      </c>
      <c r="AD385" s="4">
        <v>11.3</v>
      </c>
      <c r="AE385" s="4">
        <v>863</v>
      </c>
      <c r="AF385" s="4">
        <v>898</v>
      </c>
      <c r="AG385" s="4">
        <v>837</v>
      </c>
      <c r="AH385" s="4">
        <v>83</v>
      </c>
      <c r="AI385" s="4">
        <v>22.55</v>
      </c>
      <c r="AJ385" s="4">
        <v>0.52</v>
      </c>
      <c r="AK385" s="4">
        <v>983</v>
      </c>
      <c r="AL385" s="4">
        <v>0</v>
      </c>
      <c r="AM385" s="4">
        <v>0</v>
      </c>
      <c r="AN385" s="4">
        <v>23</v>
      </c>
      <c r="AO385" s="4">
        <v>190</v>
      </c>
      <c r="AP385" s="4">
        <v>189</v>
      </c>
      <c r="AQ385" s="4">
        <v>2</v>
      </c>
      <c r="AR385" s="4">
        <v>195</v>
      </c>
      <c r="AS385" s="4" t="s">
        <v>155</v>
      </c>
      <c r="AT385" s="4">
        <v>2</v>
      </c>
      <c r="AU385" s="5">
        <v>0.79703703703703699</v>
      </c>
      <c r="AV385" s="4">
        <v>47.158884</v>
      </c>
      <c r="AW385" s="4">
        <v>-88.486852999999996</v>
      </c>
      <c r="AX385" s="4">
        <v>313.60000000000002</v>
      </c>
      <c r="AY385" s="4">
        <v>44</v>
      </c>
      <c r="AZ385" s="4">
        <v>12</v>
      </c>
      <c r="BA385" s="4">
        <v>10</v>
      </c>
      <c r="BB385" s="4" t="s">
        <v>214</v>
      </c>
      <c r="BC385" s="4">
        <v>1.1492</v>
      </c>
      <c r="BD385" s="4">
        <v>1.1508</v>
      </c>
      <c r="BE385" s="4">
        <v>2.1492</v>
      </c>
      <c r="BF385" s="4">
        <v>14.063000000000001</v>
      </c>
      <c r="BG385" s="4">
        <v>12.76</v>
      </c>
      <c r="BH385" s="4">
        <v>0.91</v>
      </c>
      <c r="BI385" s="4">
        <v>16.654</v>
      </c>
      <c r="BJ385" s="4">
        <v>2370.1329999999998</v>
      </c>
      <c r="BK385" s="4">
        <v>417.358</v>
      </c>
      <c r="BL385" s="4">
        <v>1.0149999999999999</v>
      </c>
      <c r="BM385" s="4">
        <v>1.121</v>
      </c>
      <c r="BN385" s="4">
        <v>2.1360000000000001</v>
      </c>
      <c r="BO385" s="4">
        <v>0.81399999999999995</v>
      </c>
      <c r="BP385" s="4">
        <v>0.89900000000000002</v>
      </c>
      <c r="BQ385" s="4">
        <v>1.714</v>
      </c>
      <c r="BR385" s="4">
        <v>2.0695000000000001</v>
      </c>
      <c r="BU385" s="4">
        <v>1.1839999999999999</v>
      </c>
      <c r="BW385" s="4">
        <v>0</v>
      </c>
      <c r="BX385" s="4">
        <v>0.31449300000000002</v>
      </c>
      <c r="BY385" s="4">
        <v>-5</v>
      </c>
      <c r="BZ385" s="4">
        <v>0.63167300000000004</v>
      </c>
      <c r="CA385" s="4">
        <v>7.6854230000000001</v>
      </c>
      <c r="CB385" s="4">
        <v>12.759795</v>
      </c>
    </row>
    <row r="386" spans="1:80">
      <c r="A386" s="2">
        <v>42439</v>
      </c>
      <c r="B386" s="29">
        <v>0.58913291666666667</v>
      </c>
      <c r="C386" s="4">
        <v>12.565</v>
      </c>
      <c r="D386" s="4">
        <v>4.0507999999999997</v>
      </c>
      <c r="E386" s="4" t="s">
        <v>155</v>
      </c>
      <c r="F386" s="4">
        <v>40508.123436000002</v>
      </c>
      <c r="G386" s="4">
        <v>21.4</v>
      </c>
      <c r="H386" s="4">
        <v>60.6</v>
      </c>
      <c r="I386" s="4">
        <v>302.60000000000002</v>
      </c>
      <c r="K386" s="4">
        <v>0</v>
      </c>
      <c r="L386" s="4">
        <v>34</v>
      </c>
      <c r="M386" s="4">
        <v>0.85360000000000003</v>
      </c>
      <c r="N386" s="4">
        <v>10.7254</v>
      </c>
      <c r="O386" s="4">
        <v>3.4577</v>
      </c>
      <c r="P386" s="4">
        <v>18.281600000000001</v>
      </c>
      <c r="Q386" s="4">
        <v>51.726999999999997</v>
      </c>
      <c r="R386" s="4">
        <v>70</v>
      </c>
      <c r="S386" s="4">
        <v>14.6661</v>
      </c>
      <c r="T386" s="4">
        <v>41.4968</v>
      </c>
      <c r="U386" s="4">
        <v>56.2</v>
      </c>
      <c r="V386" s="4">
        <v>302.58049999999997</v>
      </c>
      <c r="Y386" s="4">
        <v>28.596</v>
      </c>
      <c r="Z386" s="4">
        <v>0</v>
      </c>
      <c r="AA386" s="4">
        <v>0</v>
      </c>
      <c r="AB386" s="4" t="s">
        <v>207</v>
      </c>
      <c r="AC386" s="4">
        <v>0</v>
      </c>
      <c r="AD386" s="4">
        <v>11.2</v>
      </c>
      <c r="AE386" s="4">
        <v>860</v>
      </c>
      <c r="AF386" s="4">
        <v>895</v>
      </c>
      <c r="AG386" s="4">
        <v>833</v>
      </c>
      <c r="AH386" s="4">
        <v>83</v>
      </c>
      <c r="AI386" s="4">
        <v>22.55</v>
      </c>
      <c r="AJ386" s="4">
        <v>0.52</v>
      </c>
      <c r="AK386" s="4">
        <v>983</v>
      </c>
      <c r="AL386" s="4">
        <v>0</v>
      </c>
      <c r="AM386" s="4">
        <v>0</v>
      </c>
      <c r="AN386" s="4">
        <v>23</v>
      </c>
      <c r="AO386" s="4">
        <v>190</v>
      </c>
      <c r="AP386" s="4">
        <v>189</v>
      </c>
      <c r="AQ386" s="4">
        <v>2.1</v>
      </c>
      <c r="AR386" s="4">
        <v>195</v>
      </c>
      <c r="AS386" s="4" t="s">
        <v>155</v>
      </c>
      <c r="AT386" s="4">
        <v>1</v>
      </c>
      <c r="AU386" s="5">
        <v>0.79704861111111114</v>
      </c>
      <c r="AV386" s="4">
        <v>47.158864000000001</v>
      </c>
      <c r="AW386" s="4">
        <v>-88.486609000000001</v>
      </c>
      <c r="AX386" s="4">
        <v>313.5</v>
      </c>
      <c r="AY386" s="4">
        <v>42.2</v>
      </c>
      <c r="AZ386" s="4">
        <v>12</v>
      </c>
      <c r="BA386" s="4">
        <v>10</v>
      </c>
      <c r="BB386" s="4" t="s">
        <v>214</v>
      </c>
      <c r="BC386" s="4">
        <v>1.3537459999999999</v>
      </c>
      <c r="BD386" s="4">
        <v>1.0985009999999999</v>
      </c>
      <c r="BE386" s="4">
        <v>2.302997</v>
      </c>
      <c r="BF386" s="4">
        <v>14.063000000000001</v>
      </c>
      <c r="BG386" s="4">
        <v>12.42</v>
      </c>
      <c r="BH386" s="4">
        <v>0.88</v>
      </c>
      <c r="BI386" s="4">
        <v>17.154</v>
      </c>
      <c r="BJ386" s="4">
        <v>2287.91</v>
      </c>
      <c r="BK386" s="4">
        <v>469.45100000000002</v>
      </c>
      <c r="BL386" s="4">
        <v>0.40799999999999997</v>
      </c>
      <c r="BM386" s="4">
        <v>1.1559999999999999</v>
      </c>
      <c r="BN386" s="4">
        <v>1.5640000000000001</v>
      </c>
      <c r="BO386" s="4">
        <v>0.32800000000000001</v>
      </c>
      <c r="BP386" s="4">
        <v>0.92700000000000005</v>
      </c>
      <c r="BQ386" s="4">
        <v>1.2549999999999999</v>
      </c>
      <c r="BR386" s="4">
        <v>2.1343000000000001</v>
      </c>
      <c r="BU386" s="4">
        <v>1.21</v>
      </c>
      <c r="BW386" s="4">
        <v>0</v>
      </c>
      <c r="BX386" s="4">
        <v>0.297815</v>
      </c>
      <c r="BY386" s="4">
        <v>-5</v>
      </c>
      <c r="BZ386" s="4">
        <v>0.62932699999999997</v>
      </c>
      <c r="CA386" s="4">
        <v>7.2778539999999996</v>
      </c>
      <c r="CB386" s="4">
        <v>12.712405</v>
      </c>
    </row>
    <row r="387" spans="1:80">
      <c r="A387" s="2">
        <v>42439</v>
      </c>
      <c r="B387" s="29">
        <v>0.58914449074074071</v>
      </c>
      <c r="C387" s="4">
        <v>12.808999999999999</v>
      </c>
      <c r="D387" s="4">
        <v>3.5949</v>
      </c>
      <c r="E387" s="4" t="s">
        <v>155</v>
      </c>
      <c r="F387" s="4">
        <v>35949.256697999997</v>
      </c>
      <c r="G387" s="4">
        <v>9.8000000000000007</v>
      </c>
      <c r="H387" s="4">
        <v>60.7</v>
      </c>
      <c r="I387" s="4">
        <v>302.8</v>
      </c>
      <c r="K387" s="4">
        <v>0</v>
      </c>
      <c r="L387" s="4">
        <v>34</v>
      </c>
      <c r="M387" s="4">
        <v>0.85599999999999998</v>
      </c>
      <c r="N387" s="4">
        <v>10.9651</v>
      </c>
      <c r="O387" s="4">
        <v>3.0773999999999999</v>
      </c>
      <c r="P387" s="4">
        <v>8.4273000000000007</v>
      </c>
      <c r="Q387" s="4">
        <v>51.936500000000002</v>
      </c>
      <c r="R387" s="4">
        <v>60.4</v>
      </c>
      <c r="S387" s="4">
        <v>6.7606000000000002</v>
      </c>
      <c r="T387" s="4">
        <v>41.664900000000003</v>
      </c>
      <c r="U387" s="4">
        <v>48.4</v>
      </c>
      <c r="V387" s="4">
        <v>302.83550000000002</v>
      </c>
      <c r="Y387" s="4">
        <v>28.893000000000001</v>
      </c>
      <c r="Z387" s="4">
        <v>0</v>
      </c>
      <c r="AA387" s="4">
        <v>0</v>
      </c>
      <c r="AB387" s="4" t="s">
        <v>207</v>
      </c>
      <c r="AC387" s="4">
        <v>0</v>
      </c>
      <c r="AD387" s="4">
        <v>11.3</v>
      </c>
      <c r="AE387" s="4">
        <v>859</v>
      </c>
      <c r="AF387" s="4">
        <v>894</v>
      </c>
      <c r="AG387" s="4">
        <v>832</v>
      </c>
      <c r="AH387" s="4">
        <v>83</v>
      </c>
      <c r="AI387" s="4">
        <v>22.55</v>
      </c>
      <c r="AJ387" s="4">
        <v>0.52</v>
      </c>
      <c r="AK387" s="4">
        <v>983</v>
      </c>
      <c r="AL387" s="4">
        <v>0</v>
      </c>
      <c r="AM387" s="4">
        <v>0</v>
      </c>
      <c r="AN387" s="4">
        <v>23</v>
      </c>
      <c r="AO387" s="4">
        <v>190</v>
      </c>
      <c r="AP387" s="4">
        <v>189</v>
      </c>
      <c r="AQ387" s="4">
        <v>2.6</v>
      </c>
      <c r="AR387" s="4">
        <v>195</v>
      </c>
      <c r="AS387" s="4" t="s">
        <v>155</v>
      </c>
      <c r="AT387" s="4">
        <v>1</v>
      </c>
      <c r="AU387" s="5">
        <v>0.79706018518518518</v>
      </c>
      <c r="AV387" s="4">
        <v>47.158842999999997</v>
      </c>
      <c r="AW387" s="4">
        <v>-88.486497999999997</v>
      </c>
      <c r="AX387" s="4">
        <v>313.5</v>
      </c>
      <c r="AY387" s="4">
        <v>38.6</v>
      </c>
      <c r="AZ387" s="4">
        <v>12</v>
      </c>
      <c r="BA387" s="4">
        <v>10</v>
      </c>
      <c r="BB387" s="4" t="s">
        <v>214</v>
      </c>
      <c r="BC387" s="4">
        <v>1.6</v>
      </c>
      <c r="BD387" s="4">
        <v>1</v>
      </c>
      <c r="BE387" s="4">
        <v>2.5</v>
      </c>
      <c r="BF387" s="4">
        <v>14.063000000000001</v>
      </c>
      <c r="BG387" s="4">
        <v>12.63</v>
      </c>
      <c r="BH387" s="4">
        <v>0.9</v>
      </c>
      <c r="BI387" s="4">
        <v>16.818000000000001</v>
      </c>
      <c r="BJ387" s="4">
        <v>2362.4920000000002</v>
      </c>
      <c r="BK387" s="4">
        <v>422.00099999999998</v>
      </c>
      <c r="BL387" s="4">
        <v>0.19</v>
      </c>
      <c r="BM387" s="4">
        <v>1.1719999999999999</v>
      </c>
      <c r="BN387" s="4">
        <v>1.3620000000000001</v>
      </c>
      <c r="BO387" s="4">
        <v>0.153</v>
      </c>
      <c r="BP387" s="4">
        <v>0.94</v>
      </c>
      <c r="BQ387" s="4">
        <v>1.093</v>
      </c>
      <c r="BR387" s="4">
        <v>2.1575000000000002</v>
      </c>
      <c r="BU387" s="4">
        <v>1.2350000000000001</v>
      </c>
      <c r="BW387" s="4">
        <v>0</v>
      </c>
      <c r="BX387" s="4">
        <v>0.32431300000000002</v>
      </c>
      <c r="BY387" s="4">
        <v>-5</v>
      </c>
      <c r="BZ387" s="4">
        <v>0.63167300000000004</v>
      </c>
      <c r="CA387" s="4">
        <v>7.9253989999999996</v>
      </c>
      <c r="CB387" s="4">
        <v>12.759795</v>
      </c>
    </row>
    <row r="388" spans="1:80">
      <c r="A388" s="2">
        <v>42439</v>
      </c>
      <c r="B388" s="29">
        <v>0.58915606481481475</v>
      </c>
      <c r="C388" s="4">
        <v>13.26</v>
      </c>
      <c r="D388" s="4">
        <v>2.8776000000000002</v>
      </c>
      <c r="E388" s="4" t="s">
        <v>155</v>
      </c>
      <c r="F388" s="4">
        <v>28776.441223999998</v>
      </c>
      <c r="G388" s="4">
        <v>9.6999999999999993</v>
      </c>
      <c r="H388" s="4">
        <v>60.7</v>
      </c>
      <c r="I388" s="4">
        <v>303</v>
      </c>
      <c r="K388" s="4">
        <v>0</v>
      </c>
      <c r="L388" s="4">
        <v>34</v>
      </c>
      <c r="M388" s="4">
        <v>0.85909999999999997</v>
      </c>
      <c r="N388" s="4">
        <v>11.3917</v>
      </c>
      <c r="O388" s="4">
        <v>2.4722</v>
      </c>
      <c r="P388" s="4">
        <v>8.3332999999999995</v>
      </c>
      <c r="Q388" s="4">
        <v>52.147599999999997</v>
      </c>
      <c r="R388" s="4">
        <v>60.5</v>
      </c>
      <c r="S388" s="4">
        <v>6.6852</v>
      </c>
      <c r="T388" s="4">
        <v>41.834299999999999</v>
      </c>
      <c r="U388" s="4">
        <v>48.5</v>
      </c>
      <c r="V388" s="4">
        <v>302.99299999999999</v>
      </c>
      <c r="Y388" s="4">
        <v>29.152999999999999</v>
      </c>
      <c r="Z388" s="4">
        <v>0</v>
      </c>
      <c r="AA388" s="4">
        <v>0</v>
      </c>
      <c r="AB388" s="4" t="s">
        <v>207</v>
      </c>
      <c r="AC388" s="4">
        <v>0</v>
      </c>
      <c r="AD388" s="4">
        <v>11.2</v>
      </c>
      <c r="AE388" s="4">
        <v>860</v>
      </c>
      <c r="AF388" s="4">
        <v>893</v>
      </c>
      <c r="AG388" s="4">
        <v>834</v>
      </c>
      <c r="AH388" s="4">
        <v>83</v>
      </c>
      <c r="AI388" s="4">
        <v>22.55</v>
      </c>
      <c r="AJ388" s="4">
        <v>0.52</v>
      </c>
      <c r="AK388" s="4">
        <v>983</v>
      </c>
      <c r="AL388" s="4">
        <v>0</v>
      </c>
      <c r="AM388" s="4">
        <v>0</v>
      </c>
      <c r="AN388" s="4">
        <v>23</v>
      </c>
      <c r="AO388" s="4">
        <v>190</v>
      </c>
      <c r="AP388" s="4">
        <v>189</v>
      </c>
      <c r="AQ388" s="4">
        <v>2.8</v>
      </c>
      <c r="AR388" s="4">
        <v>195</v>
      </c>
      <c r="AS388" s="4" t="s">
        <v>155</v>
      </c>
      <c r="AT388" s="4">
        <v>1</v>
      </c>
      <c r="AU388" s="5">
        <v>0.79706018518518518</v>
      </c>
      <c r="AV388" s="4">
        <v>47.158802000000001</v>
      </c>
      <c r="AW388" s="4">
        <v>-88.486289999999997</v>
      </c>
      <c r="AX388" s="4">
        <v>313.39999999999998</v>
      </c>
      <c r="AY388" s="4">
        <v>35.299999999999997</v>
      </c>
      <c r="AZ388" s="4">
        <v>12</v>
      </c>
      <c r="BA388" s="4">
        <v>10</v>
      </c>
      <c r="BB388" s="4" t="s">
        <v>214</v>
      </c>
      <c r="BC388" s="4">
        <v>1.4984</v>
      </c>
      <c r="BD388" s="4">
        <v>1.0508</v>
      </c>
      <c r="BE388" s="4">
        <v>2.5508000000000002</v>
      </c>
      <c r="BF388" s="4">
        <v>14.063000000000001</v>
      </c>
      <c r="BG388" s="4">
        <v>12.92</v>
      </c>
      <c r="BH388" s="4">
        <v>0.92</v>
      </c>
      <c r="BI388" s="4">
        <v>16.399999999999999</v>
      </c>
      <c r="BJ388" s="4">
        <v>2486.058</v>
      </c>
      <c r="BK388" s="4">
        <v>343.38600000000002</v>
      </c>
      <c r="BL388" s="4">
        <v>0.19</v>
      </c>
      <c r="BM388" s="4">
        <v>1.1919999999999999</v>
      </c>
      <c r="BN388" s="4">
        <v>1.3819999999999999</v>
      </c>
      <c r="BO388" s="4">
        <v>0.153</v>
      </c>
      <c r="BP388" s="4">
        <v>0.95599999999999996</v>
      </c>
      <c r="BQ388" s="4">
        <v>1.109</v>
      </c>
      <c r="BR388" s="4">
        <v>2.1865000000000001</v>
      </c>
      <c r="BU388" s="4">
        <v>1.262</v>
      </c>
      <c r="BW388" s="4">
        <v>0</v>
      </c>
      <c r="BX388" s="4">
        <v>0.28294799999999998</v>
      </c>
      <c r="BY388" s="4">
        <v>-5</v>
      </c>
      <c r="BZ388" s="4">
        <v>0.629</v>
      </c>
      <c r="CA388" s="4">
        <v>6.914542</v>
      </c>
      <c r="CB388" s="4">
        <v>12.7058</v>
      </c>
    </row>
    <row r="389" spans="1:80">
      <c r="A389" s="2">
        <v>42439</v>
      </c>
      <c r="B389" s="29">
        <v>0.5891676388888889</v>
      </c>
      <c r="C389" s="4">
        <v>12.9</v>
      </c>
      <c r="D389" s="4">
        <v>2.9992999999999999</v>
      </c>
      <c r="E389" s="4" t="s">
        <v>155</v>
      </c>
      <c r="F389" s="4">
        <v>29992.587646</v>
      </c>
      <c r="G389" s="4">
        <v>9.6</v>
      </c>
      <c r="H389" s="4">
        <v>60.6</v>
      </c>
      <c r="I389" s="4">
        <v>324.8</v>
      </c>
      <c r="K389" s="4">
        <v>0</v>
      </c>
      <c r="L389" s="4">
        <v>35</v>
      </c>
      <c r="M389" s="4">
        <v>0.86070000000000002</v>
      </c>
      <c r="N389" s="4">
        <v>11.103</v>
      </c>
      <c r="O389" s="4">
        <v>2.5813999999999999</v>
      </c>
      <c r="P389" s="4">
        <v>8.2623999999999995</v>
      </c>
      <c r="Q389" s="4">
        <v>52.168100000000003</v>
      </c>
      <c r="R389" s="4">
        <v>60.4</v>
      </c>
      <c r="S389" s="4">
        <v>6.6283000000000003</v>
      </c>
      <c r="T389" s="4">
        <v>41.8508</v>
      </c>
      <c r="U389" s="4">
        <v>48.5</v>
      </c>
      <c r="V389" s="4">
        <v>324.83089999999999</v>
      </c>
      <c r="Y389" s="4">
        <v>29.934000000000001</v>
      </c>
      <c r="Z389" s="4">
        <v>0</v>
      </c>
      <c r="AA389" s="4">
        <v>0</v>
      </c>
      <c r="AB389" s="4" t="s">
        <v>207</v>
      </c>
      <c r="AC389" s="4">
        <v>0</v>
      </c>
      <c r="AD389" s="4">
        <v>11.2</v>
      </c>
      <c r="AE389" s="4">
        <v>861</v>
      </c>
      <c r="AF389" s="4">
        <v>893</v>
      </c>
      <c r="AG389" s="4">
        <v>834</v>
      </c>
      <c r="AH389" s="4">
        <v>83</v>
      </c>
      <c r="AI389" s="4">
        <v>22.55</v>
      </c>
      <c r="AJ389" s="4">
        <v>0.52</v>
      </c>
      <c r="AK389" s="4">
        <v>983</v>
      </c>
      <c r="AL389" s="4">
        <v>0</v>
      </c>
      <c r="AM389" s="4">
        <v>0</v>
      </c>
      <c r="AN389" s="4">
        <v>23</v>
      </c>
      <c r="AO389" s="4">
        <v>190</v>
      </c>
      <c r="AP389" s="4">
        <v>188.9</v>
      </c>
      <c r="AQ389" s="4">
        <v>2.6</v>
      </c>
      <c r="AR389" s="4">
        <v>195</v>
      </c>
      <c r="AS389" s="4" t="s">
        <v>155</v>
      </c>
      <c r="AT389" s="4">
        <v>1</v>
      </c>
      <c r="AU389" s="5">
        <v>0.79708333333333325</v>
      </c>
      <c r="AV389" s="4">
        <v>47.158726999999999</v>
      </c>
      <c r="AW389" s="4">
        <v>-88.486013999999997</v>
      </c>
      <c r="AX389" s="4">
        <v>313.3</v>
      </c>
      <c r="AY389" s="4">
        <v>33</v>
      </c>
      <c r="AZ389" s="4">
        <v>12</v>
      </c>
      <c r="BA389" s="4">
        <v>10</v>
      </c>
      <c r="BB389" s="4" t="s">
        <v>214</v>
      </c>
      <c r="BC389" s="4">
        <v>1.6032</v>
      </c>
      <c r="BD389" s="4">
        <v>1.0491999999999999</v>
      </c>
      <c r="BE389" s="4">
        <v>2.7016</v>
      </c>
      <c r="BF389" s="4">
        <v>14.063000000000001</v>
      </c>
      <c r="BG389" s="4">
        <v>13.08</v>
      </c>
      <c r="BH389" s="4">
        <v>0.93</v>
      </c>
      <c r="BI389" s="4">
        <v>16.189</v>
      </c>
      <c r="BJ389" s="4">
        <v>2454.4650000000001</v>
      </c>
      <c r="BK389" s="4">
        <v>363.19900000000001</v>
      </c>
      <c r="BL389" s="4">
        <v>0.191</v>
      </c>
      <c r="BM389" s="4">
        <v>1.208</v>
      </c>
      <c r="BN389" s="4">
        <v>1.399</v>
      </c>
      <c r="BO389" s="4">
        <v>0.153</v>
      </c>
      <c r="BP389" s="4">
        <v>0.96899999999999997</v>
      </c>
      <c r="BQ389" s="4">
        <v>1.1220000000000001</v>
      </c>
      <c r="BR389" s="4">
        <v>2.3744999999999998</v>
      </c>
      <c r="BU389" s="4">
        <v>1.3129999999999999</v>
      </c>
      <c r="BW389" s="4">
        <v>0</v>
      </c>
      <c r="BX389" s="4">
        <v>0.249498</v>
      </c>
      <c r="BY389" s="4">
        <v>-5</v>
      </c>
      <c r="BZ389" s="4">
        <v>0.629436</v>
      </c>
      <c r="CA389" s="4">
        <v>6.0971070000000003</v>
      </c>
      <c r="CB389" s="4">
        <v>12.714607000000001</v>
      </c>
    </row>
    <row r="390" spans="1:80">
      <c r="A390" s="2">
        <v>42439</v>
      </c>
      <c r="B390" s="29">
        <v>0.58917921296296294</v>
      </c>
      <c r="C390" s="4">
        <v>12.477</v>
      </c>
      <c r="D390" s="4">
        <v>4.3440000000000003</v>
      </c>
      <c r="E390" s="4" t="s">
        <v>155</v>
      </c>
      <c r="F390" s="4">
        <v>43440</v>
      </c>
      <c r="G390" s="4">
        <v>9.6</v>
      </c>
      <c r="H390" s="4">
        <v>60.4</v>
      </c>
      <c r="I390" s="4">
        <v>356</v>
      </c>
      <c r="K390" s="4">
        <v>0</v>
      </c>
      <c r="L390" s="4">
        <v>36</v>
      </c>
      <c r="M390" s="4">
        <v>0.85170000000000001</v>
      </c>
      <c r="N390" s="4">
        <v>10.6264</v>
      </c>
      <c r="O390" s="4">
        <v>3.6996000000000002</v>
      </c>
      <c r="P390" s="4">
        <v>8.1759000000000004</v>
      </c>
      <c r="Q390" s="4">
        <v>51.463200000000001</v>
      </c>
      <c r="R390" s="4">
        <v>59.6</v>
      </c>
      <c r="S390" s="4">
        <v>6.5589000000000004</v>
      </c>
      <c r="T390" s="4">
        <v>41.285299999999999</v>
      </c>
      <c r="U390" s="4">
        <v>47.8</v>
      </c>
      <c r="V390" s="4">
        <v>355.99020000000002</v>
      </c>
      <c r="Y390" s="4">
        <v>30.416</v>
      </c>
      <c r="Z390" s="4">
        <v>0</v>
      </c>
      <c r="AA390" s="4">
        <v>0</v>
      </c>
      <c r="AB390" s="4" t="s">
        <v>207</v>
      </c>
      <c r="AC390" s="4">
        <v>0</v>
      </c>
      <c r="AD390" s="4">
        <v>11.3</v>
      </c>
      <c r="AE390" s="4">
        <v>859</v>
      </c>
      <c r="AF390" s="4">
        <v>893</v>
      </c>
      <c r="AG390" s="4">
        <v>831</v>
      </c>
      <c r="AH390" s="4">
        <v>83</v>
      </c>
      <c r="AI390" s="4">
        <v>22.55</v>
      </c>
      <c r="AJ390" s="4">
        <v>0.52</v>
      </c>
      <c r="AK390" s="4">
        <v>983</v>
      </c>
      <c r="AL390" s="4">
        <v>0</v>
      </c>
      <c r="AM390" s="4">
        <v>0</v>
      </c>
      <c r="AN390" s="4">
        <v>23</v>
      </c>
      <c r="AO390" s="4">
        <v>190.1</v>
      </c>
      <c r="AP390" s="4">
        <v>188</v>
      </c>
      <c r="AQ390" s="4">
        <v>2.5</v>
      </c>
      <c r="AR390" s="4">
        <v>195</v>
      </c>
      <c r="AS390" s="4" t="s">
        <v>155</v>
      </c>
      <c r="AT390" s="4">
        <v>1</v>
      </c>
      <c r="AU390" s="5">
        <v>0.7970949074074074</v>
      </c>
      <c r="AV390" s="4">
        <v>47.158672000000003</v>
      </c>
      <c r="AW390" s="4">
        <v>-88.485855999999998</v>
      </c>
      <c r="AX390" s="4">
        <v>313.2</v>
      </c>
      <c r="AY390" s="4">
        <v>31.2</v>
      </c>
      <c r="AZ390" s="4">
        <v>12</v>
      </c>
      <c r="BA390" s="4">
        <v>10</v>
      </c>
      <c r="BB390" s="4" t="s">
        <v>214</v>
      </c>
      <c r="BC390" s="4">
        <v>1.546</v>
      </c>
      <c r="BD390" s="4">
        <v>1.0508</v>
      </c>
      <c r="BE390" s="4">
        <v>2.4952000000000001</v>
      </c>
      <c r="BF390" s="4">
        <v>14.063000000000001</v>
      </c>
      <c r="BG390" s="4">
        <v>12.24</v>
      </c>
      <c r="BH390" s="4">
        <v>0.87</v>
      </c>
      <c r="BI390" s="4">
        <v>17.417999999999999</v>
      </c>
      <c r="BJ390" s="4">
        <v>2243.3249999999998</v>
      </c>
      <c r="BK390" s="4">
        <v>497.09100000000001</v>
      </c>
      <c r="BL390" s="4">
        <v>0.18099999999999999</v>
      </c>
      <c r="BM390" s="4">
        <v>1.1379999999999999</v>
      </c>
      <c r="BN390" s="4">
        <v>1.3180000000000001</v>
      </c>
      <c r="BO390" s="4">
        <v>0.14499999999999999</v>
      </c>
      <c r="BP390" s="4">
        <v>0.91300000000000003</v>
      </c>
      <c r="BQ390" s="4">
        <v>1.0580000000000001</v>
      </c>
      <c r="BR390" s="4">
        <v>2.4851000000000001</v>
      </c>
      <c r="BU390" s="4">
        <v>1.274</v>
      </c>
      <c r="BW390" s="4">
        <v>0</v>
      </c>
      <c r="BX390" s="4">
        <v>0.18228900000000001</v>
      </c>
      <c r="BY390" s="4">
        <v>-5</v>
      </c>
      <c r="BZ390" s="4">
        <v>0.63267300000000004</v>
      </c>
      <c r="CA390" s="4">
        <v>4.4546869999999998</v>
      </c>
      <c r="CB390" s="4">
        <v>12.779995</v>
      </c>
    </row>
    <row r="391" spans="1:80">
      <c r="A391" s="2">
        <v>42439</v>
      </c>
      <c r="B391" s="29">
        <v>0.58919078703703709</v>
      </c>
      <c r="C391" s="4">
        <v>12.31</v>
      </c>
      <c r="D391" s="4">
        <v>4.4611000000000001</v>
      </c>
      <c r="E391" s="4" t="s">
        <v>155</v>
      </c>
      <c r="F391" s="4">
        <v>44610.568562</v>
      </c>
      <c r="G391" s="4">
        <v>9.1</v>
      </c>
      <c r="H391" s="4">
        <v>60.2</v>
      </c>
      <c r="I391" s="4">
        <v>354.6</v>
      </c>
      <c r="K391" s="4">
        <v>0</v>
      </c>
      <c r="L391" s="4">
        <v>36</v>
      </c>
      <c r="M391" s="4">
        <v>0.85170000000000001</v>
      </c>
      <c r="N391" s="4">
        <v>10.4848</v>
      </c>
      <c r="O391" s="4">
        <v>3.7995999999999999</v>
      </c>
      <c r="P391" s="4">
        <v>7.7370999999999999</v>
      </c>
      <c r="Q391" s="4">
        <v>51.286000000000001</v>
      </c>
      <c r="R391" s="4">
        <v>59</v>
      </c>
      <c r="S391" s="4">
        <v>6.2111000000000001</v>
      </c>
      <c r="T391" s="4">
        <v>41.171100000000003</v>
      </c>
      <c r="U391" s="4">
        <v>47.4</v>
      </c>
      <c r="V391" s="4">
        <v>354.56779999999998</v>
      </c>
      <c r="Y391" s="4">
        <v>30.818999999999999</v>
      </c>
      <c r="Z391" s="4">
        <v>0</v>
      </c>
      <c r="AA391" s="4">
        <v>0</v>
      </c>
      <c r="AB391" s="4" t="s">
        <v>207</v>
      </c>
      <c r="AC391" s="4">
        <v>0</v>
      </c>
      <c r="AD391" s="4">
        <v>11.2</v>
      </c>
      <c r="AE391" s="4">
        <v>859</v>
      </c>
      <c r="AF391" s="4">
        <v>891</v>
      </c>
      <c r="AG391" s="4">
        <v>832</v>
      </c>
      <c r="AH391" s="4">
        <v>83</v>
      </c>
      <c r="AI391" s="4">
        <v>22.73</v>
      </c>
      <c r="AJ391" s="4">
        <v>0.52</v>
      </c>
      <c r="AK391" s="4">
        <v>983</v>
      </c>
      <c r="AL391" s="4">
        <v>0.1</v>
      </c>
      <c r="AM391" s="4">
        <v>0</v>
      </c>
      <c r="AN391" s="4">
        <v>23</v>
      </c>
      <c r="AO391" s="4">
        <v>191</v>
      </c>
      <c r="AP391" s="4">
        <v>188</v>
      </c>
      <c r="AQ391" s="4">
        <v>2.1</v>
      </c>
      <c r="AR391" s="4">
        <v>195</v>
      </c>
      <c r="AS391" s="4" t="s">
        <v>155</v>
      </c>
      <c r="AT391" s="4">
        <v>1</v>
      </c>
      <c r="AU391" s="5">
        <v>0.79710648148148155</v>
      </c>
      <c r="AV391" s="4">
        <v>47.158634999999997</v>
      </c>
      <c r="AW391" s="4">
        <v>-88.485688999999994</v>
      </c>
      <c r="AX391" s="4">
        <v>313.2</v>
      </c>
      <c r="AY391" s="4">
        <v>30</v>
      </c>
      <c r="AZ391" s="4">
        <v>12</v>
      </c>
      <c r="BA391" s="4">
        <v>10</v>
      </c>
      <c r="BB391" s="4" t="s">
        <v>214</v>
      </c>
      <c r="BC391" s="4">
        <v>1.4016</v>
      </c>
      <c r="BD391" s="4">
        <v>1.1508</v>
      </c>
      <c r="BE391" s="4">
        <v>2.3016000000000001</v>
      </c>
      <c r="BF391" s="4">
        <v>14.063000000000001</v>
      </c>
      <c r="BG391" s="4">
        <v>12.26</v>
      </c>
      <c r="BH391" s="4">
        <v>0.87</v>
      </c>
      <c r="BI391" s="4">
        <v>17.408000000000001</v>
      </c>
      <c r="BJ391" s="4">
        <v>2219.8939999999998</v>
      </c>
      <c r="BK391" s="4">
        <v>512.02300000000002</v>
      </c>
      <c r="BL391" s="4">
        <v>0.17199999999999999</v>
      </c>
      <c r="BM391" s="4">
        <v>1.137</v>
      </c>
      <c r="BN391" s="4">
        <v>1.3089999999999999</v>
      </c>
      <c r="BO391" s="4">
        <v>0.13800000000000001</v>
      </c>
      <c r="BP391" s="4">
        <v>0.91300000000000003</v>
      </c>
      <c r="BQ391" s="4">
        <v>1.0509999999999999</v>
      </c>
      <c r="BR391" s="4">
        <v>2.4824000000000002</v>
      </c>
      <c r="BU391" s="4">
        <v>1.2949999999999999</v>
      </c>
      <c r="BW391" s="4">
        <v>0</v>
      </c>
      <c r="BX391" s="4">
        <v>0.20503299999999999</v>
      </c>
      <c r="BY391" s="4">
        <v>-5</v>
      </c>
      <c r="BZ391" s="4">
        <v>0.63021799999999994</v>
      </c>
      <c r="CA391" s="4">
        <v>5.0104939999999996</v>
      </c>
      <c r="CB391" s="4">
        <v>12.730404</v>
      </c>
    </row>
    <row r="392" spans="1:80">
      <c r="A392" s="2">
        <v>42439</v>
      </c>
      <c r="B392" s="29">
        <v>0.58920236111111113</v>
      </c>
      <c r="C392" s="4">
        <v>12.314</v>
      </c>
      <c r="D392" s="4">
        <v>4.5467000000000004</v>
      </c>
      <c r="E392" s="4" t="s">
        <v>155</v>
      </c>
      <c r="F392" s="4">
        <v>45466.756076999998</v>
      </c>
      <c r="G392" s="4">
        <v>5.8</v>
      </c>
      <c r="H392" s="4">
        <v>60</v>
      </c>
      <c r="I392" s="4">
        <v>373.9</v>
      </c>
      <c r="K392" s="4">
        <v>0</v>
      </c>
      <c r="L392" s="4">
        <v>37</v>
      </c>
      <c r="M392" s="4">
        <v>0.8508</v>
      </c>
      <c r="N392" s="4">
        <v>10.4762</v>
      </c>
      <c r="O392" s="4">
        <v>3.8683000000000001</v>
      </c>
      <c r="P392" s="4">
        <v>4.9494999999999996</v>
      </c>
      <c r="Q392" s="4">
        <v>51.058799999999998</v>
      </c>
      <c r="R392" s="4">
        <v>56</v>
      </c>
      <c r="S392" s="4">
        <v>3.9935</v>
      </c>
      <c r="T392" s="4">
        <v>41.195900000000002</v>
      </c>
      <c r="U392" s="4">
        <v>45.2</v>
      </c>
      <c r="V392" s="4">
        <v>373.85640000000001</v>
      </c>
      <c r="Y392" s="4">
        <v>31.14</v>
      </c>
      <c r="Z392" s="4">
        <v>0</v>
      </c>
      <c r="AA392" s="4">
        <v>0</v>
      </c>
      <c r="AB392" s="4" t="s">
        <v>207</v>
      </c>
      <c r="AC392" s="4">
        <v>0</v>
      </c>
      <c r="AD392" s="4">
        <v>11.3</v>
      </c>
      <c r="AE392" s="4">
        <v>859</v>
      </c>
      <c r="AF392" s="4">
        <v>890</v>
      </c>
      <c r="AG392" s="4">
        <v>831</v>
      </c>
      <c r="AH392" s="4">
        <v>83</v>
      </c>
      <c r="AI392" s="4">
        <v>24.06</v>
      </c>
      <c r="AJ392" s="4">
        <v>0.55000000000000004</v>
      </c>
      <c r="AK392" s="4">
        <v>983</v>
      </c>
      <c r="AL392" s="4">
        <v>0.9</v>
      </c>
      <c r="AM392" s="4">
        <v>0</v>
      </c>
      <c r="AN392" s="4">
        <v>23</v>
      </c>
      <c r="AO392" s="4">
        <v>190.9</v>
      </c>
      <c r="AP392" s="4">
        <v>188</v>
      </c>
      <c r="AQ392" s="4">
        <v>2.2000000000000002</v>
      </c>
      <c r="AR392" s="4">
        <v>195</v>
      </c>
      <c r="AS392" s="4" t="s">
        <v>155</v>
      </c>
      <c r="AT392" s="4">
        <v>1</v>
      </c>
      <c r="AU392" s="5">
        <v>0.79711805555555548</v>
      </c>
      <c r="AV392" s="4">
        <v>47.158600999999997</v>
      </c>
      <c r="AW392" s="4">
        <v>-88.485530999999995</v>
      </c>
      <c r="AX392" s="4">
        <v>313.10000000000002</v>
      </c>
      <c r="AY392" s="4">
        <v>28.6</v>
      </c>
      <c r="AZ392" s="4">
        <v>12</v>
      </c>
      <c r="BA392" s="4">
        <v>10</v>
      </c>
      <c r="BB392" s="4" t="s">
        <v>214</v>
      </c>
      <c r="BC392" s="4">
        <v>1.5</v>
      </c>
      <c r="BD392" s="4">
        <v>1.2507999999999999</v>
      </c>
      <c r="BE392" s="4">
        <v>2.4</v>
      </c>
      <c r="BF392" s="4">
        <v>14.063000000000001</v>
      </c>
      <c r="BG392" s="4">
        <v>12.18</v>
      </c>
      <c r="BH392" s="4">
        <v>0.87</v>
      </c>
      <c r="BI392" s="4">
        <v>17.538</v>
      </c>
      <c r="BJ392" s="4">
        <v>2208.4870000000001</v>
      </c>
      <c r="BK392" s="4">
        <v>519.01800000000003</v>
      </c>
      <c r="BL392" s="4">
        <v>0.109</v>
      </c>
      <c r="BM392" s="4">
        <v>1.127</v>
      </c>
      <c r="BN392" s="4">
        <v>1.236</v>
      </c>
      <c r="BO392" s="4">
        <v>8.7999999999999995E-2</v>
      </c>
      <c r="BP392" s="4">
        <v>0.90900000000000003</v>
      </c>
      <c r="BQ392" s="4">
        <v>0.998</v>
      </c>
      <c r="BR392" s="4">
        <v>2.6061000000000001</v>
      </c>
      <c r="BU392" s="4">
        <v>1.302</v>
      </c>
      <c r="BW392" s="4">
        <v>0</v>
      </c>
      <c r="BX392" s="4">
        <v>0.23113300000000001</v>
      </c>
      <c r="BY392" s="4">
        <v>-5</v>
      </c>
      <c r="BZ392" s="4">
        <v>0.63210900000000003</v>
      </c>
      <c r="CA392" s="4">
        <v>5.6483129999999999</v>
      </c>
      <c r="CB392" s="4">
        <v>12.768602</v>
      </c>
    </row>
    <row r="393" spans="1:80">
      <c r="A393" s="2">
        <v>42439</v>
      </c>
      <c r="B393" s="29">
        <v>0.58921393518518517</v>
      </c>
      <c r="C393" s="4">
        <v>12.273</v>
      </c>
      <c r="D393" s="4">
        <v>4.6887999999999996</v>
      </c>
      <c r="E393" s="4" t="s">
        <v>155</v>
      </c>
      <c r="F393" s="4">
        <v>46887.555555999999</v>
      </c>
      <c r="G393" s="4">
        <v>5</v>
      </c>
      <c r="H393" s="4">
        <v>59.8</v>
      </c>
      <c r="I393" s="4">
        <v>375.8</v>
      </c>
      <c r="K393" s="4">
        <v>0</v>
      </c>
      <c r="L393" s="4">
        <v>38</v>
      </c>
      <c r="M393" s="4">
        <v>0.8498</v>
      </c>
      <c r="N393" s="4">
        <v>10.4299</v>
      </c>
      <c r="O393" s="4">
        <v>3.9845999999999999</v>
      </c>
      <c r="P393" s="4">
        <v>4.2838000000000003</v>
      </c>
      <c r="Q393" s="4">
        <v>50.830599999999997</v>
      </c>
      <c r="R393" s="4">
        <v>55.1</v>
      </c>
      <c r="S393" s="4">
        <v>3.4388999999999998</v>
      </c>
      <c r="T393" s="4">
        <v>40.805500000000002</v>
      </c>
      <c r="U393" s="4">
        <v>44.2</v>
      </c>
      <c r="V393" s="4">
        <v>375.7955</v>
      </c>
      <c r="Y393" s="4">
        <v>31.913</v>
      </c>
      <c r="Z393" s="4">
        <v>0</v>
      </c>
      <c r="AA393" s="4">
        <v>0</v>
      </c>
      <c r="AB393" s="4" t="s">
        <v>207</v>
      </c>
      <c r="AC393" s="4">
        <v>0</v>
      </c>
      <c r="AD393" s="4">
        <v>11.3</v>
      </c>
      <c r="AE393" s="4">
        <v>859</v>
      </c>
      <c r="AF393" s="4">
        <v>890</v>
      </c>
      <c r="AG393" s="4">
        <v>831</v>
      </c>
      <c r="AH393" s="4">
        <v>83</v>
      </c>
      <c r="AI393" s="4">
        <v>22.73</v>
      </c>
      <c r="AJ393" s="4">
        <v>0.52</v>
      </c>
      <c r="AK393" s="4">
        <v>983</v>
      </c>
      <c r="AL393" s="4">
        <v>0.1</v>
      </c>
      <c r="AM393" s="4">
        <v>0</v>
      </c>
      <c r="AN393" s="4">
        <v>23</v>
      </c>
      <c r="AO393" s="4">
        <v>190</v>
      </c>
      <c r="AP393" s="4">
        <v>188.1</v>
      </c>
      <c r="AQ393" s="4">
        <v>1.8</v>
      </c>
      <c r="AR393" s="4">
        <v>195</v>
      </c>
      <c r="AS393" s="4" t="s">
        <v>155</v>
      </c>
      <c r="AT393" s="4">
        <v>1</v>
      </c>
      <c r="AU393" s="5">
        <v>0.79712962962962963</v>
      </c>
      <c r="AV393" s="4">
        <v>47.158569999999997</v>
      </c>
      <c r="AW393" s="4">
        <v>-88.485384999999994</v>
      </c>
      <c r="AX393" s="4">
        <v>313</v>
      </c>
      <c r="AY393" s="4">
        <v>26.9</v>
      </c>
      <c r="AZ393" s="4">
        <v>12</v>
      </c>
      <c r="BA393" s="4">
        <v>10</v>
      </c>
      <c r="BB393" s="4" t="s">
        <v>214</v>
      </c>
      <c r="BC393" s="4">
        <v>1.5</v>
      </c>
      <c r="BD393" s="4">
        <v>1.3</v>
      </c>
      <c r="BE393" s="4">
        <v>2.4</v>
      </c>
      <c r="BF393" s="4">
        <v>14.063000000000001</v>
      </c>
      <c r="BG393" s="4">
        <v>12.1</v>
      </c>
      <c r="BH393" s="4">
        <v>0.86</v>
      </c>
      <c r="BI393" s="4">
        <v>17.672999999999998</v>
      </c>
      <c r="BJ393" s="4">
        <v>2188.0120000000002</v>
      </c>
      <c r="BK393" s="4">
        <v>532.02099999999996</v>
      </c>
      <c r="BL393" s="4">
        <v>9.4E-2</v>
      </c>
      <c r="BM393" s="4">
        <v>1.117</v>
      </c>
      <c r="BN393" s="4">
        <v>1.2110000000000001</v>
      </c>
      <c r="BO393" s="4">
        <v>7.5999999999999998E-2</v>
      </c>
      <c r="BP393" s="4">
        <v>0.89600000000000002</v>
      </c>
      <c r="BQ393" s="4">
        <v>0.97199999999999998</v>
      </c>
      <c r="BR393" s="4">
        <v>2.6069</v>
      </c>
      <c r="BU393" s="4">
        <v>1.3280000000000001</v>
      </c>
      <c r="BW393" s="4">
        <v>0</v>
      </c>
      <c r="BX393" s="4">
        <v>0.17478199999999999</v>
      </c>
      <c r="BY393" s="4">
        <v>-5</v>
      </c>
      <c r="BZ393" s="4">
        <v>0.63300000000000001</v>
      </c>
      <c r="CA393" s="4">
        <v>4.2712349999999999</v>
      </c>
      <c r="CB393" s="4">
        <v>12.7866</v>
      </c>
    </row>
    <row r="394" spans="1:80">
      <c r="A394" s="2">
        <v>42439</v>
      </c>
      <c r="B394" s="29">
        <v>0.58922550925925921</v>
      </c>
      <c r="C394" s="4">
        <v>12.04</v>
      </c>
      <c r="D394" s="4">
        <v>4.9059999999999997</v>
      </c>
      <c r="E394" s="4" t="s">
        <v>155</v>
      </c>
      <c r="F394" s="4">
        <v>49060.280898999998</v>
      </c>
      <c r="G394" s="4">
        <v>4.5999999999999996</v>
      </c>
      <c r="H394" s="4">
        <v>59.9</v>
      </c>
      <c r="I394" s="4">
        <v>405.5</v>
      </c>
      <c r="K394" s="4">
        <v>0</v>
      </c>
      <c r="L394" s="4">
        <v>39</v>
      </c>
      <c r="M394" s="4">
        <v>0.84950000000000003</v>
      </c>
      <c r="N394" s="4">
        <v>10.228</v>
      </c>
      <c r="O394" s="4">
        <v>4.1677</v>
      </c>
      <c r="P394" s="4">
        <v>3.9424000000000001</v>
      </c>
      <c r="Q394" s="4">
        <v>50.873600000000003</v>
      </c>
      <c r="R394" s="4">
        <v>54.8</v>
      </c>
      <c r="S394" s="4">
        <v>3.1808000000000001</v>
      </c>
      <c r="T394" s="4">
        <v>41.046399999999998</v>
      </c>
      <c r="U394" s="4">
        <v>44.2</v>
      </c>
      <c r="V394" s="4">
        <v>405.49419999999998</v>
      </c>
      <c r="Y394" s="4">
        <v>33.524999999999999</v>
      </c>
      <c r="Z394" s="4">
        <v>0</v>
      </c>
      <c r="AA394" s="4">
        <v>0</v>
      </c>
      <c r="AB394" s="4" t="s">
        <v>207</v>
      </c>
      <c r="AC394" s="4">
        <v>0</v>
      </c>
      <c r="AD394" s="4">
        <v>11.2</v>
      </c>
      <c r="AE394" s="4">
        <v>860</v>
      </c>
      <c r="AF394" s="4">
        <v>891</v>
      </c>
      <c r="AG394" s="4">
        <v>833</v>
      </c>
      <c r="AH394" s="4">
        <v>83</v>
      </c>
      <c r="AI394" s="4">
        <v>24.06</v>
      </c>
      <c r="AJ394" s="4">
        <v>0.55000000000000004</v>
      </c>
      <c r="AK394" s="4">
        <v>983</v>
      </c>
      <c r="AL394" s="4">
        <v>0.9</v>
      </c>
      <c r="AM394" s="4">
        <v>0</v>
      </c>
      <c r="AN394" s="4">
        <v>23</v>
      </c>
      <c r="AO394" s="4">
        <v>190</v>
      </c>
      <c r="AP394" s="4">
        <v>189.1</v>
      </c>
      <c r="AQ394" s="4">
        <v>2.1</v>
      </c>
      <c r="AR394" s="4">
        <v>195</v>
      </c>
      <c r="AS394" s="4" t="s">
        <v>155</v>
      </c>
      <c r="AT394" s="4">
        <v>1</v>
      </c>
      <c r="AU394" s="5">
        <v>0.79714120370370367</v>
      </c>
      <c r="AV394" s="4">
        <v>47.158541</v>
      </c>
      <c r="AW394" s="4">
        <v>-88.485241000000002</v>
      </c>
      <c r="AX394" s="4">
        <v>312.89999999999998</v>
      </c>
      <c r="AY394" s="4">
        <v>25.6</v>
      </c>
      <c r="AZ394" s="4">
        <v>12</v>
      </c>
      <c r="BA394" s="4">
        <v>10</v>
      </c>
      <c r="BB394" s="4" t="s">
        <v>214</v>
      </c>
      <c r="BC394" s="4">
        <v>1.246</v>
      </c>
      <c r="BD394" s="4">
        <v>1.3508</v>
      </c>
      <c r="BE394" s="4">
        <v>2.2475999999999998</v>
      </c>
      <c r="BF394" s="4">
        <v>14.063000000000001</v>
      </c>
      <c r="BG394" s="4">
        <v>12.07</v>
      </c>
      <c r="BH394" s="4">
        <v>0.86</v>
      </c>
      <c r="BI394" s="4">
        <v>17.716000000000001</v>
      </c>
      <c r="BJ394" s="4">
        <v>2148.009</v>
      </c>
      <c r="BK394" s="4">
        <v>557.07899999999995</v>
      </c>
      <c r="BL394" s="4">
        <v>8.6999999999999994E-2</v>
      </c>
      <c r="BM394" s="4">
        <v>1.119</v>
      </c>
      <c r="BN394" s="4">
        <v>1.206</v>
      </c>
      <c r="BO394" s="4">
        <v>7.0000000000000007E-2</v>
      </c>
      <c r="BP394" s="4">
        <v>0.90300000000000002</v>
      </c>
      <c r="BQ394" s="4">
        <v>0.97299999999999998</v>
      </c>
      <c r="BR394" s="4">
        <v>2.8159999999999998</v>
      </c>
      <c r="BU394" s="4">
        <v>1.397</v>
      </c>
      <c r="BW394" s="4">
        <v>0</v>
      </c>
      <c r="BX394" s="4">
        <v>0.17627000000000001</v>
      </c>
      <c r="BY394" s="4">
        <v>-5</v>
      </c>
      <c r="BZ394" s="4">
        <v>0.63321799999999995</v>
      </c>
      <c r="CA394" s="4">
        <v>4.3075989999999997</v>
      </c>
      <c r="CB394" s="4">
        <v>12.791003999999999</v>
      </c>
    </row>
    <row r="395" spans="1:80">
      <c r="A395" s="2">
        <v>42439</v>
      </c>
      <c r="B395" s="29">
        <v>0.58923708333333336</v>
      </c>
      <c r="C395" s="4">
        <v>11.965</v>
      </c>
      <c r="D395" s="4">
        <v>5.0898000000000003</v>
      </c>
      <c r="E395" s="4" t="s">
        <v>155</v>
      </c>
      <c r="F395" s="4">
        <v>50898.133446</v>
      </c>
      <c r="G395" s="4">
        <v>1</v>
      </c>
      <c r="H395" s="4">
        <v>67.400000000000006</v>
      </c>
      <c r="I395" s="4">
        <v>423.5</v>
      </c>
      <c r="K395" s="4">
        <v>0</v>
      </c>
      <c r="L395" s="4">
        <v>41</v>
      </c>
      <c r="M395" s="4">
        <v>0.84860000000000002</v>
      </c>
      <c r="N395" s="4">
        <v>10.1539</v>
      </c>
      <c r="O395" s="4">
        <v>4.3193000000000001</v>
      </c>
      <c r="P395" s="4">
        <v>0.86360000000000003</v>
      </c>
      <c r="Q395" s="4">
        <v>57.196599999999997</v>
      </c>
      <c r="R395" s="4">
        <v>58.1</v>
      </c>
      <c r="S395" s="4">
        <v>0.69279999999999997</v>
      </c>
      <c r="T395" s="4">
        <v>45.884799999999998</v>
      </c>
      <c r="U395" s="4">
        <v>46.6</v>
      </c>
      <c r="V395" s="4">
        <v>423.45310000000001</v>
      </c>
      <c r="Y395" s="4">
        <v>34.988999999999997</v>
      </c>
      <c r="Z395" s="4">
        <v>0</v>
      </c>
      <c r="AA395" s="4">
        <v>0</v>
      </c>
      <c r="AB395" s="4" t="s">
        <v>207</v>
      </c>
      <c r="AC395" s="4">
        <v>0</v>
      </c>
      <c r="AD395" s="4">
        <v>11.3</v>
      </c>
      <c r="AE395" s="4">
        <v>860</v>
      </c>
      <c r="AF395" s="4">
        <v>892</v>
      </c>
      <c r="AG395" s="4">
        <v>831</v>
      </c>
      <c r="AH395" s="4">
        <v>83</v>
      </c>
      <c r="AI395" s="4">
        <v>22.55</v>
      </c>
      <c r="AJ395" s="4">
        <v>0.52</v>
      </c>
      <c r="AK395" s="4">
        <v>983</v>
      </c>
      <c r="AL395" s="4">
        <v>0</v>
      </c>
      <c r="AM395" s="4">
        <v>0</v>
      </c>
      <c r="AN395" s="4">
        <v>23</v>
      </c>
      <c r="AO395" s="4">
        <v>190</v>
      </c>
      <c r="AP395" s="4">
        <v>189.9</v>
      </c>
      <c r="AQ395" s="4">
        <v>2.4</v>
      </c>
      <c r="AR395" s="4">
        <v>195</v>
      </c>
      <c r="AS395" s="4" t="s">
        <v>155</v>
      </c>
      <c r="AT395" s="4">
        <v>1</v>
      </c>
      <c r="AU395" s="5">
        <v>0.79715277777777782</v>
      </c>
      <c r="AV395" s="4">
        <v>47.158520000000003</v>
      </c>
      <c r="AW395" s="4">
        <v>-88.485102999999995</v>
      </c>
      <c r="AX395" s="4">
        <v>312.7</v>
      </c>
      <c r="AY395" s="4">
        <v>24.2</v>
      </c>
      <c r="AZ395" s="4">
        <v>12</v>
      </c>
      <c r="BA395" s="4">
        <v>10</v>
      </c>
      <c r="BB395" s="4" t="s">
        <v>214</v>
      </c>
      <c r="BC395" s="4">
        <v>1.0508</v>
      </c>
      <c r="BD395" s="4">
        <v>1.4508000000000001</v>
      </c>
      <c r="BE395" s="4">
        <v>2.1507999999999998</v>
      </c>
      <c r="BF395" s="4">
        <v>14.063000000000001</v>
      </c>
      <c r="BG395" s="4">
        <v>11.98</v>
      </c>
      <c r="BH395" s="4">
        <v>0.85</v>
      </c>
      <c r="BI395" s="4">
        <v>17.838999999999999</v>
      </c>
      <c r="BJ395" s="4">
        <v>2120.7649999999999</v>
      </c>
      <c r="BK395" s="4">
        <v>574.17899999999997</v>
      </c>
      <c r="BL395" s="4">
        <v>1.9E-2</v>
      </c>
      <c r="BM395" s="4">
        <v>1.2509999999999999</v>
      </c>
      <c r="BN395" s="4">
        <v>1.27</v>
      </c>
      <c r="BO395" s="4">
        <v>1.4999999999999999E-2</v>
      </c>
      <c r="BP395" s="4">
        <v>1.004</v>
      </c>
      <c r="BQ395" s="4">
        <v>1.0189999999999999</v>
      </c>
      <c r="BR395" s="4">
        <v>2.9245999999999999</v>
      </c>
      <c r="BU395" s="4">
        <v>1.45</v>
      </c>
      <c r="BW395" s="4">
        <v>0</v>
      </c>
      <c r="BX395" s="4">
        <v>0.202455</v>
      </c>
      <c r="BY395" s="4">
        <v>-5</v>
      </c>
      <c r="BZ395" s="4">
        <v>0.63489099999999998</v>
      </c>
      <c r="CA395" s="4">
        <v>4.947495</v>
      </c>
      <c r="CB395" s="4">
        <v>12.824797999999999</v>
      </c>
    </row>
    <row r="396" spans="1:80">
      <c r="A396" s="2">
        <v>42439</v>
      </c>
      <c r="B396" s="29">
        <v>0.58924865740740739</v>
      </c>
      <c r="C396" s="4">
        <v>12.095000000000001</v>
      </c>
      <c r="D396" s="4">
        <v>4.9541000000000004</v>
      </c>
      <c r="E396" s="4" t="s">
        <v>155</v>
      </c>
      <c r="F396" s="4">
        <v>49541.237705</v>
      </c>
      <c r="G396" s="4">
        <v>0.7</v>
      </c>
      <c r="H396" s="4">
        <v>67.400000000000006</v>
      </c>
      <c r="I396" s="4">
        <v>426.7</v>
      </c>
      <c r="K396" s="4">
        <v>0</v>
      </c>
      <c r="L396" s="4">
        <v>42</v>
      </c>
      <c r="M396" s="4">
        <v>0.8488</v>
      </c>
      <c r="N396" s="4">
        <v>10.266500000000001</v>
      </c>
      <c r="O396" s="4">
        <v>4.2051999999999996</v>
      </c>
      <c r="P396" s="4">
        <v>0.60780000000000001</v>
      </c>
      <c r="Q396" s="4">
        <v>57.211599999999997</v>
      </c>
      <c r="R396" s="4">
        <v>57.8</v>
      </c>
      <c r="S396" s="4">
        <v>0.48759999999999998</v>
      </c>
      <c r="T396" s="4">
        <v>45.896799999999999</v>
      </c>
      <c r="U396" s="4">
        <v>46.4</v>
      </c>
      <c r="V396" s="4">
        <v>426.69470000000001</v>
      </c>
      <c r="Y396" s="4">
        <v>35.892000000000003</v>
      </c>
      <c r="Z396" s="4">
        <v>0</v>
      </c>
      <c r="AA396" s="4">
        <v>0</v>
      </c>
      <c r="AB396" s="4" t="s">
        <v>207</v>
      </c>
      <c r="AC396" s="4">
        <v>0</v>
      </c>
      <c r="AD396" s="4">
        <v>11.2</v>
      </c>
      <c r="AE396" s="4">
        <v>861</v>
      </c>
      <c r="AF396" s="4">
        <v>892</v>
      </c>
      <c r="AG396" s="4">
        <v>833</v>
      </c>
      <c r="AH396" s="4">
        <v>83</v>
      </c>
      <c r="AI396" s="4">
        <v>22.55</v>
      </c>
      <c r="AJ396" s="4">
        <v>0.52</v>
      </c>
      <c r="AK396" s="4">
        <v>983</v>
      </c>
      <c r="AL396" s="4">
        <v>0</v>
      </c>
      <c r="AM396" s="4">
        <v>0</v>
      </c>
      <c r="AN396" s="4">
        <v>23</v>
      </c>
      <c r="AO396" s="4">
        <v>190</v>
      </c>
      <c r="AP396" s="4">
        <v>189</v>
      </c>
      <c r="AQ396" s="4">
        <v>2.2000000000000002</v>
      </c>
      <c r="AR396" s="4">
        <v>195</v>
      </c>
      <c r="AS396" s="4" t="s">
        <v>155</v>
      </c>
      <c r="AT396" s="4">
        <v>1</v>
      </c>
      <c r="AU396" s="5">
        <v>0.79716435185185175</v>
      </c>
      <c r="AV396" s="4">
        <v>47.158512000000002</v>
      </c>
      <c r="AW396" s="4">
        <v>-88.484971999999999</v>
      </c>
      <c r="AX396" s="4">
        <v>312.60000000000002</v>
      </c>
      <c r="AY396" s="4">
        <v>22.8</v>
      </c>
      <c r="AZ396" s="4">
        <v>12</v>
      </c>
      <c r="BA396" s="4">
        <v>10</v>
      </c>
      <c r="BB396" s="4" t="s">
        <v>214</v>
      </c>
      <c r="BC396" s="4">
        <v>1.1000000000000001</v>
      </c>
      <c r="BD396" s="4">
        <v>1.5</v>
      </c>
      <c r="BE396" s="4">
        <v>2.2000000000000002</v>
      </c>
      <c r="BF396" s="4">
        <v>14.063000000000001</v>
      </c>
      <c r="BG396" s="4">
        <v>12</v>
      </c>
      <c r="BH396" s="4">
        <v>0.85</v>
      </c>
      <c r="BI396" s="4">
        <v>17.808</v>
      </c>
      <c r="BJ396" s="4">
        <v>2144.4499999999998</v>
      </c>
      <c r="BK396" s="4">
        <v>559.06399999999996</v>
      </c>
      <c r="BL396" s="4">
        <v>1.2999999999999999E-2</v>
      </c>
      <c r="BM396" s="4">
        <v>1.2509999999999999</v>
      </c>
      <c r="BN396" s="4">
        <v>1.2649999999999999</v>
      </c>
      <c r="BO396" s="4">
        <v>1.0999999999999999E-2</v>
      </c>
      <c r="BP396" s="4">
        <v>1.004</v>
      </c>
      <c r="BQ396" s="4">
        <v>1.0149999999999999</v>
      </c>
      <c r="BR396" s="4">
        <v>2.9472</v>
      </c>
      <c r="BU396" s="4">
        <v>1.4870000000000001</v>
      </c>
      <c r="BW396" s="4">
        <v>0</v>
      </c>
      <c r="BX396" s="4">
        <v>0.19930800000000001</v>
      </c>
      <c r="BY396" s="4">
        <v>-5</v>
      </c>
      <c r="BZ396" s="4">
        <v>0.63421799999999995</v>
      </c>
      <c r="CA396" s="4">
        <v>4.8705889999999998</v>
      </c>
      <c r="CB396" s="4">
        <v>12.811204</v>
      </c>
    </row>
    <row r="397" spans="1:80">
      <c r="A397" s="2">
        <v>42439</v>
      </c>
      <c r="B397" s="29">
        <v>0.58926023148148154</v>
      </c>
      <c r="C397" s="4">
        <v>12.223000000000001</v>
      </c>
      <c r="D397" s="4">
        <v>4.6925999999999997</v>
      </c>
      <c r="E397" s="4" t="s">
        <v>155</v>
      </c>
      <c r="F397" s="4">
        <v>46926.483607000002</v>
      </c>
      <c r="G397" s="4">
        <v>0.7</v>
      </c>
      <c r="H397" s="4">
        <v>67.5</v>
      </c>
      <c r="I397" s="4">
        <v>423.8</v>
      </c>
      <c r="K397" s="4">
        <v>0</v>
      </c>
      <c r="L397" s="4">
        <v>43</v>
      </c>
      <c r="M397" s="4">
        <v>0.85040000000000004</v>
      </c>
      <c r="N397" s="4">
        <v>10.394299999999999</v>
      </c>
      <c r="O397" s="4">
        <v>3.9904999999999999</v>
      </c>
      <c r="P397" s="4">
        <v>0.59530000000000005</v>
      </c>
      <c r="Q397" s="4">
        <v>57.388800000000003</v>
      </c>
      <c r="R397" s="4">
        <v>58</v>
      </c>
      <c r="S397" s="4">
        <v>0.47749999999999998</v>
      </c>
      <c r="T397" s="4">
        <v>46.038899999999998</v>
      </c>
      <c r="U397" s="4">
        <v>46.5</v>
      </c>
      <c r="V397" s="4">
        <v>423.81729999999999</v>
      </c>
      <c r="Y397" s="4">
        <v>36.409999999999997</v>
      </c>
      <c r="Z397" s="4">
        <v>0</v>
      </c>
      <c r="AA397" s="4">
        <v>0</v>
      </c>
      <c r="AB397" s="4" t="s">
        <v>207</v>
      </c>
      <c r="AC397" s="4">
        <v>0</v>
      </c>
      <c r="AD397" s="4">
        <v>11.2</v>
      </c>
      <c r="AE397" s="4">
        <v>861</v>
      </c>
      <c r="AF397" s="4">
        <v>892</v>
      </c>
      <c r="AG397" s="4">
        <v>833</v>
      </c>
      <c r="AH397" s="4">
        <v>83</v>
      </c>
      <c r="AI397" s="4">
        <v>22.55</v>
      </c>
      <c r="AJ397" s="4">
        <v>0.52</v>
      </c>
      <c r="AK397" s="4">
        <v>983</v>
      </c>
      <c r="AL397" s="4">
        <v>0</v>
      </c>
      <c r="AM397" s="4">
        <v>0</v>
      </c>
      <c r="AN397" s="4">
        <v>23</v>
      </c>
      <c r="AO397" s="4">
        <v>190.1</v>
      </c>
      <c r="AP397" s="4">
        <v>189</v>
      </c>
      <c r="AQ397" s="4">
        <v>2.6</v>
      </c>
      <c r="AR397" s="4">
        <v>195</v>
      </c>
      <c r="AS397" s="4" t="s">
        <v>155</v>
      </c>
      <c r="AT397" s="4">
        <v>1</v>
      </c>
      <c r="AU397" s="5">
        <v>0.7971759259259259</v>
      </c>
      <c r="AV397" s="4">
        <v>47.158507</v>
      </c>
      <c r="AW397" s="4">
        <v>-88.484843999999995</v>
      </c>
      <c r="AX397" s="4">
        <v>312.3</v>
      </c>
      <c r="AY397" s="4">
        <v>21.9</v>
      </c>
      <c r="AZ397" s="4">
        <v>12</v>
      </c>
      <c r="BA397" s="4">
        <v>10</v>
      </c>
      <c r="BB397" s="4" t="s">
        <v>214</v>
      </c>
      <c r="BC397" s="4">
        <v>1.1508</v>
      </c>
      <c r="BD397" s="4">
        <v>1.246</v>
      </c>
      <c r="BE397" s="4">
        <v>2.2507999999999999</v>
      </c>
      <c r="BF397" s="4">
        <v>14.063000000000001</v>
      </c>
      <c r="BG397" s="4">
        <v>12.12</v>
      </c>
      <c r="BH397" s="4">
        <v>0.86</v>
      </c>
      <c r="BI397" s="4">
        <v>17.594999999999999</v>
      </c>
      <c r="BJ397" s="4">
        <v>2184.31</v>
      </c>
      <c r="BK397" s="4">
        <v>533.73599999999999</v>
      </c>
      <c r="BL397" s="4">
        <v>1.2999999999999999E-2</v>
      </c>
      <c r="BM397" s="4">
        <v>1.2629999999999999</v>
      </c>
      <c r="BN397" s="4">
        <v>1.276</v>
      </c>
      <c r="BO397" s="4">
        <v>1.0999999999999999E-2</v>
      </c>
      <c r="BP397" s="4">
        <v>1.0129999999999999</v>
      </c>
      <c r="BQ397" s="4">
        <v>1.024</v>
      </c>
      <c r="BR397" s="4">
        <v>2.9451000000000001</v>
      </c>
      <c r="BU397" s="4">
        <v>1.518</v>
      </c>
      <c r="BW397" s="4">
        <v>0</v>
      </c>
      <c r="BX397" s="4">
        <v>0.21218000000000001</v>
      </c>
      <c r="BY397" s="4">
        <v>-5</v>
      </c>
      <c r="BZ397" s="4">
        <v>0.63600000000000001</v>
      </c>
      <c r="CA397" s="4">
        <v>5.185149</v>
      </c>
      <c r="CB397" s="4">
        <v>12.847200000000001</v>
      </c>
    </row>
    <row r="398" spans="1:80">
      <c r="A398" s="2">
        <v>42439</v>
      </c>
      <c r="B398" s="29">
        <v>0.58927180555555558</v>
      </c>
      <c r="C398" s="4">
        <v>12.28</v>
      </c>
      <c r="D398" s="4">
        <v>4.4760999999999997</v>
      </c>
      <c r="E398" s="4" t="s">
        <v>155</v>
      </c>
      <c r="F398" s="4">
        <v>44760.682393000003</v>
      </c>
      <c r="G398" s="4">
        <v>0.8</v>
      </c>
      <c r="H398" s="4">
        <v>67.599999999999994</v>
      </c>
      <c r="I398" s="4">
        <v>423.1</v>
      </c>
      <c r="K398" s="4">
        <v>0</v>
      </c>
      <c r="L398" s="4">
        <v>44</v>
      </c>
      <c r="M398" s="4">
        <v>0.85189999999999999</v>
      </c>
      <c r="N398" s="4">
        <v>10.4613</v>
      </c>
      <c r="O398" s="4">
        <v>3.8130999999999999</v>
      </c>
      <c r="P398" s="4">
        <v>0.68149999999999999</v>
      </c>
      <c r="Q398" s="4">
        <v>57.588200000000001</v>
      </c>
      <c r="R398" s="4">
        <v>58.3</v>
      </c>
      <c r="S398" s="4">
        <v>0.54679999999999995</v>
      </c>
      <c r="T398" s="4">
        <v>46.204099999999997</v>
      </c>
      <c r="U398" s="4">
        <v>46.8</v>
      </c>
      <c r="V398" s="4">
        <v>423.08120000000002</v>
      </c>
      <c r="Y398" s="4">
        <v>37.228000000000002</v>
      </c>
      <c r="Z398" s="4">
        <v>0</v>
      </c>
      <c r="AA398" s="4">
        <v>0</v>
      </c>
      <c r="AB398" s="4" t="s">
        <v>207</v>
      </c>
      <c r="AC398" s="4">
        <v>0</v>
      </c>
      <c r="AD398" s="4">
        <v>11.2</v>
      </c>
      <c r="AE398" s="4">
        <v>860</v>
      </c>
      <c r="AF398" s="4">
        <v>892</v>
      </c>
      <c r="AG398" s="4">
        <v>832</v>
      </c>
      <c r="AH398" s="4">
        <v>83.1</v>
      </c>
      <c r="AI398" s="4">
        <v>22.58</v>
      </c>
      <c r="AJ398" s="4">
        <v>0.52</v>
      </c>
      <c r="AK398" s="4">
        <v>983</v>
      </c>
      <c r="AL398" s="4">
        <v>0</v>
      </c>
      <c r="AM398" s="4">
        <v>0</v>
      </c>
      <c r="AN398" s="4">
        <v>23</v>
      </c>
      <c r="AO398" s="4">
        <v>191</v>
      </c>
      <c r="AP398" s="4">
        <v>188.9</v>
      </c>
      <c r="AQ398" s="4">
        <v>2.5</v>
      </c>
      <c r="AR398" s="4">
        <v>195</v>
      </c>
      <c r="AS398" s="4" t="s">
        <v>155</v>
      </c>
      <c r="AT398" s="4">
        <v>1</v>
      </c>
      <c r="AU398" s="5">
        <v>0.79718750000000005</v>
      </c>
      <c r="AV398" s="4">
        <v>47.158503000000003</v>
      </c>
      <c r="AW398" s="4">
        <v>-88.484719999999996</v>
      </c>
      <c r="AX398" s="4">
        <v>312.10000000000002</v>
      </c>
      <c r="AY398" s="4">
        <v>21.2</v>
      </c>
      <c r="AZ398" s="4">
        <v>12</v>
      </c>
      <c r="BA398" s="4">
        <v>10</v>
      </c>
      <c r="BB398" s="4" t="s">
        <v>214</v>
      </c>
      <c r="BC398" s="4">
        <v>1.2507999999999999</v>
      </c>
      <c r="BD398" s="4">
        <v>1.1015999999999999</v>
      </c>
      <c r="BE398" s="4">
        <v>2.3508</v>
      </c>
      <c r="BF398" s="4">
        <v>14.063000000000001</v>
      </c>
      <c r="BG398" s="4">
        <v>12.26</v>
      </c>
      <c r="BH398" s="4">
        <v>0.87</v>
      </c>
      <c r="BI398" s="4">
        <v>17.385000000000002</v>
      </c>
      <c r="BJ398" s="4">
        <v>2215.4009999999998</v>
      </c>
      <c r="BK398" s="4">
        <v>513.95799999999997</v>
      </c>
      <c r="BL398" s="4">
        <v>1.4999999999999999E-2</v>
      </c>
      <c r="BM398" s="4">
        <v>1.2769999999999999</v>
      </c>
      <c r="BN398" s="4">
        <v>1.292</v>
      </c>
      <c r="BO398" s="4">
        <v>1.2E-2</v>
      </c>
      <c r="BP398" s="4">
        <v>1.0249999999999999</v>
      </c>
      <c r="BQ398" s="4">
        <v>1.0369999999999999</v>
      </c>
      <c r="BR398" s="4">
        <v>2.9626999999999999</v>
      </c>
      <c r="BU398" s="4">
        <v>1.5640000000000001</v>
      </c>
      <c r="BW398" s="4">
        <v>0</v>
      </c>
      <c r="BX398" s="4">
        <v>0.22683900000000001</v>
      </c>
      <c r="BY398" s="4">
        <v>-5</v>
      </c>
      <c r="BZ398" s="4">
        <v>0.63567300000000004</v>
      </c>
      <c r="CA398" s="4">
        <v>5.5433779999999997</v>
      </c>
      <c r="CB398" s="4">
        <v>12.840595</v>
      </c>
    </row>
    <row r="399" spans="1:80">
      <c r="A399" s="2">
        <v>42439</v>
      </c>
      <c r="B399" s="29">
        <v>0.58928337962962962</v>
      </c>
      <c r="C399" s="4">
        <v>12.311</v>
      </c>
      <c r="D399" s="4">
        <v>4.3944999999999999</v>
      </c>
      <c r="E399" s="4" t="s">
        <v>155</v>
      </c>
      <c r="F399" s="4">
        <v>43944.806535000003</v>
      </c>
      <c r="G399" s="4">
        <v>0.8</v>
      </c>
      <c r="H399" s="4">
        <v>67.7</v>
      </c>
      <c r="I399" s="4">
        <v>434.2</v>
      </c>
      <c r="K399" s="4">
        <v>0</v>
      </c>
      <c r="L399" s="4">
        <v>45</v>
      </c>
      <c r="M399" s="4">
        <v>0.85240000000000005</v>
      </c>
      <c r="N399" s="4">
        <v>10.4939</v>
      </c>
      <c r="O399" s="4">
        <v>3.7456999999999998</v>
      </c>
      <c r="P399" s="4">
        <v>0.68189999999999995</v>
      </c>
      <c r="Q399" s="4">
        <v>57.705500000000001</v>
      </c>
      <c r="R399" s="4">
        <v>58.4</v>
      </c>
      <c r="S399" s="4">
        <v>0.54749999999999999</v>
      </c>
      <c r="T399" s="4">
        <v>46.335500000000003</v>
      </c>
      <c r="U399" s="4">
        <v>46.9</v>
      </c>
      <c r="V399" s="4">
        <v>434.15559999999999</v>
      </c>
      <c r="Y399" s="4">
        <v>37.957999999999998</v>
      </c>
      <c r="Z399" s="4">
        <v>0</v>
      </c>
      <c r="AA399" s="4">
        <v>0</v>
      </c>
      <c r="AB399" s="4" t="s">
        <v>207</v>
      </c>
      <c r="AC399" s="4">
        <v>0</v>
      </c>
      <c r="AD399" s="4">
        <v>11.2</v>
      </c>
      <c r="AE399" s="4">
        <v>861</v>
      </c>
      <c r="AF399" s="4">
        <v>893</v>
      </c>
      <c r="AG399" s="4">
        <v>831</v>
      </c>
      <c r="AH399" s="4">
        <v>83.9</v>
      </c>
      <c r="AI399" s="4">
        <v>22.79</v>
      </c>
      <c r="AJ399" s="4">
        <v>0.52</v>
      </c>
      <c r="AK399" s="4">
        <v>983</v>
      </c>
      <c r="AL399" s="4">
        <v>0</v>
      </c>
      <c r="AM399" s="4">
        <v>0</v>
      </c>
      <c r="AN399" s="4">
        <v>23</v>
      </c>
      <c r="AO399" s="4">
        <v>191</v>
      </c>
      <c r="AP399" s="4">
        <v>188</v>
      </c>
      <c r="AQ399" s="4">
        <v>2.6</v>
      </c>
      <c r="AR399" s="4">
        <v>195</v>
      </c>
      <c r="AS399" s="4" t="s">
        <v>155</v>
      </c>
      <c r="AT399" s="4">
        <v>1</v>
      </c>
      <c r="AU399" s="5">
        <v>0.79719907407407409</v>
      </c>
      <c r="AV399" s="4">
        <v>47.158512000000002</v>
      </c>
      <c r="AW399" s="4">
        <v>-88.484595999999996</v>
      </c>
      <c r="AX399" s="4">
        <v>312</v>
      </c>
      <c r="AY399" s="4">
        <v>20.8</v>
      </c>
      <c r="AZ399" s="4">
        <v>12</v>
      </c>
      <c r="BA399" s="4">
        <v>10</v>
      </c>
      <c r="BB399" s="4" t="s">
        <v>214</v>
      </c>
      <c r="BC399" s="4">
        <v>1.3</v>
      </c>
      <c r="BD399" s="4">
        <v>1.2</v>
      </c>
      <c r="BE399" s="4">
        <v>2.4</v>
      </c>
      <c r="BF399" s="4">
        <v>14.063000000000001</v>
      </c>
      <c r="BG399" s="4">
        <v>12.3</v>
      </c>
      <c r="BH399" s="4">
        <v>0.87</v>
      </c>
      <c r="BI399" s="4">
        <v>17.32</v>
      </c>
      <c r="BJ399" s="4">
        <v>2227.569</v>
      </c>
      <c r="BK399" s="4">
        <v>506.065</v>
      </c>
      <c r="BL399" s="4">
        <v>1.4999999999999999E-2</v>
      </c>
      <c r="BM399" s="4">
        <v>1.2829999999999999</v>
      </c>
      <c r="BN399" s="4">
        <v>1.298</v>
      </c>
      <c r="BO399" s="4">
        <v>1.2E-2</v>
      </c>
      <c r="BP399" s="4">
        <v>1.03</v>
      </c>
      <c r="BQ399" s="4">
        <v>1.042</v>
      </c>
      <c r="BR399" s="4">
        <v>3.0474000000000001</v>
      </c>
      <c r="BU399" s="4">
        <v>1.599</v>
      </c>
      <c r="BW399" s="4">
        <v>0</v>
      </c>
      <c r="BX399" s="4">
        <v>0.201654</v>
      </c>
      <c r="BY399" s="4">
        <v>-5</v>
      </c>
      <c r="BZ399" s="4">
        <v>0.63310900000000003</v>
      </c>
      <c r="CA399" s="4">
        <v>4.9279200000000003</v>
      </c>
      <c r="CB399" s="4">
        <v>12.788802</v>
      </c>
    </row>
    <row r="400" spans="1:80">
      <c r="A400" s="2">
        <v>42439</v>
      </c>
      <c r="B400" s="29">
        <v>0.58929495370370366</v>
      </c>
      <c r="C400" s="4">
        <v>12.46</v>
      </c>
      <c r="D400" s="4">
        <v>4.0506000000000002</v>
      </c>
      <c r="E400" s="4" t="s">
        <v>155</v>
      </c>
      <c r="F400" s="4">
        <v>40505.983607000002</v>
      </c>
      <c r="G400" s="4">
        <v>0.8</v>
      </c>
      <c r="H400" s="4">
        <v>67.7</v>
      </c>
      <c r="I400" s="4">
        <v>440.7</v>
      </c>
      <c r="K400" s="4">
        <v>0</v>
      </c>
      <c r="L400" s="4">
        <v>45</v>
      </c>
      <c r="M400" s="4">
        <v>0.85429999999999995</v>
      </c>
      <c r="N400" s="4">
        <v>10.644500000000001</v>
      </c>
      <c r="O400" s="4">
        <v>3.4605000000000001</v>
      </c>
      <c r="P400" s="4">
        <v>0.68340000000000001</v>
      </c>
      <c r="Q400" s="4">
        <v>57.848199999999999</v>
      </c>
      <c r="R400" s="4">
        <v>58.5</v>
      </c>
      <c r="S400" s="4">
        <v>0.54830000000000001</v>
      </c>
      <c r="T400" s="4">
        <v>46.407499999999999</v>
      </c>
      <c r="U400" s="4">
        <v>47</v>
      </c>
      <c r="V400" s="4">
        <v>440.74349999999998</v>
      </c>
      <c r="Y400" s="4">
        <v>38.301000000000002</v>
      </c>
      <c r="Z400" s="4">
        <v>0</v>
      </c>
      <c r="AA400" s="4">
        <v>0</v>
      </c>
      <c r="AB400" s="4" t="s">
        <v>207</v>
      </c>
      <c r="AC400" s="4">
        <v>0</v>
      </c>
      <c r="AD400" s="4">
        <v>11.2</v>
      </c>
      <c r="AE400" s="4">
        <v>861</v>
      </c>
      <c r="AF400" s="4">
        <v>892</v>
      </c>
      <c r="AG400" s="4">
        <v>830</v>
      </c>
      <c r="AH400" s="4">
        <v>83</v>
      </c>
      <c r="AI400" s="4">
        <v>22.55</v>
      </c>
      <c r="AJ400" s="4">
        <v>0.52</v>
      </c>
      <c r="AK400" s="4">
        <v>983</v>
      </c>
      <c r="AL400" s="4">
        <v>0</v>
      </c>
      <c r="AM400" s="4">
        <v>0</v>
      </c>
      <c r="AN400" s="4">
        <v>23</v>
      </c>
      <c r="AO400" s="4">
        <v>191.1</v>
      </c>
      <c r="AP400" s="4">
        <v>188.1</v>
      </c>
      <c r="AQ400" s="4">
        <v>2.2000000000000002</v>
      </c>
      <c r="AR400" s="4">
        <v>195</v>
      </c>
      <c r="AS400" s="4" t="s">
        <v>155</v>
      </c>
      <c r="AT400" s="4">
        <v>1</v>
      </c>
      <c r="AU400" s="5">
        <v>0.79721064814814813</v>
      </c>
      <c r="AV400" s="4">
        <v>47.158534000000003</v>
      </c>
      <c r="AW400" s="4">
        <v>-88.484472999999994</v>
      </c>
      <c r="AX400" s="4">
        <v>311.89999999999998</v>
      </c>
      <c r="AY400" s="4">
        <v>21.1</v>
      </c>
      <c r="AZ400" s="4">
        <v>12</v>
      </c>
      <c r="BA400" s="4">
        <v>10</v>
      </c>
      <c r="BB400" s="4" t="s">
        <v>214</v>
      </c>
      <c r="BC400" s="4">
        <v>1.1983999999999999</v>
      </c>
      <c r="BD400" s="4">
        <v>1.2507999999999999</v>
      </c>
      <c r="BE400" s="4">
        <v>2.2475999999999998</v>
      </c>
      <c r="BF400" s="4">
        <v>14.063000000000001</v>
      </c>
      <c r="BG400" s="4">
        <v>12.48</v>
      </c>
      <c r="BH400" s="4">
        <v>0.89</v>
      </c>
      <c r="BI400" s="4">
        <v>17.053999999999998</v>
      </c>
      <c r="BJ400" s="4">
        <v>2281.0070000000001</v>
      </c>
      <c r="BK400" s="4">
        <v>471.96600000000001</v>
      </c>
      <c r="BL400" s="4">
        <v>1.4999999999999999E-2</v>
      </c>
      <c r="BM400" s="4">
        <v>1.298</v>
      </c>
      <c r="BN400" s="4">
        <v>1.3129999999999999</v>
      </c>
      <c r="BO400" s="4">
        <v>1.2E-2</v>
      </c>
      <c r="BP400" s="4">
        <v>1.0409999999999999</v>
      </c>
      <c r="BQ400" s="4">
        <v>1.054</v>
      </c>
      <c r="BR400" s="4">
        <v>3.1231</v>
      </c>
      <c r="BU400" s="4">
        <v>1.6279999999999999</v>
      </c>
      <c r="BW400" s="4">
        <v>0</v>
      </c>
      <c r="BX400" s="4">
        <v>0.211033</v>
      </c>
      <c r="BY400" s="4">
        <v>-5</v>
      </c>
      <c r="BZ400" s="4">
        <v>0.63378199999999996</v>
      </c>
      <c r="CA400" s="4">
        <v>5.1571179999999996</v>
      </c>
      <c r="CB400" s="4">
        <v>12.802396</v>
      </c>
    </row>
    <row r="401" spans="1:80">
      <c r="A401" s="2">
        <v>42439</v>
      </c>
      <c r="B401" s="29">
        <v>0.58930652777777781</v>
      </c>
      <c r="C401" s="4">
        <v>13.113</v>
      </c>
      <c r="D401" s="4">
        <v>3.1709000000000001</v>
      </c>
      <c r="E401" s="4" t="s">
        <v>155</v>
      </c>
      <c r="F401" s="4">
        <v>31708.722358999999</v>
      </c>
      <c r="G401" s="4">
        <v>0.8</v>
      </c>
      <c r="H401" s="4">
        <v>58.2</v>
      </c>
      <c r="I401" s="4">
        <v>423.3</v>
      </c>
      <c r="K401" s="4">
        <v>0</v>
      </c>
      <c r="L401" s="4">
        <v>45</v>
      </c>
      <c r="M401" s="4">
        <v>0.85719999999999996</v>
      </c>
      <c r="N401" s="4">
        <v>11.2403</v>
      </c>
      <c r="O401" s="4">
        <v>2.7179000000000002</v>
      </c>
      <c r="P401" s="4">
        <v>0.68569999999999998</v>
      </c>
      <c r="Q401" s="4">
        <v>49.886800000000001</v>
      </c>
      <c r="R401" s="4">
        <v>50.6</v>
      </c>
      <c r="S401" s="4">
        <v>0.55010000000000003</v>
      </c>
      <c r="T401" s="4">
        <v>40.020600000000002</v>
      </c>
      <c r="U401" s="4">
        <v>40.6</v>
      </c>
      <c r="V401" s="4">
        <v>423.2962</v>
      </c>
      <c r="Y401" s="4">
        <v>38.575000000000003</v>
      </c>
      <c r="Z401" s="4">
        <v>0</v>
      </c>
      <c r="AA401" s="4">
        <v>0</v>
      </c>
      <c r="AB401" s="4" t="s">
        <v>207</v>
      </c>
      <c r="AC401" s="4">
        <v>0</v>
      </c>
      <c r="AD401" s="4">
        <v>11.2</v>
      </c>
      <c r="AE401" s="4">
        <v>862</v>
      </c>
      <c r="AF401" s="4">
        <v>892</v>
      </c>
      <c r="AG401" s="4">
        <v>832</v>
      </c>
      <c r="AH401" s="4">
        <v>83</v>
      </c>
      <c r="AI401" s="4">
        <v>22.55</v>
      </c>
      <c r="AJ401" s="4">
        <v>0.52</v>
      </c>
      <c r="AK401" s="4">
        <v>983</v>
      </c>
      <c r="AL401" s="4">
        <v>0</v>
      </c>
      <c r="AM401" s="4">
        <v>0</v>
      </c>
      <c r="AN401" s="4">
        <v>23</v>
      </c>
      <c r="AO401" s="4">
        <v>191.9</v>
      </c>
      <c r="AP401" s="4">
        <v>189</v>
      </c>
      <c r="AQ401" s="4">
        <v>1.8</v>
      </c>
      <c r="AR401" s="4">
        <v>195</v>
      </c>
      <c r="AS401" s="4" t="s">
        <v>155</v>
      </c>
      <c r="AT401" s="4">
        <v>1</v>
      </c>
      <c r="AU401" s="5">
        <v>0.79722222222222217</v>
      </c>
      <c r="AV401" s="4">
        <v>47.158546999999999</v>
      </c>
      <c r="AW401" s="4">
        <v>-88.484412000000006</v>
      </c>
      <c r="AX401" s="4">
        <v>311.89999999999998</v>
      </c>
      <c r="AY401" s="4">
        <v>21.3</v>
      </c>
      <c r="AZ401" s="4">
        <v>12</v>
      </c>
      <c r="BA401" s="4">
        <v>10</v>
      </c>
      <c r="BB401" s="4" t="s">
        <v>214</v>
      </c>
      <c r="BC401" s="4">
        <v>1.1000000000000001</v>
      </c>
      <c r="BD401" s="4">
        <v>1.3</v>
      </c>
      <c r="BE401" s="4">
        <v>2.1</v>
      </c>
      <c r="BF401" s="4">
        <v>14.063000000000001</v>
      </c>
      <c r="BG401" s="4">
        <v>12.76</v>
      </c>
      <c r="BH401" s="4">
        <v>0.91</v>
      </c>
      <c r="BI401" s="4">
        <v>16.664000000000001</v>
      </c>
      <c r="BJ401" s="4">
        <v>2434.3159999999998</v>
      </c>
      <c r="BK401" s="4">
        <v>374.64299999999997</v>
      </c>
      <c r="BL401" s="4">
        <v>1.6E-2</v>
      </c>
      <c r="BM401" s="4">
        <v>1.131</v>
      </c>
      <c r="BN401" s="4">
        <v>1.147</v>
      </c>
      <c r="BO401" s="4">
        <v>1.2E-2</v>
      </c>
      <c r="BP401" s="4">
        <v>0.90800000000000003</v>
      </c>
      <c r="BQ401" s="4">
        <v>0.92</v>
      </c>
      <c r="BR401" s="4">
        <v>3.0314000000000001</v>
      </c>
      <c r="BU401" s="4">
        <v>1.657</v>
      </c>
      <c r="BW401" s="4">
        <v>0</v>
      </c>
      <c r="BX401" s="4">
        <v>0.24073</v>
      </c>
      <c r="BY401" s="4">
        <v>-5</v>
      </c>
      <c r="BZ401" s="4">
        <v>0.63232699999999997</v>
      </c>
      <c r="CA401" s="4">
        <v>5.8828389999999997</v>
      </c>
      <c r="CB401" s="4">
        <v>12.773004999999999</v>
      </c>
    </row>
    <row r="402" spans="1:80">
      <c r="A402" s="2">
        <v>42439</v>
      </c>
      <c r="B402" s="29">
        <v>0.58931810185185185</v>
      </c>
      <c r="C402" s="4">
        <v>13.631</v>
      </c>
      <c r="D402" s="4">
        <v>1.9350000000000001</v>
      </c>
      <c r="E402" s="4" t="s">
        <v>155</v>
      </c>
      <c r="F402" s="4">
        <v>19350</v>
      </c>
      <c r="G402" s="4">
        <v>6.7</v>
      </c>
      <c r="H402" s="4">
        <v>58.1</v>
      </c>
      <c r="I402" s="4">
        <v>361.3</v>
      </c>
      <c r="K402" s="4">
        <v>0</v>
      </c>
      <c r="L402" s="4">
        <v>44</v>
      </c>
      <c r="M402" s="4">
        <v>0.86429999999999996</v>
      </c>
      <c r="N402" s="4">
        <v>11.781700000000001</v>
      </c>
      <c r="O402" s="4">
        <v>1.6725000000000001</v>
      </c>
      <c r="P402" s="4">
        <v>5.7827999999999999</v>
      </c>
      <c r="Q402" s="4">
        <v>50.217399999999998</v>
      </c>
      <c r="R402" s="4">
        <v>56</v>
      </c>
      <c r="S402" s="4">
        <v>4.6391</v>
      </c>
      <c r="T402" s="4">
        <v>40.285800000000002</v>
      </c>
      <c r="U402" s="4">
        <v>44.9</v>
      </c>
      <c r="V402" s="4">
        <v>361.32729999999998</v>
      </c>
      <c r="Y402" s="4">
        <v>38.424999999999997</v>
      </c>
      <c r="Z402" s="4">
        <v>0</v>
      </c>
      <c r="AA402" s="4">
        <v>0</v>
      </c>
      <c r="AB402" s="4" t="s">
        <v>207</v>
      </c>
      <c r="AC402" s="4">
        <v>0</v>
      </c>
      <c r="AD402" s="4">
        <v>11.3</v>
      </c>
      <c r="AE402" s="4">
        <v>862</v>
      </c>
      <c r="AF402" s="4">
        <v>893</v>
      </c>
      <c r="AG402" s="4">
        <v>833</v>
      </c>
      <c r="AH402" s="4">
        <v>83</v>
      </c>
      <c r="AI402" s="4">
        <v>22.55</v>
      </c>
      <c r="AJ402" s="4">
        <v>0.52</v>
      </c>
      <c r="AK402" s="4">
        <v>983</v>
      </c>
      <c r="AL402" s="4">
        <v>0</v>
      </c>
      <c r="AM402" s="4">
        <v>0</v>
      </c>
      <c r="AN402" s="4">
        <v>23</v>
      </c>
      <c r="AO402" s="4">
        <v>191</v>
      </c>
      <c r="AP402" s="4">
        <v>189</v>
      </c>
      <c r="AQ402" s="4">
        <v>1.9</v>
      </c>
      <c r="AR402" s="4">
        <v>195</v>
      </c>
      <c r="AS402" s="4" t="s">
        <v>155</v>
      </c>
      <c r="AT402" s="4">
        <v>1</v>
      </c>
      <c r="AU402" s="5">
        <v>0.79722222222222217</v>
      </c>
      <c r="AV402" s="4">
        <v>47.158611000000001</v>
      </c>
      <c r="AW402" s="4">
        <v>-88.484314999999995</v>
      </c>
      <c r="AX402" s="4">
        <v>311.89999999999998</v>
      </c>
      <c r="AY402" s="4">
        <v>21.9</v>
      </c>
      <c r="AZ402" s="4">
        <v>12</v>
      </c>
      <c r="BA402" s="4">
        <v>10</v>
      </c>
      <c r="BB402" s="4" t="s">
        <v>214</v>
      </c>
      <c r="BC402" s="4">
        <v>1.0492509999999999</v>
      </c>
      <c r="BD402" s="4">
        <v>1.350749</v>
      </c>
      <c r="BE402" s="4">
        <v>2.0492509999999999</v>
      </c>
      <c r="BF402" s="4">
        <v>14.063000000000001</v>
      </c>
      <c r="BG402" s="4">
        <v>13.47</v>
      </c>
      <c r="BH402" s="4">
        <v>0.96</v>
      </c>
      <c r="BI402" s="4">
        <v>15.696999999999999</v>
      </c>
      <c r="BJ402" s="4">
        <v>2648.404</v>
      </c>
      <c r="BK402" s="4">
        <v>239.28299999999999</v>
      </c>
      <c r="BL402" s="4">
        <v>0.13600000000000001</v>
      </c>
      <c r="BM402" s="4">
        <v>1.1819999999999999</v>
      </c>
      <c r="BN402" s="4">
        <v>1.3180000000000001</v>
      </c>
      <c r="BO402" s="4">
        <v>0.109</v>
      </c>
      <c r="BP402" s="4">
        <v>0.94799999999999995</v>
      </c>
      <c r="BQ402" s="4">
        <v>1.0580000000000001</v>
      </c>
      <c r="BR402" s="4">
        <v>2.6858</v>
      </c>
      <c r="BU402" s="4">
        <v>1.714</v>
      </c>
      <c r="BW402" s="4">
        <v>0</v>
      </c>
      <c r="BX402" s="4">
        <v>0.22195699999999999</v>
      </c>
      <c r="BY402" s="4">
        <v>-5</v>
      </c>
      <c r="BZ402" s="4">
        <v>0.63521799999999995</v>
      </c>
      <c r="CA402" s="4">
        <v>5.4240740000000001</v>
      </c>
      <c r="CB402" s="4">
        <v>12.831403999999999</v>
      </c>
    </row>
    <row r="403" spans="1:80">
      <c r="A403" s="2">
        <v>42439</v>
      </c>
      <c r="B403" s="29">
        <v>0.589329675925926</v>
      </c>
      <c r="C403" s="4">
        <v>14.01</v>
      </c>
      <c r="D403" s="4">
        <v>1.2109000000000001</v>
      </c>
      <c r="E403" s="4" t="s">
        <v>155</v>
      </c>
      <c r="F403" s="4">
        <v>12108.906379</v>
      </c>
      <c r="G403" s="4">
        <v>14.3</v>
      </c>
      <c r="H403" s="4">
        <v>58.1</v>
      </c>
      <c r="I403" s="4">
        <v>279.8</v>
      </c>
      <c r="K403" s="4">
        <v>0</v>
      </c>
      <c r="L403" s="4">
        <v>42</v>
      </c>
      <c r="M403" s="4">
        <v>0.86799999999999999</v>
      </c>
      <c r="N403" s="4">
        <v>12.160399999999999</v>
      </c>
      <c r="O403" s="4">
        <v>1.0509999999999999</v>
      </c>
      <c r="P403" s="4">
        <v>12.4457</v>
      </c>
      <c r="Q403" s="4">
        <v>50.427999999999997</v>
      </c>
      <c r="R403" s="4">
        <v>62.9</v>
      </c>
      <c r="S403" s="4">
        <v>9.9842999999999993</v>
      </c>
      <c r="T403" s="4">
        <v>40.454799999999999</v>
      </c>
      <c r="U403" s="4">
        <v>50.4</v>
      </c>
      <c r="V403" s="4">
        <v>279.79379999999998</v>
      </c>
      <c r="Y403" s="4">
        <v>36.427999999999997</v>
      </c>
      <c r="Z403" s="4">
        <v>0</v>
      </c>
      <c r="AA403" s="4">
        <v>0</v>
      </c>
      <c r="AB403" s="4" t="s">
        <v>207</v>
      </c>
      <c r="AC403" s="4">
        <v>0</v>
      </c>
      <c r="AD403" s="4">
        <v>11.3</v>
      </c>
      <c r="AE403" s="4">
        <v>863</v>
      </c>
      <c r="AF403" s="4">
        <v>894</v>
      </c>
      <c r="AG403" s="4">
        <v>833</v>
      </c>
      <c r="AH403" s="4">
        <v>83</v>
      </c>
      <c r="AI403" s="4">
        <v>22.55</v>
      </c>
      <c r="AJ403" s="4">
        <v>0.52</v>
      </c>
      <c r="AK403" s="4">
        <v>983</v>
      </c>
      <c r="AL403" s="4">
        <v>0</v>
      </c>
      <c r="AM403" s="4">
        <v>0</v>
      </c>
      <c r="AN403" s="4">
        <v>23</v>
      </c>
      <c r="AO403" s="4">
        <v>191</v>
      </c>
      <c r="AP403" s="4">
        <v>189</v>
      </c>
      <c r="AQ403" s="4">
        <v>2.1</v>
      </c>
      <c r="AR403" s="4">
        <v>195</v>
      </c>
      <c r="AS403" s="4" t="s">
        <v>155</v>
      </c>
      <c r="AT403" s="4">
        <v>1</v>
      </c>
      <c r="AU403" s="5">
        <v>0.79724537037037047</v>
      </c>
      <c r="AV403" s="4">
        <v>47.158673</v>
      </c>
      <c r="AW403" s="4">
        <v>-88.484219999999993</v>
      </c>
      <c r="AX403" s="4">
        <v>311.89999999999998</v>
      </c>
      <c r="AY403" s="4">
        <v>23.3</v>
      </c>
      <c r="AZ403" s="4">
        <v>12</v>
      </c>
      <c r="BA403" s="4">
        <v>10</v>
      </c>
      <c r="BB403" s="4" t="s">
        <v>214</v>
      </c>
      <c r="BC403" s="4">
        <v>1</v>
      </c>
      <c r="BD403" s="4">
        <v>1.4507509999999999</v>
      </c>
      <c r="BE403" s="4">
        <v>2.050751</v>
      </c>
      <c r="BF403" s="4">
        <v>14.063000000000001</v>
      </c>
      <c r="BG403" s="4">
        <v>13.86</v>
      </c>
      <c r="BH403" s="4">
        <v>0.99</v>
      </c>
      <c r="BI403" s="4">
        <v>15.214</v>
      </c>
      <c r="BJ403" s="4">
        <v>2785.5219999999999</v>
      </c>
      <c r="BK403" s="4">
        <v>153.227</v>
      </c>
      <c r="BL403" s="4">
        <v>0.29899999999999999</v>
      </c>
      <c r="BM403" s="4">
        <v>1.21</v>
      </c>
      <c r="BN403" s="4">
        <v>1.508</v>
      </c>
      <c r="BO403" s="4">
        <v>0.24</v>
      </c>
      <c r="BP403" s="4">
        <v>0.97</v>
      </c>
      <c r="BQ403" s="4">
        <v>1.21</v>
      </c>
      <c r="BR403" s="4">
        <v>2.1193</v>
      </c>
      <c r="BU403" s="4">
        <v>1.6559999999999999</v>
      </c>
      <c r="BW403" s="4">
        <v>0</v>
      </c>
      <c r="BX403" s="4">
        <v>0.29506599999999999</v>
      </c>
      <c r="BY403" s="4">
        <v>-5</v>
      </c>
      <c r="BZ403" s="4">
        <v>0.63678199999999996</v>
      </c>
      <c r="CA403" s="4">
        <v>7.2106750000000002</v>
      </c>
      <c r="CB403" s="4">
        <v>12.862996000000001</v>
      </c>
    </row>
    <row r="404" spans="1:80">
      <c r="A404" s="2">
        <v>42439</v>
      </c>
      <c r="B404" s="29">
        <v>0.58934125000000004</v>
      </c>
      <c r="C404" s="4">
        <v>14.260999999999999</v>
      </c>
      <c r="D404" s="4">
        <v>0.63339999999999996</v>
      </c>
      <c r="E404" s="4" t="s">
        <v>155</v>
      </c>
      <c r="F404" s="4">
        <v>6334.4083330000003</v>
      </c>
      <c r="G404" s="4">
        <v>40.4</v>
      </c>
      <c r="H404" s="4">
        <v>58.1</v>
      </c>
      <c r="I404" s="4">
        <v>188.6</v>
      </c>
      <c r="K404" s="4">
        <v>0</v>
      </c>
      <c r="L404" s="4">
        <v>36</v>
      </c>
      <c r="M404" s="4">
        <v>0.87119999999999997</v>
      </c>
      <c r="N404" s="4">
        <v>12.4238</v>
      </c>
      <c r="O404" s="4">
        <v>0.55179999999999996</v>
      </c>
      <c r="P404" s="4">
        <v>35.209699999999998</v>
      </c>
      <c r="Q404" s="4">
        <v>50.616199999999999</v>
      </c>
      <c r="R404" s="4">
        <v>85.8</v>
      </c>
      <c r="S404" s="4">
        <v>28.249400000000001</v>
      </c>
      <c r="T404" s="4">
        <v>40.610300000000002</v>
      </c>
      <c r="U404" s="4">
        <v>68.900000000000006</v>
      </c>
      <c r="V404" s="4">
        <v>188.63460000000001</v>
      </c>
      <c r="Y404" s="4">
        <v>31.274000000000001</v>
      </c>
      <c r="Z404" s="4">
        <v>0</v>
      </c>
      <c r="AA404" s="4">
        <v>0</v>
      </c>
      <c r="AB404" s="4" t="s">
        <v>207</v>
      </c>
      <c r="AC404" s="4">
        <v>0</v>
      </c>
      <c r="AD404" s="4">
        <v>11.2</v>
      </c>
      <c r="AE404" s="4">
        <v>864</v>
      </c>
      <c r="AF404" s="4">
        <v>895</v>
      </c>
      <c r="AG404" s="4">
        <v>836</v>
      </c>
      <c r="AH404" s="4">
        <v>83.1</v>
      </c>
      <c r="AI404" s="4">
        <v>22.58</v>
      </c>
      <c r="AJ404" s="4">
        <v>0.52</v>
      </c>
      <c r="AK404" s="4">
        <v>983</v>
      </c>
      <c r="AL404" s="4">
        <v>0</v>
      </c>
      <c r="AM404" s="4">
        <v>0</v>
      </c>
      <c r="AN404" s="4">
        <v>23</v>
      </c>
      <c r="AO404" s="4">
        <v>191</v>
      </c>
      <c r="AP404" s="4">
        <v>189</v>
      </c>
      <c r="AQ404" s="4">
        <v>2.1</v>
      </c>
      <c r="AR404" s="4">
        <v>195</v>
      </c>
      <c r="AS404" s="4" t="s">
        <v>155</v>
      </c>
      <c r="AT404" s="4">
        <v>1</v>
      </c>
      <c r="AU404" s="5">
        <v>0.79724537037037047</v>
      </c>
      <c r="AV404" s="4">
        <v>47.158721</v>
      </c>
      <c r="AW404" s="4">
        <v>-88.484195999999997</v>
      </c>
      <c r="AX404" s="4">
        <v>311.7</v>
      </c>
      <c r="AY404" s="4">
        <v>24.1</v>
      </c>
      <c r="AZ404" s="4">
        <v>12</v>
      </c>
      <c r="BA404" s="4">
        <v>10</v>
      </c>
      <c r="BB404" s="4" t="s">
        <v>214</v>
      </c>
      <c r="BC404" s="4">
        <v>1.0508</v>
      </c>
      <c r="BD404" s="4">
        <v>1.6015999999999999</v>
      </c>
      <c r="BE404" s="4">
        <v>2.1507999999999998</v>
      </c>
      <c r="BF404" s="4">
        <v>14.063000000000001</v>
      </c>
      <c r="BG404" s="4">
        <v>14.23</v>
      </c>
      <c r="BH404" s="4">
        <v>1.01</v>
      </c>
      <c r="BI404" s="4">
        <v>14.785</v>
      </c>
      <c r="BJ404" s="4">
        <v>2899.67</v>
      </c>
      <c r="BK404" s="4">
        <v>81.977000000000004</v>
      </c>
      <c r="BL404" s="4">
        <v>0.86099999999999999</v>
      </c>
      <c r="BM404" s="4">
        <v>1.2370000000000001</v>
      </c>
      <c r="BN404" s="4">
        <v>2.0979999999999999</v>
      </c>
      <c r="BO404" s="4">
        <v>0.69</v>
      </c>
      <c r="BP404" s="4">
        <v>0.99299999999999999</v>
      </c>
      <c r="BQ404" s="4">
        <v>1.6830000000000001</v>
      </c>
      <c r="BR404" s="4">
        <v>1.4558</v>
      </c>
      <c r="BU404" s="4">
        <v>1.448</v>
      </c>
      <c r="BW404" s="4">
        <v>0</v>
      </c>
      <c r="BX404" s="4">
        <v>0.36426999999999998</v>
      </c>
      <c r="BY404" s="4">
        <v>-5</v>
      </c>
      <c r="BZ404" s="4">
        <v>0.63532699999999998</v>
      </c>
      <c r="CA404" s="4">
        <v>8.9018479999999993</v>
      </c>
      <c r="CB404" s="4">
        <v>12.833605</v>
      </c>
    </row>
    <row r="405" spans="1:80">
      <c r="A405" s="2">
        <v>42439</v>
      </c>
      <c r="B405" s="29">
        <v>0.58935282407407408</v>
      </c>
      <c r="C405" s="4">
        <v>14.404</v>
      </c>
      <c r="D405" s="4">
        <v>0.26269999999999999</v>
      </c>
      <c r="E405" s="4" t="s">
        <v>155</v>
      </c>
      <c r="F405" s="4">
        <v>2626.614583</v>
      </c>
      <c r="G405" s="4">
        <v>65</v>
      </c>
      <c r="H405" s="4">
        <v>58</v>
      </c>
      <c r="I405" s="4">
        <v>115.2</v>
      </c>
      <c r="K405" s="4">
        <v>0</v>
      </c>
      <c r="L405" s="4">
        <v>34</v>
      </c>
      <c r="M405" s="4">
        <v>0.87339999999999995</v>
      </c>
      <c r="N405" s="4">
        <v>12.5809</v>
      </c>
      <c r="O405" s="4">
        <v>0.22939999999999999</v>
      </c>
      <c r="P405" s="4">
        <v>56.793300000000002</v>
      </c>
      <c r="Q405" s="4">
        <v>50.659599999999998</v>
      </c>
      <c r="R405" s="4">
        <v>107.5</v>
      </c>
      <c r="S405" s="4">
        <v>45.608199999999997</v>
      </c>
      <c r="T405" s="4">
        <v>40.682499999999997</v>
      </c>
      <c r="U405" s="4">
        <v>86.3</v>
      </c>
      <c r="V405" s="4">
        <v>115.24039999999999</v>
      </c>
      <c r="Y405" s="4">
        <v>29.262</v>
      </c>
      <c r="Z405" s="4">
        <v>0</v>
      </c>
      <c r="AA405" s="4">
        <v>0</v>
      </c>
      <c r="AB405" s="4" t="s">
        <v>207</v>
      </c>
      <c r="AC405" s="4">
        <v>0</v>
      </c>
      <c r="AD405" s="4">
        <v>11.3</v>
      </c>
      <c r="AE405" s="4">
        <v>866</v>
      </c>
      <c r="AF405" s="4">
        <v>897</v>
      </c>
      <c r="AG405" s="4">
        <v>840</v>
      </c>
      <c r="AH405" s="4">
        <v>84</v>
      </c>
      <c r="AI405" s="4">
        <v>22.82</v>
      </c>
      <c r="AJ405" s="4">
        <v>0.52</v>
      </c>
      <c r="AK405" s="4">
        <v>983</v>
      </c>
      <c r="AL405" s="4">
        <v>0</v>
      </c>
      <c r="AM405" s="4">
        <v>0</v>
      </c>
      <c r="AN405" s="4">
        <v>23</v>
      </c>
      <c r="AO405" s="4">
        <v>190.9</v>
      </c>
      <c r="AP405" s="4">
        <v>188.9</v>
      </c>
      <c r="AQ405" s="4">
        <v>2.4</v>
      </c>
      <c r="AR405" s="4">
        <v>195</v>
      </c>
      <c r="AS405" s="4" t="s">
        <v>155</v>
      </c>
      <c r="AT405" s="4">
        <v>1</v>
      </c>
      <c r="AU405" s="5">
        <v>0.79725694444444439</v>
      </c>
      <c r="AV405" s="4">
        <v>47.158819000000001</v>
      </c>
      <c r="AW405" s="4">
        <v>-88.484161999999998</v>
      </c>
      <c r="AX405" s="4">
        <v>311.39999999999998</v>
      </c>
      <c r="AY405" s="4">
        <v>25.3</v>
      </c>
      <c r="AZ405" s="4">
        <v>12</v>
      </c>
      <c r="BA405" s="4">
        <v>10</v>
      </c>
      <c r="BB405" s="4" t="s">
        <v>214</v>
      </c>
      <c r="BC405" s="4">
        <v>1.1000000000000001</v>
      </c>
      <c r="BD405" s="4">
        <v>1.3444</v>
      </c>
      <c r="BE405" s="4">
        <v>1.9967999999999999</v>
      </c>
      <c r="BF405" s="4">
        <v>14.063000000000001</v>
      </c>
      <c r="BG405" s="4">
        <v>14.49</v>
      </c>
      <c r="BH405" s="4">
        <v>1.03</v>
      </c>
      <c r="BI405" s="4">
        <v>14.49</v>
      </c>
      <c r="BJ405" s="4">
        <v>2976.0160000000001</v>
      </c>
      <c r="BK405" s="4">
        <v>34.540999999999997</v>
      </c>
      <c r="BL405" s="4">
        <v>1.407</v>
      </c>
      <c r="BM405" s="4">
        <v>1.2549999999999999</v>
      </c>
      <c r="BN405" s="4">
        <v>2.6619999999999999</v>
      </c>
      <c r="BO405" s="4">
        <v>1.1299999999999999</v>
      </c>
      <c r="BP405" s="4">
        <v>1.008</v>
      </c>
      <c r="BQ405" s="4">
        <v>2.1379999999999999</v>
      </c>
      <c r="BR405" s="4">
        <v>0.90139999999999998</v>
      </c>
      <c r="BU405" s="4">
        <v>1.373</v>
      </c>
      <c r="BW405" s="4">
        <v>0</v>
      </c>
      <c r="BX405" s="4">
        <v>0.38555</v>
      </c>
      <c r="BY405" s="4">
        <v>-5</v>
      </c>
      <c r="BZ405" s="4">
        <v>0.63789099999999999</v>
      </c>
      <c r="CA405" s="4">
        <v>9.4218790000000006</v>
      </c>
      <c r="CB405" s="4">
        <v>12.885398</v>
      </c>
    </row>
    <row r="406" spans="1:80">
      <c r="A406" s="2">
        <v>42439</v>
      </c>
      <c r="B406" s="29">
        <v>0.58936439814814812</v>
      </c>
      <c r="C406" s="4">
        <v>14.42</v>
      </c>
      <c r="D406" s="4">
        <v>9.98E-2</v>
      </c>
      <c r="E406" s="4" t="s">
        <v>155</v>
      </c>
      <c r="F406" s="4">
        <v>998.420208</v>
      </c>
      <c r="G406" s="4">
        <v>265.89999999999998</v>
      </c>
      <c r="H406" s="4">
        <v>58</v>
      </c>
      <c r="I406" s="4">
        <v>86.9</v>
      </c>
      <c r="K406" s="4">
        <v>0</v>
      </c>
      <c r="L406" s="4">
        <v>33</v>
      </c>
      <c r="M406" s="4">
        <v>0.87480000000000002</v>
      </c>
      <c r="N406" s="4">
        <v>12.614000000000001</v>
      </c>
      <c r="O406" s="4">
        <v>8.7300000000000003E-2</v>
      </c>
      <c r="P406" s="4">
        <v>232.6317</v>
      </c>
      <c r="Q406" s="4">
        <v>50.735999999999997</v>
      </c>
      <c r="R406" s="4">
        <v>283.39999999999998</v>
      </c>
      <c r="S406" s="4">
        <v>186.81620000000001</v>
      </c>
      <c r="T406" s="4">
        <v>40.7438</v>
      </c>
      <c r="U406" s="4">
        <v>227.6</v>
      </c>
      <c r="V406" s="4">
        <v>86.865399999999994</v>
      </c>
      <c r="Y406" s="4">
        <v>28.6</v>
      </c>
      <c r="Z406" s="4">
        <v>0</v>
      </c>
      <c r="AA406" s="4">
        <v>0</v>
      </c>
      <c r="AB406" s="4" t="s">
        <v>207</v>
      </c>
      <c r="AC406" s="4">
        <v>0</v>
      </c>
      <c r="AD406" s="4">
        <v>11.2</v>
      </c>
      <c r="AE406" s="4">
        <v>869</v>
      </c>
      <c r="AF406" s="4">
        <v>898</v>
      </c>
      <c r="AG406" s="4">
        <v>844</v>
      </c>
      <c r="AH406" s="4">
        <v>84</v>
      </c>
      <c r="AI406" s="4">
        <v>22.82</v>
      </c>
      <c r="AJ406" s="4">
        <v>0.52</v>
      </c>
      <c r="AK406" s="4">
        <v>983</v>
      </c>
      <c r="AL406" s="4">
        <v>0</v>
      </c>
      <c r="AM406" s="4">
        <v>0</v>
      </c>
      <c r="AN406" s="4">
        <v>23</v>
      </c>
      <c r="AO406" s="4">
        <v>190.1</v>
      </c>
      <c r="AP406" s="4">
        <v>188.1</v>
      </c>
      <c r="AQ406" s="4">
        <v>2.4</v>
      </c>
      <c r="AR406" s="4">
        <v>195</v>
      </c>
      <c r="AS406" s="4" t="s">
        <v>155</v>
      </c>
      <c r="AT406" s="4">
        <v>1</v>
      </c>
      <c r="AU406" s="5">
        <v>0.79726851851851854</v>
      </c>
      <c r="AV406" s="4">
        <v>47.158929999999998</v>
      </c>
      <c r="AW406" s="4">
        <v>-88.484154000000004</v>
      </c>
      <c r="AX406" s="4">
        <v>311</v>
      </c>
      <c r="AY406" s="4">
        <v>26.5</v>
      </c>
      <c r="AZ406" s="4">
        <v>12</v>
      </c>
      <c r="BA406" s="4">
        <v>10</v>
      </c>
      <c r="BB406" s="4" t="s">
        <v>214</v>
      </c>
      <c r="BC406" s="4">
        <v>1.1000000000000001</v>
      </c>
      <c r="BD406" s="4">
        <v>1.2032</v>
      </c>
      <c r="BE406" s="4">
        <v>2.0032000000000001</v>
      </c>
      <c r="BF406" s="4">
        <v>14.063000000000001</v>
      </c>
      <c r="BG406" s="4">
        <v>14.65</v>
      </c>
      <c r="BH406" s="4">
        <v>1.04</v>
      </c>
      <c r="BI406" s="4">
        <v>14.317</v>
      </c>
      <c r="BJ406" s="4">
        <v>3010.1860000000001</v>
      </c>
      <c r="BK406" s="4">
        <v>13.265000000000001</v>
      </c>
      <c r="BL406" s="4">
        <v>5.8140000000000001</v>
      </c>
      <c r="BM406" s="4">
        <v>1.268</v>
      </c>
      <c r="BN406" s="4">
        <v>7.0819999999999999</v>
      </c>
      <c r="BO406" s="4">
        <v>4.6689999999999996</v>
      </c>
      <c r="BP406" s="4">
        <v>1.018</v>
      </c>
      <c r="BQ406" s="4">
        <v>5.6870000000000003</v>
      </c>
      <c r="BR406" s="4">
        <v>0.6855</v>
      </c>
      <c r="BU406" s="4">
        <v>1.3540000000000001</v>
      </c>
      <c r="BW406" s="4">
        <v>0</v>
      </c>
      <c r="BX406" s="4">
        <v>0.35156199999999999</v>
      </c>
      <c r="BY406" s="4">
        <v>-5</v>
      </c>
      <c r="BZ406" s="4">
        <v>0.63700000000000001</v>
      </c>
      <c r="CA406" s="4">
        <v>8.5913079999999997</v>
      </c>
      <c r="CB406" s="4">
        <v>12.8674</v>
      </c>
    </row>
    <row r="407" spans="1:80">
      <c r="A407" s="2">
        <v>42439</v>
      </c>
      <c r="B407" s="29">
        <v>0.58937597222222216</v>
      </c>
      <c r="C407" s="4">
        <v>14.395</v>
      </c>
      <c r="D407" s="4">
        <v>5.8700000000000002E-2</v>
      </c>
      <c r="E407" s="4" t="s">
        <v>155</v>
      </c>
      <c r="F407" s="4">
        <v>587.36263699999995</v>
      </c>
      <c r="G407" s="4">
        <v>619.1</v>
      </c>
      <c r="H407" s="4">
        <v>58</v>
      </c>
      <c r="I407" s="4">
        <v>84.5</v>
      </c>
      <c r="K407" s="4">
        <v>0</v>
      </c>
      <c r="L407" s="4">
        <v>32</v>
      </c>
      <c r="M407" s="4">
        <v>0.87529999999999997</v>
      </c>
      <c r="N407" s="4">
        <v>12.5998</v>
      </c>
      <c r="O407" s="4">
        <v>5.1400000000000001E-2</v>
      </c>
      <c r="P407" s="4">
        <v>541.8827</v>
      </c>
      <c r="Q407" s="4">
        <v>50.766399999999997</v>
      </c>
      <c r="R407" s="4">
        <v>592.6</v>
      </c>
      <c r="S407" s="4">
        <v>435.1619</v>
      </c>
      <c r="T407" s="4">
        <v>40.7682</v>
      </c>
      <c r="U407" s="4">
        <v>475.9</v>
      </c>
      <c r="V407" s="4">
        <v>84.510300000000001</v>
      </c>
      <c r="Y407" s="4">
        <v>28.175000000000001</v>
      </c>
      <c r="Z407" s="4">
        <v>0</v>
      </c>
      <c r="AA407" s="4">
        <v>0</v>
      </c>
      <c r="AB407" s="4" t="s">
        <v>207</v>
      </c>
      <c r="AC407" s="4">
        <v>0</v>
      </c>
      <c r="AD407" s="4">
        <v>11.2</v>
      </c>
      <c r="AE407" s="4">
        <v>872</v>
      </c>
      <c r="AF407" s="4">
        <v>902</v>
      </c>
      <c r="AG407" s="4">
        <v>848</v>
      </c>
      <c r="AH407" s="4">
        <v>84</v>
      </c>
      <c r="AI407" s="4">
        <v>22.82</v>
      </c>
      <c r="AJ407" s="4">
        <v>0.52</v>
      </c>
      <c r="AK407" s="4">
        <v>983</v>
      </c>
      <c r="AL407" s="4">
        <v>0</v>
      </c>
      <c r="AM407" s="4">
        <v>0</v>
      </c>
      <c r="AN407" s="4">
        <v>23</v>
      </c>
      <c r="AO407" s="4">
        <v>191</v>
      </c>
      <c r="AP407" s="4">
        <v>189</v>
      </c>
      <c r="AQ407" s="4">
        <v>2.2999999999999998</v>
      </c>
      <c r="AR407" s="4">
        <v>195</v>
      </c>
      <c r="AS407" s="4" t="s">
        <v>155</v>
      </c>
      <c r="AT407" s="4">
        <v>1</v>
      </c>
      <c r="AU407" s="5">
        <v>0.79728009259259258</v>
      </c>
      <c r="AV407" s="4">
        <v>47.159041999999999</v>
      </c>
      <c r="AW407" s="4">
        <v>-88.484148000000005</v>
      </c>
      <c r="AX407" s="4">
        <v>310.7</v>
      </c>
      <c r="AY407" s="4">
        <v>26.5</v>
      </c>
      <c r="AZ407" s="4">
        <v>12</v>
      </c>
      <c r="BA407" s="4">
        <v>10</v>
      </c>
      <c r="BB407" s="4" t="s">
        <v>214</v>
      </c>
      <c r="BC407" s="4">
        <v>1.1000000000000001</v>
      </c>
      <c r="BD407" s="4">
        <v>1.4</v>
      </c>
      <c r="BE407" s="4">
        <v>2.2000000000000002</v>
      </c>
      <c r="BF407" s="4">
        <v>14.063000000000001</v>
      </c>
      <c r="BG407" s="4">
        <v>14.72</v>
      </c>
      <c r="BH407" s="4">
        <v>1.05</v>
      </c>
      <c r="BI407" s="4">
        <v>14.249000000000001</v>
      </c>
      <c r="BJ407" s="4">
        <v>3018.7979999999998</v>
      </c>
      <c r="BK407" s="4">
        <v>7.84</v>
      </c>
      <c r="BL407" s="4">
        <v>13.596</v>
      </c>
      <c r="BM407" s="4">
        <v>1.274</v>
      </c>
      <c r="BN407" s="4">
        <v>14.87</v>
      </c>
      <c r="BO407" s="4">
        <v>10.917999999999999</v>
      </c>
      <c r="BP407" s="4">
        <v>1.0229999999999999</v>
      </c>
      <c r="BQ407" s="4">
        <v>11.941000000000001</v>
      </c>
      <c r="BR407" s="4">
        <v>0.66949999999999998</v>
      </c>
      <c r="BU407" s="4">
        <v>1.339</v>
      </c>
      <c r="BW407" s="4">
        <v>0</v>
      </c>
      <c r="BX407" s="4">
        <v>0.44556800000000002</v>
      </c>
      <c r="BY407" s="4">
        <v>-5</v>
      </c>
      <c r="BZ407" s="4">
        <v>0.63689200000000001</v>
      </c>
      <c r="CA407" s="4">
        <v>10.888557</v>
      </c>
      <c r="CB407" s="4">
        <v>12.865216</v>
      </c>
    </row>
    <row r="408" spans="1:80">
      <c r="A408" s="2">
        <v>42439</v>
      </c>
      <c r="B408" s="29">
        <v>0.58938754629629631</v>
      </c>
      <c r="C408" s="4">
        <v>14.377000000000001</v>
      </c>
      <c r="D408" s="4">
        <v>3.6900000000000002E-2</v>
      </c>
      <c r="E408" s="4" t="s">
        <v>155</v>
      </c>
      <c r="F408" s="4">
        <v>369.05982899999998</v>
      </c>
      <c r="G408" s="4">
        <v>1048.2</v>
      </c>
      <c r="H408" s="4">
        <v>55.9</v>
      </c>
      <c r="I408" s="4">
        <v>76.099999999999994</v>
      </c>
      <c r="K408" s="4">
        <v>0.1</v>
      </c>
      <c r="L408" s="4">
        <v>32</v>
      </c>
      <c r="M408" s="4">
        <v>0.87570000000000003</v>
      </c>
      <c r="N408" s="4">
        <v>12.5891</v>
      </c>
      <c r="O408" s="4">
        <v>3.2300000000000002E-2</v>
      </c>
      <c r="P408" s="4">
        <v>917.85289999999998</v>
      </c>
      <c r="Q408" s="4">
        <v>48.9724</v>
      </c>
      <c r="R408" s="4">
        <v>966.8</v>
      </c>
      <c r="S408" s="4">
        <v>737.08690000000001</v>
      </c>
      <c r="T408" s="4">
        <v>39.327599999999997</v>
      </c>
      <c r="U408" s="4">
        <v>776.4</v>
      </c>
      <c r="V408" s="4">
        <v>76.069599999999994</v>
      </c>
      <c r="Y408" s="4">
        <v>27.777000000000001</v>
      </c>
      <c r="Z408" s="4">
        <v>0</v>
      </c>
      <c r="AA408" s="4">
        <v>8.7599999999999997E-2</v>
      </c>
      <c r="AB408" s="4" t="s">
        <v>207</v>
      </c>
      <c r="AC408" s="4">
        <v>0</v>
      </c>
      <c r="AD408" s="4">
        <v>11.2</v>
      </c>
      <c r="AE408" s="4">
        <v>875</v>
      </c>
      <c r="AF408" s="4">
        <v>904</v>
      </c>
      <c r="AG408" s="4">
        <v>852</v>
      </c>
      <c r="AH408" s="4">
        <v>84</v>
      </c>
      <c r="AI408" s="4">
        <v>22.82</v>
      </c>
      <c r="AJ408" s="4">
        <v>0.52</v>
      </c>
      <c r="AK408" s="4">
        <v>983</v>
      </c>
      <c r="AL408" s="4">
        <v>0</v>
      </c>
      <c r="AM408" s="4">
        <v>0</v>
      </c>
      <c r="AN408" s="4">
        <v>23</v>
      </c>
      <c r="AO408" s="4">
        <v>191</v>
      </c>
      <c r="AP408" s="4">
        <v>189</v>
      </c>
      <c r="AQ408" s="4">
        <v>2.4</v>
      </c>
      <c r="AR408" s="4">
        <v>195</v>
      </c>
      <c r="AS408" s="4" t="s">
        <v>155</v>
      </c>
      <c r="AT408" s="4">
        <v>1</v>
      </c>
      <c r="AU408" s="5">
        <v>0.79729166666666673</v>
      </c>
      <c r="AV408" s="4">
        <v>47.159156000000003</v>
      </c>
      <c r="AW408" s="4">
        <v>-88.484145999999996</v>
      </c>
      <c r="AX408" s="4">
        <v>310.5</v>
      </c>
      <c r="AY408" s="4">
        <v>27.9</v>
      </c>
      <c r="AZ408" s="4">
        <v>12</v>
      </c>
      <c r="BA408" s="4">
        <v>10</v>
      </c>
      <c r="BB408" s="4" t="s">
        <v>214</v>
      </c>
      <c r="BC408" s="4">
        <v>1.1508</v>
      </c>
      <c r="BD408" s="4">
        <v>1.5016</v>
      </c>
      <c r="BE408" s="4">
        <v>2.2507999999999999</v>
      </c>
      <c r="BF408" s="4">
        <v>14.063000000000001</v>
      </c>
      <c r="BG408" s="4">
        <v>14.76</v>
      </c>
      <c r="BH408" s="4">
        <v>1.05</v>
      </c>
      <c r="BI408" s="4">
        <v>14.2</v>
      </c>
      <c r="BJ408" s="4">
        <v>3023.576</v>
      </c>
      <c r="BK408" s="4">
        <v>4.9400000000000004</v>
      </c>
      <c r="BL408" s="4">
        <v>23.085000000000001</v>
      </c>
      <c r="BM408" s="4">
        <v>1.232</v>
      </c>
      <c r="BN408" s="4">
        <v>24.317</v>
      </c>
      <c r="BO408" s="4">
        <v>18.539000000000001</v>
      </c>
      <c r="BP408" s="4">
        <v>0.98899999999999999</v>
      </c>
      <c r="BQ408" s="4">
        <v>19.527999999999999</v>
      </c>
      <c r="BR408" s="4">
        <v>0.60409999999999997</v>
      </c>
      <c r="BU408" s="4">
        <v>1.3240000000000001</v>
      </c>
      <c r="BW408" s="4">
        <v>15.292</v>
      </c>
      <c r="BX408" s="4">
        <v>0.50309499999999996</v>
      </c>
      <c r="BY408" s="4">
        <v>-5</v>
      </c>
      <c r="BZ408" s="4">
        <v>0.63589099999999998</v>
      </c>
      <c r="CA408" s="4">
        <v>12.294384000000001</v>
      </c>
      <c r="CB408" s="4">
        <v>12.844998</v>
      </c>
    </row>
    <row r="409" spans="1:80">
      <c r="A409" s="2">
        <v>42439</v>
      </c>
      <c r="B409" s="29">
        <v>0.58939912037037034</v>
      </c>
      <c r="C409" s="4">
        <v>14.33</v>
      </c>
      <c r="D409" s="4">
        <v>2.8400000000000002E-2</v>
      </c>
      <c r="E409" s="4" t="s">
        <v>155</v>
      </c>
      <c r="F409" s="4">
        <v>283.589744</v>
      </c>
      <c r="G409" s="4">
        <v>1248.5999999999999</v>
      </c>
      <c r="H409" s="4">
        <v>55.5</v>
      </c>
      <c r="I409" s="4">
        <v>74.2</v>
      </c>
      <c r="K409" s="4">
        <v>0.2</v>
      </c>
      <c r="L409" s="4">
        <v>31</v>
      </c>
      <c r="M409" s="4">
        <v>0.87619999999999998</v>
      </c>
      <c r="N409" s="4">
        <v>12.555</v>
      </c>
      <c r="O409" s="4">
        <v>2.4799999999999999E-2</v>
      </c>
      <c r="P409" s="4">
        <v>1093.9640999999999</v>
      </c>
      <c r="Q409" s="4">
        <v>48.639000000000003</v>
      </c>
      <c r="R409" s="4">
        <v>1142.5999999999999</v>
      </c>
      <c r="S409" s="4">
        <v>878.51390000000004</v>
      </c>
      <c r="T409" s="4">
        <v>39.059800000000003</v>
      </c>
      <c r="U409" s="4">
        <v>917.6</v>
      </c>
      <c r="V409" s="4">
        <v>74.157300000000006</v>
      </c>
      <c r="Y409" s="4">
        <v>27.481000000000002</v>
      </c>
      <c r="Z409" s="4">
        <v>0</v>
      </c>
      <c r="AA409" s="4">
        <v>0.17519999999999999</v>
      </c>
      <c r="AB409" s="4" t="s">
        <v>207</v>
      </c>
      <c r="AC409" s="4">
        <v>0</v>
      </c>
      <c r="AD409" s="4">
        <v>11.1</v>
      </c>
      <c r="AE409" s="4">
        <v>879</v>
      </c>
      <c r="AF409" s="4">
        <v>907</v>
      </c>
      <c r="AG409" s="4">
        <v>854</v>
      </c>
      <c r="AH409" s="4">
        <v>84</v>
      </c>
      <c r="AI409" s="4">
        <v>22.82</v>
      </c>
      <c r="AJ409" s="4">
        <v>0.52</v>
      </c>
      <c r="AK409" s="4">
        <v>983</v>
      </c>
      <c r="AL409" s="4">
        <v>0</v>
      </c>
      <c r="AM409" s="4">
        <v>0</v>
      </c>
      <c r="AN409" s="4">
        <v>23</v>
      </c>
      <c r="AO409" s="4">
        <v>191</v>
      </c>
      <c r="AP409" s="4">
        <v>189</v>
      </c>
      <c r="AQ409" s="4">
        <v>2.6</v>
      </c>
      <c r="AR409" s="4">
        <v>195</v>
      </c>
      <c r="AS409" s="4" t="s">
        <v>155</v>
      </c>
      <c r="AT409" s="4">
        <v>1</v>
      </c>
      <c r="AU409" s="5">
        <v>0.79730324074074066</v>
      </c>
      <c r="AV409" s="4">
        <v>47.159275000000001</v>
      </c>
      <c r="AW409" s="4">
        <v>-88.484154000000004</v>
      </c>
      <c r="AX409" s="4">
        <v>310.3</v>
      </c>
      <c r="AY409" s="4">
        <v>29.2</v>
      </c>
      <c r="AZ409" s="4">
        <v>12</v>
      </c>
      <c r="BA409" s="4">
        <v>11</v>
      </c>
      <c r="BB409" s="4" t="s">
        <v>213</v>
      </c>
      <c r="BC409" s="4">
        <v>1.2</v>
      </c>
      <c r="BD409" s="4">
        <v>1.6</v>
      </c>
      <c r="BE409" s="4">
        <v>2.2999999999999998</v>
      </c>
      <c r="BF409" s="4">
        <v>14.063000000000001</v>
      </c>
      <c r="BG409" s="4">
        <v>14.81</v>
      </c>
      <c r="BH409" s="4">
        <v>1.05</v>
      </c>
      <c r="BI409" s="4">
        <v>14.134</v>
      </c>
      <c r="BJ409" s="4">
        <v>3025.4229999999998</v>
      </c>
      <c r="BK409" s="4">
        <v>3.8109999999999999</v>
      </c>
      <c r="BL409" s="4">
        <v>27.606000000000002</v>
      </c>
      <c r="BM409" s="4">
        <v>1.2270000000000001</v>
      </c>
      <c r="BN409" s="4">
        <v>28.834</v>
      </c>
      <c r="BO409" s="4">
        <v>22.169</v>
      </c>
      <c r="BP409" s="4">
        <v>0.98599999999999999</v>
      </c>
      <c r="BQ409" s="4">
        <v>23.155000000000001</v>
      </c>
      <c r="BR409" s="4">
        <v>0.59089999999999998</v>
      </c>
      <c r="BU409" s="4">
        <v>1.3140000000000001</v>
      </c>
      <c r="BW409" s="4">
        <v>30.702999999999999</v>
      </c>
      <c r="BX409" s="4">
        <v>0.46398099999999998</v>
      </c>
      <c r="BY409" s="4">
        <v>-5</v>
      </c>
      <c r="BZ409" s="4">
        <v>0.63554500000000003</v>
      </c>
      <c r="CA409" s="4">
        <v>11.338536</v>
      </c>
      <c r="CB409" s="4">
        <v>12.838009</v>
      </c>
    </row>
    <row r="410" spans="1:80">
      <c r="A410" s="2">
        <v>42439</v>
      </c>
      <c r="B410" s="29">
        <v>0.58941069444444449</v>
      </c>
      <c r="C410" s="4">
        <v>14.292999999999999</v>
      </c>
      <c r="D410" s="4">
        <v>3.1699999999999999E-2</v>
      </c>
      <c r="E410" s="4" t="s">
        <v>155</v>
      </c>
      <c r="F410" s="4">
        <v>317.20930199999998</v>
      </c>
      <c r="G410" s="4">
        <v>1468.8</v>
      </c>
      <c r="H410" s="4">
        <v>55.5</v>
      </c>
      <c r="I410" s="4">
        <v>81.099999999999994</v>
      </c>
      <c r="K410" s="4">
        <v>0.2</v>
      </c>
      <c r="L410" s="4">
        <v>31</v>
      </c>
      <c r="M410" s="4">
        <v>0.87649999999999995</v>
      </c>
      <c r="N410" s="4">
        <v>12.527699999999999</v>
      </c>
      <c r="O410" s="4">
        <v>2.7799999999999998E-2</v>
      </c>
      <c r="P410" s="4">
        <v>1287.3603000000001</v>
      </c>
      <c r="Q410" s="4">
        <v>48.631500000000003</v>
      </c>
      <c r="R410" s="4">
        <v>1336</v>
      </c>
      <c r="S410" s="4">
        <v>1033.8218999999999</v>
      </c>
      <c r="T410" s="4">
        <v>39.053800000000003</v>
      </c>
      <c r="U410" s="4">
        <v>1072.9000000000001</v>
      </c>
      <c r="V410" s="4">
        <v>81.1464</v>
      </c>
      <c r="Y410" s="4">
        <v>27.346</v>
      </c>
      <c r="Z410" s="4">
        <v>0</v>
      </c>
      <c r="AA410" s="4">
        <v>0.17530000000000001</v>
      </c>
      <c r="AB410" s="4" t="s">
        <v>207</v>
      </c>
      <c r="AC410" s="4">
        <v>0</v>
      </c>
      <c r="AD410" s="4">
        <v>11.3</v>
      </c>
      <c r="AE410" s="4">
        <v>879</v>
      </c>
      <c r="AF410" s="4">
        <v>908</v>
      </c>
      <c r="AG410" s="4">
        <v>855</v>
      </c>
      <c r="AH410" s="4">
        <v>84</v>
      </c>
      <c r="AI410" s="4">
        <v>22.82</v>
      </c>
      <c r="AJ410" s="4">
        <v>0.52</v>
      </c>
      <c r="AK410" s="4">
        <v>983</v>
      </c>
      <c r="AL410" s="4">
        <v>0</v>
      </c>
      <c r="AM410" s="4">
        <v>0</v>
      </c>
      <c r="AN410" s="4">
        <v>23</v>
      </c>
      <c r="AO410" s="4">
        <v>191</v>
      </c>
      <c r="AP410" s="4">
        <v>189</v>
      </c>
      <c r="AQ410" s="4">
        <v>2.8</v>
      </c>
      <c r="AR410" s="4">
        <v>195</v>
      </c>
      <c r="AS410" s="4" t="s">
        <v>155</v>
      </c>
      <c r="AT410" s="4">
        <v>1</v>
      </c>
      <c r="AU410" s="5">
        <v>0.79731481481481481</v>
      </c>
      <c r="AV410" s="4">
        <v>47.159399000000001</v>
      </c>
      <c r="AW410" s="4">
        <v>-88.484162999999995</v>
      </c>
      <c r="AX410" s="4">
        <v>310.3</v>
      </c>
      <c r="AY410" s="4">
        <v>30.4</v>
      </c>
      <c r="AZ410" s="4">
        <v>12</v>
      </c>
      <c r="BA410" s="4">
        <v>11</v>
      </c>
      <c r="BB410" s="4" t="s">
        <v>213</v>
      </c>
      <c r="BC410" s="4">
        <v>1.2</v>
      </c>
      <c r="BD410" s="4">
        <v>1.7016</v>
      </c>
      <c r="BE410" s="4">
        <v>2.4016000000000002</v>
      </c>
      <c r="BF410" s="4">
        <v>14.063000000000001</v>
      </c>
      <c r="BG410" s="4">
        <v>14.84</v>
      </c>
      <c r="BH410" s="4">
        <v>1.06</v>
      </c>
      <c r="BI410" s="4">
        <v>14.095000000000001</v>
      </c>
      <c r="BJ410" s="4">
        <v>3024.5439999999999</v>
      </c>
      <c r="BK410" s="4">
        <v>4.2720000000000002</v>
      </c>
      <c r="BL410" s="4">
        <v>32.548000000000002</v>
      </c>
      <c r="BM410" s="4">
        <v>1.23</v>
      </c>
      <c r="BN410" s="4">
        <v>33.777999999999999</v>
      </c>
      <c r="BO410" s="4">
        <v>26.138000000000002</v>
      </c>
      <c r="BP410" s="4">
        <v>0.98699999999999999</v>
      </c>
      <c r="BQ410" s="4">
        <v>27.125</v>
      </c>
      <c r="BR410" s="4">
        <v>0.64780000000000004</v>
      </c>
      <c r="BU410" s="4">
        <v>1.31</v>
      </c>
      <c r="BW410" s="4">
        <v>30.771999999999998</v>
      </c>
      <c r="BX410" s="4">
        <v>0.47646899999999998</v>
      </c>
      <c r="BY410" s="4">
        <v>-5</v>
      </c>
      <c r="BZ410" s="4">
        <v>0.63978199999999996</v>
      </c>
      <c r="CA410" s="4">
        <v>11.643711</v>
      </c>
      <c r="CB410" s="4">
        <v>12.923596</v>
      </c>
    </row>
    <row r="411" spans="1:80">
      <c r="A411" s="2">
        <v>42439</v>
      </c>
      <c r="B411" s="29">
        <v>0.58942226851851853</v>
      </c>
      <c r="C411" s="4">
        <v>14.302</v>
      </c>
      <c r="D411" s="4">
        <v>2.58E-2</v>
      </c>
      <c r="E411" s="4" t="s">
        <v>155</v>
      </c>
      <c r="F411" s="4">
        <v>257.571552</v>
      </c>
      <c r="G411" s="4">
        <v>1253.9000000000001</v>
      </c>
      <c r="H411" s="4">
        <v>55.5</v>
      </c>
      <c r="I411" s="4">
        <v>77.599999999999994</v>
      </c>
      <c r="K411" s="4">
        <v>0.3</v>
      </c>
      <c r="L411" s="4">
        <v>31</v>
      </c>
      <c r="M411" s="4">
        <v>0.87639999999999996</v>
      </c>
      <c r="N411" s="4">
        <v>12.5342</v>
      </c>
      <c r="O411" s="4">
        <v>2.2599999999999999E-2</v>
      </c>
      <c r="P411" s="4">
        <v>1098.8932</v>
      </c>
      <c r="Q411" s="4">
        <v>48.640900000000002</v>
      </c>
      <c r="R411" s="4">
        <v>1147.5</v>
      </c>
      <c r="S411" s="4">
        <v>882.47230000000002</v>
      </c>
      <c r="T411" s="4">
        <v>39.061300000000003</v>
      </c>
      <c r="U411" s="4">
        <v>921.5</v>
      </c>
      <c r="V411" s="4">
        <v>77.566900000000004</v>
      </c>
      <c r="Y411" s="4">
        <v>27.268000000000001</v>
      </c>
      <c r="Z411" s="4">
        <v>0</v>
      </c>
      <c r="AA411" s="4">
        <v>0.26290000000000002</v>
      </c>
      <c r="AB411" s="4" t="s">
        <v>207</v>
      </c>
      <c r="AC411" s="4">
        <v>0</v>
      </c>
      <c r="AD411" s="4">
        <v>11.2</v>
      </c>
      <c r="AE411" s="4">
        <v>878</v>
      </c>
      <c r="AF411" s="4">
        <v>907</v>
      </c>
      <c r="AG411" s="4">
        <v>854</v>
      </c>
      <c r="AH411" s="4">
        <v>84</v>
      </c>
      <c r="AI411" s="4">
        <v>22.82</v>
      </c>
      <c r="AJ411" s="4">
        <v>0.52</v>
      </c>
      <c r="AK411" s="4">
        <v>983</v>
      </c>
      <c r="AL411" s="4">
        <v>0</v>
      </c>
      <c r="AM411" s="4">
        <v>0</v>
      </c>
      <c r="AN411" s="4">
        <v>23</v>
      </c>
      <c r="AO411" s="4">
        <v>191</v>
      </c>
      <c r="AP411" s="4">
        <v>189</v>
      </c>
      <c r="AQ411" s="4">
        <v>2.7</v>
      </c>
      <c r="AR411" s="4">
        <v>195</v>
      </c>
      <c r="AS411" s="4" t="s">
        <v>155</v>
      </c>
      <c r="AT411" s="4">
        <v>1</v>
      </c>
      <c r="AU411" s="5">
        <v>0.79732638888888896</v>
      </c>
      <c r="AV411" s="4">
        <v>47.159534999999998</v>
      </c>
      <c r="AW411" s="4">
        <v>-88.484167999999997</v>
      </c>
      <c r="AX411" s="4">
        <v>310.39999999999998</v>
      </c>
      <c r="AY411" s="4">
        <v>32.4</v>
      </c>
      <c r="AZ411" s="4">
        <v>12</v>
      </c>
      <c r="BA411" s="4">
        <v>9</v>
      </c>
      <c r="BB411" s="4" t="s">
        <v>227</v>
      </c>
      <c r="BC411" s="4">
        <v>1.2</v>
      </c>
      <c r="BD411" s="4">
        <v>1.3935999999999999</v>
      </c>
      <c r="BE411" s="4">
        <v>2.1444000000000001</v>
      </c>
      <c r="BF411" s="4">
        <v>14.063000000000001</v>
      </c>
      <c r="BG411" s="4">
        <v>14.84</v>
      </c>
      <c r="BH411" s="4">
        <v>1.06</v>
      </c>
      <c r="BI411" s="4">
        <v>14.101000000000001</v>
      </c>
      <c r="BJ411" s="4">
        <v>3025.8919999999998</v>
      </c>
      <c r="BK411" s="4">
        <v>3.468</v>
      </c>
      <c r="BL411" s="4">
        <v>27.780999999999999</v>
      </c>
      <c r="BM411" s="4">
        <v>1.23</v>
      </c>
      <c r="BN411" s="4">
        <v>29.010999999999999</v>
      </c>
      <c r="BO411" s="4">
        <v>22.31</v>
      </c>
      <c r="BP411" s="4">
        <v>0.98799999999999999</v>
      </c>
      <c r="BQ411" s="4">
        <v>23.297000000000001</v>
      </c>
      <c r="BR411" s="4">
        <v>0.61919999999999997</v>
      </c>
      <c r="BU411" s="4">
        <v>1.306</v>
      </c>
      <c r="BW411" s="4">
        <v>46.151000000000003</v>
      </c>
      <c r="BX411" s="4">
        <v>0.513436</v>
      </c>
      <c r="BY411" s="4">
        <v>-5</v>
      </c>
      <c r="BZ411" s="4">
        <v>0.63810900000000004</v>
      </c>
      <c r="CA411" s="4">
        <v>12.547093</v>
      </c>
      <c r="CB411" s="4">
        <v>12.889802</v>
      </c>
    </row>
    <row r="412" spans="1:80">
      <c r="A412" s="2">
        <v>42439</v>
      </c>
      <c r="B412" s="29">
        <v>0.58943384259259257</v>
      </c>
      <c r="C412" s="4">
        <v>14.31</v>
      </c>
      <c r="D412" s="4">
        <v>1.7999999999999999E-2</v>
      </c>
      <c r="E412" s="4" t="s">
        <v>155</v>
      </c>
      <c r="F412" s="4">
        <v>180</v>
      </c>
      <c r="G412" s="4">
        <v>1228.0999999999999</v>
      </c>
      <c r="H412" s="4">
        <v>48.5</v>
      </c>
      <c r="I412" s="4">
        <v>75.8</v>
      </c>
      <c r="K412" s="4">
        <v>0.3</v>
      </c>
      <c r="L412" s="4">
        <v>31</v>
      </c>
      <c r="M412" s="4">
        <v>0.87629999999999997</v>
      </c>
      <c r="N412" s="4">
        <v>12.5403</v>
      </c>
      <c r="O412" s="4">
        <v>1.5800000000000002E-2</v>
      </c>
      <c r="P412" s="4">
        <v>1076.211</v>
      </c>
      <c r="Q412" s="4">
        <v>42.525399999999998</v>
      </c>
      <c r="R412" s="4">
        <v>1118.7</v>
      </c>
      <c r="S412" s="4">
        <v>864.25729999999999</v>
      </c>
      <c r="T412" s="4">
        <v>34.150300000000001</v>
      </c>
      <c r="U412" s="4">
        <v>898.4</v>
      </c>
      <c r="V412" s="4">
        <v>75.805499999999995</v>
      </c>
      <c r="Y412" s="4">
        <v>27.134</v>
      </c>
      <c r="Z412" s="4">
        <v>0</v>
      </c>
      <c r="AA412" s="4">
        <v>0.26290000000000002</v>
      </c>
      <c r="AB412" s="4" t="s">
        <v>207</v>
      </c>
      <c r="AC412" s="4">
        <v>0</v>
      </c>
      <c r="AD412" s="4">
        <v>11.2</v>
      </c>
      <c r="AE412" s="4">
        <v>877</v>
      </c>
      <c r="AF412" s="4">
        <v>906</v>
      </c>
      <c r="AG412" s="4">
        <v>851</v>
      </c>
      <c r="AH412" s="4">
        <v>84</v>
      </c>
      <c r="AI412" s="4">
        <v>22.82</v>
      </c>
      <c r="AJ412" s="4">
        <v>0.52</v>
      </c>
      <c r="AK412" s="4">
        <v>983</v>
      </c>
      <c r="AL412" s="4">
        <v>0</v>
      </c>
      <c r="AM412" s="4">
        <v>0</v>
      </c>
      <c r="AN412" s="4">
        <v>23</v>
      </c>
      <c r="AO412" s="4">
        <v>191.1</v>
      </c>
      <c r="AP412" s="4">
        <v>189</v>
      </c>
      <c r="AQ412" s="4">
        <v>2.4</v>
      </c>
      <c r="AR412" s="4">
        <v>195</v>
      </c>
      <c r="AS412" s="4" t="s">
        <v>155</v>
      </c>
      <c r="AT412" s="4">
        <v>2</v>
      </c>
      <c r="AU412" s="5">
        <v>0.797337962962963</v>
      </c>
      <c r="AV412" s="4">
        <v>47.159672999999998</v>
      </c>
      <c r="AW412" s="4">
        <v>-88.484172000000001</v>
      </c>
      <c r="AX412" s="4">
        <v>310.39999999999998</v>
      </c>
      <c r="AY412" s="4">
        <v>33.1</v>
      </c>
      <c r="AZ412" s="4">
        <v>12</v>
      </c>
      <c r="BA412" s="4">
        <v>8</v>
      </c>
      <c r="BB412" s="4" t="s">
        <v>216</v>
      </c>
      <c r="BC412" s="4">
        <v>1.2</v>
      </c>
      <c r="BD412" s="4">
        <v>1</v>
      </c>
      <c r="BE412" s="4">
        <v>1.8</v>
      </c>
      <c r="BF412" s="4">
        <v>14.063000000000001</v>
      </c>
      <c r="BG412" s="4">
        <v>14.84</v>
      </c>
      <c r="BH412" s="4">
        <v>1.06</v>
      </c>
      <c r="BI412" s="4">
        <v>14.112</v>
      </c>
      <c r="BJ412" s="4">
        <v>3027.5770000000002</v>
      </c>
      <c r="BK412" s="4">
        <v>2.4239999999999999</v>
      </c>
      <c r="BL412" s="4">
        <v>27.21</v>
      </c>
      <c r="BM412" s="4">
        <v>1.075</v>
      </c>
      <c r="BN412" s="4">
        <v>28.285</v>
      </c>
      <c r="BO412" s="4">
        <v>21.850999999999999</v>
      </c>
      <c r="BP412" s="4">
        <v>0.86299999999999999</v>
      </c>
      <c r="BQ412" s="4">
        <v>22.713999999999999</v>
      </c>
      <c r="BR412" s="4">
        <v>0.60519999999999996</v>
      </c>
      <c r="BU412" s="4">
        <v>1.3</v>
      </c>
      <c r="BW412" s="4">
        <v>46.15</v>
      </c>
      <c r="BX412" s="4">
        <v>0.50653599999999999</v>
      </c>
      <c r="BY412" s="4">
        <v>-5</v>
      </c>
      <c r="BZ412" s="4">
        <v>0.63910900000000004</v>
      </c>
      <c r="CA412" s="4">
        <v>12.378474000000001</v>
      </c>
      <c r="CB412" s="4">
        <v>12.910002</v>
      </c>
    </row>
    <row r="413" spans="1:80">
      <c r="A413" s="2">
        <v>42439</v>
      </c>
      <c r="B413" s="29">
        <v>0.58944541666666661</v>
      </c>
      <c r="C413" s="4">
        <v>14.52</v>
      </c>
      <c r="D413" s="4">
        <v>1.9E-2</v>
      </c>
      <c r="E413" s="4" t="s">
        <v>155</v>
      </c>
      <c r="F413" s="4">
        <v>189.790795</v>
      </c>
      <c r="G413" s="4">
        <v>1279.5</v>
      </c>
      <c r="H413" s="4">
        <v>46.6</v>
      </c>
      <c r="I413" s="4">
        <v>70.7</v>
      </c>
      <c r="K413" s="4">
        <v>0.3</v>
      </c>
      <c r="L413" s="4">
        <v>31</v>
      </c>
      <c r="M413" s="4">
        <v>0.87480000000000002</v>
      </c>
      <c r="N413" s="4">
        <v>12.7011</v>
      </c>
      <c r="O413" s="4">
        <v>1.66E-2</v>
      </c>
      <c r="P413" s="4">
        <v>1119.2728999999999</v>
      </c>
      <c r="Q413" s="4">
        <v>40.763800000000003</v>
      </c>
      <c r="R413" s="4">
        <v>1160</v>
      </c>
      <c r="S413" s="4">
        <v>898.73739999999998</v>
      </c>
      <c r="T413" s="4">
        <v>32.731900000000003</v>
      </c>
      <c r="U413" s="4">
        <v>931.5</v>
      </c>
      <c r="V413" s="4">
        <v>70.744299999999996</v>
      </c>
      <c r="Y413" s="4">
        <v>26.803999999999998</v>
      </c>
      <c r="Z413" s="4">
        <v>0</v>
      </c>
      <c r="AA413" s="4">
        <v>0.26240000000000002</v>
      </c>
      <c r="AB413" s="4" t="s">
        <v>207</v>
      </c>
      <c r="AC413" s="4">
        <v>0</v>
      </c>
      <c r="AD413" s="4">
        <v>11.3</v>
      </c>
      <c r="AE413" s="4">
        <v>873</v>
      </c>
      <c r="AF413" s="4">
        <v>905</v>
      </c>
      <c r="AG413" s="4">
        <v>847</v>
      </c>
      <c r="AH413" s="4">
        <v>83.9</v>
      </c>
      <c r="AI413" s="4">
        <v>22.79</v>
      </c>
      <c r="AJ413" s="4">
        <v>0.52</v>
      </c>
      <c r="AK413" s="4">
        <v>983</v>
      </c>
      <c r="AL413" s="4">
        <v>0</v>
      </c>
      <c r="AM413" s="4">
        <v>0</v>
      </c>
      <c r="AN413" s="4">
        <v>23</v>
      </c>
      <c r="AO413" s="4">
        <v>192</v>
      </c>
      <c r="AP413" s="4">
        <v>189</v>
      </c>
      <c r="AQ413" s="4">
        <v>2.5</v>
      </c>
      <c r="AR413" s="4">
        <v>195</v>
      </c>
      <c r="AS413" s="4" t="s">
        <v>155</v>
      </c>
      <c r="AT413" s="4">
        <v>2</v>
      </c>
      <c r="AU413" s="5">
        <v>0.79734953703703704</v>
      </c>
      <c r="AV413" s="4">
        <v>47.15981</v>
      </c>
      <c r="AW413" s="4">
        <v>-88.484178999999997</v>
      </c>
      <c r="AX413" s="4">
        <v>310.60000000000002</v>
      </c>
      <c r="AY413" s="4">
        <v>33.4</v>
      </c>
      <c r="AZ413" s="4">
        <v>12</v>
      </c>
      <c r="BA413" s="4">
        <v>7</v>
      </c>
      <c r="BB413" s="4" t="s">
        <v>225</v>
      </c>
      <c r="BC413" s="4">
        <v>1.2507999999999999</v>
      </c>
      <c r="BD413" s="4">
        <v>1.1015999999999999</v>
      </c>
      <c r="BE413" s="4">
        <v>1.9016</v>
      </c>
      <c r="BF413" s="4">
        <v>14.063000000000001</v>
      </c>
      <c r="BG413" s="4">
        <v>14.64</v>
      </c>
      <c r="BH413" s="4">
        <v>1.04</v>
      </c>
      <c r="BI413" s="4">
        <v>14.317</v>
      </c>
      <c r="BJ413" s="4">
        <v>3027.45</v>
      </c>
      <c r="BK413" s="4">
        <v>2.5190000000000001</v>
      </c>
      <c r="BL413" s="4">
        <v>27.939</v>
      </c>
      <c r="BM413" s="4">
        <v>1.018</v>
      </c>
      <c r="BN413" s="4">
        <v>28.956</v>
      </c>
      <c r="BO413" s="4">
        <v>22.434000000000001</v>
      </c>
      <c r="BP413" s="4">
        <v>0.81699999999999995</v>
      </c>
      <c r="BQ413" s="4">
        <v>23.251000000000001</v>
      </c>
      <c r="BR413" s="4">
        <v>0.55759999999999998</v>
      </c>
      <c r="BU413" s="4">
        <v>1.268</v>
      </c>
      <c r="BW413" s="4">
        <v>45.481999999999999</v>
      </c>
      <c r="BX413" s="4">
        <v>0.42045500000000002</v>
      </c>
      <c r="BY413" s="4">
        <v>-5</v>
      </c>
      <c r="BZ413" s="4">
        <v>0.63989099999999999</v>
      </c>
      <c r="CA413" s="4">
        <v>10.274869000000001</v>
      </c>
      <c r="CB413" s="4">
        <v>12.925798</v>
      </c>
    </row>
    <row r="414" spans="1:80">
      <c r="A414" s="2">
        <v>42439</v>
      </c>
      <c r="B414" s="29">
        <v>0.58945699074074076</v>
      </c>
      <c r="C414" s="4">
        <v>14.56</v>
      </c>
      <c r="D414" s="4">
        <v>2.4E-2</v>
      </c>
      <c r="E414" s="4" t="s">
        <v>155</v>
      </c>
      <c r="F414" s="4">
        <v>240</v>
      </c>
      <c r="G414" s="4">
        <v>1153.9000000000001</v>
      </c>
      <c r="H414" s="4">
        <v>47.5</v>
      </c>
      <c r="I414" s="4">
        <v>74.099999999999994</v>
      </c>
      <c r="K414" s="4">
        <v>0.3</v>
      </c>
      <c r="L414" s="4">
        <v>30</v>
      </c>
      <c r="M414" s="4">
        <v>0.87450000000000006</v>
      </c>
      <c r="N414" s="4">
        <v>12.7324</v>
      </c>
      <c r="O414" s="4">
        <v>2.1000000000000001E-2</v>
      </c>
      <c r="P414" s="4">
        <v>1009.0912</v>
      </c>
      <c r="Q414" s="4">
        <v>41.505000000000003</v>
      </c>
      <c r="R414" s="4">
        <v>1050.5999999999999</v>
      </c>
      <c r="S414" s="4">
        <v>809.61279999999999</v>
      </c>
      <c r="T414" s="4">
        <v>33.300199999999997</v>
      </c>
      <c r="U414" s="4">
        <v>842.9</v>
      </c>
      <c r="V414" s="4">
        <v>74.148899999999998</v>
      </c>
      <c r="Y414" s="4">
        <v>26.46</v>
      </c>
      <c r="Z414" s="4">
        <v>0</v>
      </c>
      <c r="AA414" s="4">
        <v>0.26229999999999998</v>
      </c>
      <c r="AB414" s="4" t="s">
        <v>207</v>
      </c>
      <c r="AC414" s="4">
        <v>0</v>
      </c>
      <c r="AD414" s="4">
        <v>11.3</v>
      </c>
      <c r="AE414" s="4">
        <v>870</v>
      </c>
      <c r="AF414" s="4">
        <v>903</v>
      </c>
      <c r="AG414" s="4">
        <v>844</v>
      </c>
      <c r="AH414" s="4">
        <v>83.1</v>
      </c>
      <c r="AI414" s="4">
        <v>22.58</v>
      </c>
      <c r="AJ414" s="4">
        <v>0.52</v>
      </c>
      <c r="AK414" s="4">
        <v>983</v>
      </c>
      <c r="AL414" s="4">
        <v>0</v>
      </c>
      <c r="AM414" s="4">
        <v>0</v>
      </c>
      <c r="AN414" s="4">
        <v>23</v>
      </c>
      <c r="AO414" s="4">
        <v>192</v>
      </c>
      <c r="AP414" s="4">
        <v>189</v>
      </c>
      <c r="AQ414" s="4">
        <v>2.6</v>
      </c>
      <c r="AR414" s="4">
        <v>195</v>
      </c>
      <c r="AS414" s="4" t="s">
        <v>155</v>
      </c>
      <c r="AT414" s="4">
        <v>2</v>
      </c>
      <c r="AU414" s="5">
        <v>0.79736111111111108</v>
      </c>
      <c r="AV414" s="4">
        <v>47.159951999999997</v>
      </c>
      <c r="AW414" s="4">
        <v>-88.484183000000002</v>
      </c>
      <c r="AX414" s="4">
        <v>310.8</v>
      </c>
      <c r="AY414" s="4">
        <v>34.299999999999997</v>
      </c>
      <c r="AZ414" s="4">
        <v>12</v>
      </c>
      <c r="BA414" s="4">
        <v>7</v>
      </c>
      <c r="BB414" s="4" t="s">
        <v>225</v>
      </c>
      <c r="BC414" s="4">
        <v>1.3</v>
      </c>
      <c r="BD414" s="4">
        <v>1.3524</v>
      </c>
      <c r="BE414" s="4">
        <v>2.1015999999999999</v>
      </c>
      <c r="BF414" s="4">
        <v>14.063000000000001</v>
      </c>
      <c r="BG414" s="4">
        <v>14.6</v>
      </c>
      <c r="BH414" s="4">
        <v>1.04</v>
      </c>
      <c r="BI414" s="4">
        <v>14.353999999999999</v>
      </c>
      <c r="BJ414" s="4">
        <v>3026.3159999999998</v>
      </c>
      <c r="BK414" s="4">
        <v>3.1749999999999998</v>
      </c>
      <c r="BL414" s="4">
        <v>25.117000000000001</v>
      </c>
      <c r="BM414" s="4">
        <v>1.0329999999999999</v>
      </c>
      <c r="BN414" s="4">
        <v>26.15</v>
      </c>
      <c r="BO414" s="4">
        <v>20.152000000000001</v>
      </c>
      <c r="BP414" s="4">
        <v>0.82899999999999996</v>
      </c>
      <c r="BQ414" s="4">
        <v>20.981000000000002</v>
      </c>
      <c r="BR414" s="4">
        <v>0.58279999999999998</v>
      </c>
      <c r="BU414" s="4">
        <v>1.248</v>
      </c>
      <c r="BW414" s="4">
        <v>45.338999999999999</v>
      </c>
      <c r="BX414" s="4">
        <v>0.41316599999999998</v>
      </c>
      <c r="BY414" s="4">
        <v>-5</v>
      </c>
      <c r="BZ414" s="4">
        <v>0.63921799999999995</v>
      </c>
      <c r="CA414" s="4">
        <v>10.096743999999999</v>
      </c>
      <c r="CB414" s="4">
        <v>12.912203999999999</v>
      </c>
    </row>
    <row r="415" spans="1:80">
      <c r="A415" s="2">
        <v>42439</v>
      </c>
      <c r="B415" s="29">
        <v>0.5894685648148148</v>
      </c>
      <c r="C415" s="4">
        <v>14.565</v>
      </c>
      <c r="D415" s="4">
        <v>2.07E-2</v>
      </c>
      <c r="E415" s="4" t="s">
        <v>155</v>
      </c>
      <c r="F415" s="4">
        <v>206.859983</v>
      </c>
      <c r="G415" s="4">
        <v>915.9</v>
      </c>
      <c r="H415" s="4">
        <v>59.2</v>
      </c>
      <c r="I415" s="4">
        <v>74.3</v>
      </c>
      <c r="K415" s="4">
        <v>0.2</v>
      </c>
      <c r="L415" s="4">
        <v>30</v>
      </c>
      <c r="M415" s="4">
        <v>0.87439999999999996</v>
      </c>
      <c r="N415" s="4">
        <v>12.7364</v>
      </c>
      <c r="O415" s="4">
        <v>1.8100000000000002E-2</v>
      </c>
      <c r="P415" s="4">
        <v>800.86059999999998</v>
      </c>
      <c r="Q415" s="4">
        <v>51.753300000000003</v>
      </c>
      <c r="R415" s="4">
        <v>852.6</v>
      </c>
      <c r="S415" s="4">
        <v>643.13559999999995</v>
      </c>
      <c r="T415" s="4">
        <v>41.5608</v>
      </c>
      <c r="U415" s="4">
        <v>684.7</v>
      </c>
      <c r="V415" s="4">
        <v>74.256200000000007</v>
      </c>
      <c r="Y415" s="4">
        <v>26.218</v>
      </c>
      <c r="Z415" s="4">
        <v>0</v>
      </c>
      <c r="AA415" s="4">
        <v>0.1749</v>
      </c>
      <c r="AB415" s="4" t="s">
        <v>207</v>
      </c>
      <c r="AC415" s="4">
        <v>0</v>
      </c>
      <c r="AD415" s="4">
        <v>11.3</v>
      </c>
      <c r="AE415" s="4">
        <v>868</v>
      </c>
      <c r="AF415" s="4">
        <v>901</v>
      </c>
      <c r="AG415" s="4">
        <v>840</v>
      </c>
      <c r="AH415" s="4">
        <v>84</v>
      </c>
      <c r="AI415" s="4">
        <v>22.82</v>
      </c>
      <c r="AJ415" s="4">
        <v>0.52</v>
      </c>
      <c r="AK415" s="4">
        <v>983</v>
      </c>
      <c r="AL415" s="4">
        <v>0</v>
      </c>
      <c r="AM415" s="4">
        <v>0</v>
      </c>
      <c r="AN415" s="4">
        <v>23</v>
      </c>
      <c r="AO415" s="4">
        <v>192</v>
      </c>
      <c r="AP415" s="4">
        <v>189</v>
      </c>
      <c r="AQ415" s="4">
        <v>2.7</v>
      </c>
      <c r="AR415" s="4">
        <v>195</v>
      </c>
      <c r="AS415" s="4" t="s">
        <v>155</v>
      </c>
      <c r="AT415" s="4">
        <v>2</v>
      </c>
      <c r="AU415" s="5">
        <v>0.79737268518518523</v>
      </c>
      <c r="AV415" s="4">
        <v>47.160093000000003</v>
      </c>
      <c r="AW415" s="4">
        <v>-88.484183999999999</v>
      </c>
      <c r="AX415" s="4">
        <v>310.89999999999998</v>
      </c>
      <c r="AY415" s="4">
        <v>34.799999999999997</v>
      </c>
      <c r="AZ415" s="4">
        <v>12</v>
      </c>
      <c r="BA415" s="4">
        <v>7</v>
      </c>
      <c r="BB415" s="4" t="s">
        <v>225</v>
      </c>
      <c r="BC415" s="4">
        <v>1.3</v>
      </c>
      <c r="BD415" s="4">
        <v>1.5</v>
      </c>
      <c r="BE415" s="4">
        <v>2.2000000000000002</v>
      </c>
      <c r="BF415" s="4">
        <v>14.063000000000001</v>
      </c>
      <c r="BG415" s="4">
        <v>14.6</v>
      </c>
      <c r="BH415" s="4">
        <v>1.04</v>
      </c>
      <c r="BI415" s="4">
        <v>14.358000000000001</v>
      </c>
      <c r="BJ415" s="4">
        <v>3027.002</v>
      </c>
      <c r="BK415" s="4">
        <v>2.7360000000000002</v>
      </c>
      <c r="BL415" s="4">
        <v>19.931999999999999</v>
      </c>
      <c r="BM415" s="4">
        <v>1.288</v>
      </c>
      <c r="BN415" s="4">
        <v>21.22</v>
      </c>
      <c r="BO415" s="4">
        <v>16.007000000000001</v>
      </c>
      <c r="BP415" s="4">
        <v>1.034</v>
      </c>
      <c r="BQ415" s="4">
        <v>17.041</v>
      </c>
      <c r="BR415" s="4">
        <v>0.58360000000000001</v>
      </c>
      <c r="BU415" s="4">
        <v>1.236</v>
      </c>
      <c r="BW415" s="4">
        <v>30.222000000000001</v>
      </c>
      <c r="BX415" s="4">
        <v>0.39283400000000002</v>
      </c>
      <c r="BY415" s="4">
        <v>-5</v>
      </c>
      <c r="BZ415" s="4">
        <v>0.64056400000000002</v>
      </c>
      <c r="CA415" s="4">
        <v>9.5998809999999999</v>
      </c>
      <c r="CB415" s="4">
        <v>12.939393000000001</v>
      </c>
    </row>
    <row r="416" spans="1:80">
      <c r="A416" s="2">
        <v>42439</v>
      </c>
      <c r="B416" s="29">
        <v>0.58948013888888895</v>
      </c>
      <c r="C416" s="4">
        <v>14.496</v>
      </c>
      <c r="D416" s="4">
        <v>1.8700000000000001E-2</v>
      </c>
      <c r="E416" s="4" t="s">
        <v>155</v>
      </c>
      <c r="F416" s="4">
        <v>186.61603400000001</v>
      </c>
      <c r="G416" s="4">
        <v>541.20000000000005</v>
      </c>
      <c r="H416" s="4">
        <v>59.3</v>
      </c>
      <c r="I416" s="4">
        <v>70.7</v>
      </c>
      <c r="K416" s="4">
        <v>0.1</v>
      </c>
      <c r="L416" s="4">
        <v>30</v>
      </c>
      <c r="M416" s="4">
        <v>0.87490000000000001</v>
      </c>
      <c r="N416" s="4">
        <v>12.6829</v>
      </c>
      <c r="O416" s="4">
        <v>1.6299999999999999E-2</v>
      </c>
      <c r="P416" s="4">
        <v>473.48289999999997</v>
      </c>
      <c r="Q416" s="4">
        <v>51.883899999999997</v>
      </c>
      <c r="R416" s="4">
        <v>525.4</v>
      </c>
      <c r="S416" s="4">
        <v>380.23309999999998</v>
      </c>
      <c r="T416" s="4">
        <v>41.665700000000001</v>
      </c>
      <c r="U416" s="4">
        <v>421.9</v>
      </c>
      <c r="V416" s="4">
        <v>70.654899999999998</v>
      </c>
      <c r="Y416" s="4">
        <v>26.161000000000001</v>
      </c>
      <c r="Z416" s="4">
        <v>0</v>
      </c>
      <c r="AA416" s="4">
        <v>8.77E-2</v>
      </c>
      <c r="AB416" s="4" t="s">
        <v>207</v>
      </c>
      <c r="AC416" s="4">
        <v>0</v>
      </c>
      <c r="AD416" s="4">
        <v>11.3</v>
      </c>
      <c r="AE416" s="4">
        <v>868</v>
      </c>
      <c r="AF416" s="4">
        <v>901</v>
      </c>
      <c r="AG416" s="4">
        <v>840</v>
      </c>
      <c r="AH416" s="4">
        <v>84</v>
      </c>
      <c r="AI416" s="4">
        <v>22.82</v>
      </c>
      <c r="AJ416" s="4">
        <v>0.52</v>
      </c>
      <c r="AK416" s="4">
        <v>983</v>
      </c>
      <c r="AL416" s="4">
        <v>0</v>
      </c>
      <c r="AM416" s="4">
        <v>0</v>
      </c>
      <c r="AN416" s="4">
        <v>23</v>
      </c>
      <c r="AO416" s="4">
        <v>192</v>
      </c>
      <c r="AP416" s="4">
        <v>189</v>
      </c>
      <c r="AQ416" s="4">
        <v>2.5</v>
      </c>
      <c r="AR416" s="4">
        <v>195</v>
      </c>
      <c r="AS416" s="4" t="s">
        <v>155</v>
      </c>
      <c r="AT416" s="4">
        <v>2</v>
      </c>
      <c r="AU416" s="5">
        <v>0.79738425925925915</v>
      </c>
      <c r="AV416" s="4">
        <v>47.160305000000001</v>
      </c>
      <c r="AW416" s="4">
        <v>-88.484183000000002</v>
      </c>
      <c r="AX416" s="4">
        <v>311.2</v>
      </c>
      <c r="AY416" s="4">
        <v>34.6</v>
      </c>
      <c r="AZ416" s="4">
        <v>12</v>
      </c>
      <c r="BA416" s="4">
        <v>7</v>
      </c>
      <c r="BB416" s="4" t="s">
        <v>225</v>
      </c>
      <c r="BC416" s="4">
        <v>1.3</v>
      </c>
      <c r="BD416" s="4">
        <v>1.5</v>
      </c>
      <c r="BE416" s="4">
        <v>2.2000000000000002</v>
      </c>
      <c r="BF416" s="4">
        <v>14.063000000000001</v>
      </c>
      <c r="BG416" s="4">
        <v>14.66</v>
      </c>
      <c r="BH416" s="4">
        <v>1.04</v>
      </c>
      <c r="BI416" s="4">
        <v>14.294</v>
      </c>
      <c r="BJ416" s="4">
        <v>3027.5230000000001</v>
      </c>
      <c r="BK416" s="4">
        <v>2.4809999999999999</v>
      </c>
      <c r="BL416" s="4">
        <v>11.836</v>
      </c>
      <c r="BM416" s="4">
        <v>1.2969999999999999</v>
      </c>
      <c r="BN416" s="4">
        <v>13.132999999999999</v>
      </c>
      <c r="BO416" s="4">
        <v>9.5050000000000008</v>
      </c>
      <c r="BP416" s="4">
        <v>1.042</v>
      </c>
      <c r="BQ416" s="4">
        <v>10.547000000000001</v>
      </c>
      <c r="BR416" s="4">
        <v>0.55769999999999997</v>
      </c>
      <c r="BU416" s="4">
        <v>1.2390000000000001</v>
      </c>
      <c r="BW416" s="4">
        <v>15.22</v>
      </c>
      <c r="BX416" s="4">
        <v>0.417744</v>
      </c>
      <c r="BY416" s="4">
        <v>-5</v>
      </c>
      <c r="BZ416" s="4">
        <v>0.63700000000000001</v>
      </c>
      <c r="CA416" s="4">
        <v>10.208619000000001</v>
      </c>
      <c r="CB416" s="4">
        <v>12.8674</v>
      </c>
    </row>
    <row r="417" spans="1:80">
      <c r="A417" s="2">
        <v>42439</v>
      </c>
      <c r="B417" s="29">
        <v>0.58949171296296299</v>
      </c>
      <c r="C417" s="4">
        <v>14.36</v>
      </c>
      <c r="D417" s="4">
        <v>1.7999999999999999E-2</v>
      </c>
      <c r="E417" s="4" t="s">
        <v>155</v>
      </c>
      <c r="F417" s="4">
        <v>180</v>
      </c>
      <c r="G417" s="4">
        <v>446</v>
      </c>
      <c r="H417" s="4">
        <v>59.1</v>
      </c>
      <c r="I417" s="4">
        <v>71.2</v>
      </c>
      <c r="K417" s="4">
        <v>0.1</v>
      </c>
      <c r="L417" s="4">
        <v>30</v>
      </c>
      <c r="M417" s="4">
        <v>0.876</v>
      </c>
      <c r="N417" s="4">
        <v>12.579599999999999</v>
      </c>
      <c r="O417" s="4">
        <v>1.5800000000000002E-2</v>
      </c>
      <c r="P417" s="4">
        <v>390.73669999999998</v>
      </c>
      <c r="Q417" s="4">
        <v>51.784500000000001</v>
      </c>
      <c r="R417" s="4">
        <v>442.5</v>
      </c>
      <c r="S417" s="4">
        <v>313.7833</v>
      </c>
      <c r="T417" s="4">
        <v>41.585799999999999</v>
      </c>
      <c r="U417" s="4">
        <v>355.4</v>
      </c>
      <c r="V417" s="4">
        <v>71.2012</v>
      </c>
      <c r="Y417" s="4">
        <v>25.974</v>
      </c>
      <c r="Z417" s="4">
        <v>0</v>
      </c>
      <c r="AA417" s="4">
        <v>8.7599999999999997E-2</v>
      </c>
      <c r="AB417" s="4" t="s">
        <v>207</v>
      </c>
      <c r="AC417" s="4">
        <v>0</v>
      </c>
      <c r="AD417" s="4">
        <v>11.3</v>
      </c>
      <c r="AE417" s="4">
        <v>868</v>
      </c>
      <c r="AF417" s="4">
        <v>901</v>
      </c>
      <c r="AG417" s="4">
        <v>843</v>
      </c>
      <c r="AH417" s="4">
        <v>84</v>
      </c>
      <c r="AI417" s="4">
        <v>22.82</v>
      </c>
      <c r="AJ417" s="4">
        <v>0.52</v>
      </c>
      <c r="AK417" s="4">
        <v>983</v>
      </c>
      <c r="AL417" s="4">
        <v>0</v>
      </c>
      <c r="AM417" s="4">
        <v>0</v>
      </c>
      <c r="AN417" s="4">
        <v>23</v>
      </c>
      <c r="AO417" s="4">
        <v>192</v>
      </c>
      <c r="AP417" s="4">
        <v>189</v>
      </c>
      <c r="AQ417" s="4">
        <v>2.6</v>
      </c>
      <c r="AR417" s="4">
        <v>195</v>
      </c>
      <c r="AS417" s="4" t="s">
        <v>155</v>
      </c>
      <c r="AT417" s="4">
        <v>2</v>
      </c>
      <c r="AU417" s="5">
        <v>0.79740740740740745</v>
      </c>
      <c r="AV417" s="4">
        <v>47.160443000000001</v>
      </c>
      <c r="AW417" s="4">
        <v>-88.484182000000004</v>
      </c>
      <c r="AX417" s="4">
        <v>311.39999999999998</v>
      </c>
      <c r="AY417" s="4">
        <v>34.5</v>
      </c>
      <c r="AZ417" s="4">
        <v>12</v>
      </c>
      <c r="BA417" s="4">
        <v>7</v>
      </c>
      <c r="BB417" s="4" t="s">
        <v>225</v>
      </c>
      <c r="BC417" s="4">
        <v>1.3</v>
      </c>
      <c r="BD417" s="4">
        <v>1.6015999999999999</v>
      </c>
      <c r="BE417" s="4">
        <v>2.3016000000000001</v>
      </c>
      <c r="BF417" s="4">
        <v>14.063000000000001</v>
      </c>
      <c r="BG417" s="4">
        <v>14.79</v>
      </c>
      <c r="BH417" s="4">
        <v>1.05</v>
      </c>
      <c r="BI417" s="4">
        <v>14.153</v>
      </c>
      <c r="BJ417" s="4">
        <v>3027.6770000000001</v>
      </c>
      <c r="BK417" s="4">
        <v>2.415</v>
      </c>
      <c r="BL417" s="4">
        <v>9.8480000000000008</v>
      </c>
      <c r="BM417" s="4">
        <v>1.3049999999999999</v>
      </c>
      <c r="BN417" s="4">
        <v>11.154</v>
      </c>
      <c r="BO417" s="4">
        <v>7.9089999999999998</v>
      </c>
      <c r="BP417" s="4">
        <v>1.048</v>
      </c>
      <c r="BQ417" s="4">
        <v>8.9570000000000007</v>
      </c>
      <c r="BR417" s="4">
        <v>0.56669999999999998</v>
      </c>
      <c r="BU417" s="4">
        <v>1.24</v>
      </c>
      <c r="BW417" s="4">
        <v>15.33</v>
      </c>
      <c r="BX417" s="4">
        <v>0.43636000000000003</v>
      </c>
      <c r="BY417" s="4">
        <v>-5</v>
      </c>
      <c r="BZ417" s="4">
        <v>0.63721799999999995</v>
      </c>
      <c r="CA417" s="4">
        <v>10.663548</v>
      </c>
      <c r="CB417" s="4">
        <v>12.871803999999999</v>
      </c>
    </row>
    <row r="418" spans="1:80">
      <c r="A418" s="2">
        <v>42439</v>
      </c>
      <c r="B418" s="29">
        <v>0.58950328703703703</v>
      </c>
      <c r="C418" s="4">
        <v>14.359</v>
      </c>
      <c r="D418" s="4">
        <v>4.1300000000000003E-2</v>
      </c>
      <c r="E418" s="4" t="s">
        <v>155</v>
      </c>
      <c r="F418" s="4">
        <v>413.06698999999998</v>
      </c>
      <c r="G418" s="4">
        <v>915.4</v>
      </c>
      <c r="H418" s="4">
        <v>59.2</v>
      </c>
      <c r="I418" s="4">
        <v>70.5</v>
      </c>
      <c r="K418" s="4">
        <v>0.1</v>
      </c>
      <c r="L418" s="4">
        <v>29</v>
      </c>
      <c r="M418" s="4">
        <v>0.87580000000000002</v>
      </c>
      <c r="N418" s="4">
        <v>12.5756</v>
      </c>
      <c r="O418" s="4">
        <v>3.6200000000000003E-2</v>
      </c>
      <c r="P418" s="4">
        <v>801.72709999999995</v>
      </c>
      <c r="Q418" s="4">
        <v>51.834200000000003</v>
      </c>
      <c r="R418" s="4">
        <v>853.6</v>
      </c>
      <c r="S418" s="4">
        <v>643.83140000000003</v>
      </c>
      <c r="T418" s="4">
        <v>41.625700000000002</v>
      </c>
      <c r="U418" s="4">
        <v>685.5</v>
      </c>
      <c r="V418" s="4">
        <v>70.493200000000002</v>
      </c>
      <c r="Y418" s="4">
        <v>25.632999999999999</v>
      </c>
      <c r="Z418" s="4">
        <v>0</v>
      </c>
      <c r="AA418" s="4">
        <v>8.7599999999999997E-2</v>
      </c>
      <c r="AB418" s="4" t="s">
        <v>207</v>
      </c>
      <c r="AC418" s="4">
        <v>0</v>
      </c>
      <c r="AD418" s="4">
        <v>11.4</v>
      </c>
      <c r="AE418" s="4">
        <v>870</v>
      </c>
      <c r="AF418" s="4">
        <v>902</v>
      </c>
      <c r="AG418" s="4">
        <v>846</v>
      </c>
      <c r="AH418" s="4">
        <v>84</v>
      </c>
      <c r="AI418" s="4">
        <v>22.82</v>
      </c>
      <c r="AJ418" s="4">
        <v>0.52</v>
      </c>
      <c r="AK418" s="4">
        <v>983</v>
      </c>
      <c r="AL418" s="4">
        <v>0</v>
      </c>
      <c r="AM418" s="4">
        <v>0</v>
      </c>
      <c r="AN418" s="4">
        <v>23</v>
      </c>
      <c r="AO418" s="4">
        <v>192</v>
      </c>
      <c r="AP418" s="4">
        <v>188.9</v>
      </c>
      <c r="AQ418" s="4">
        <v>2.6</v>
      </c>
      <c r="AR418" s="4">
        <v>195</v>
      </c>
      <c r="AS418" s="4" t="s">
        <v>155</v>
      </c>
      <c r="AT418" s="4">
        <v>2</v>
      </c>
      <c r="AU418" s="5">
        <v>0.79740740740740745</v>
      </c>
      <c r="AV418" s="4">
        <v>47.160513999999999</v>
      </c>
      <c r="AW418" s="4">
        <v>-88.484164000000007</v>
      </c>
      <c r="AX418" s="4">
        <v>311.60000000000002</v>
      </c>
      <c r="AY418" s="4">
        <v>33.6</v>
      </c>
      <c r="AZ418" s="4">
        <v>12</v>
      </c>
      <c r="BA418" s="4">
        <v>7</v>
      </c>
      <c r="BB418" s="4" t="s">
        <v>225</v>
      </c>
      <c r="BC418" s="4">
        <v>1.3</v>
      </c>
      <c r="BD418" s="4">
        <v>1.801499</v>
      </c>
      <c r="BE418" s="4">
        <v>2.4507490000000001</v>
      </c>
      <c r="BF418" s="4">
        <v>14.063000000000001</v>
      </c>
      <c r="BG418" s="4">
        <v>14.77</v>
      </c>
      <c r="BH418" s="4">
        <v>1.05</v>
      </c>
      <c r="BI418" s="4">
        <v>14.179</v>
      </c>
      <c r="BJ418" s="4">
        <v>3022.7820000000002</v>
      </c>
      <c r="BK418" s="4">
        <v>5.5350000000000001</v>
      </c>
      <c r="BL418" s="4">
        <v>20.181000000000001</v>
      </c>
      <c r="BM418" s="4">
        <v>1.3049999999999999</v>
      </c>
      <c r="BN418" s="4">
        <v>21.486000000000001</v>
      </c>
      <c r="BO418" s="4">
        <v>16.206</v>
      </c>
      <c r="BP418" s="4">
        <v>1.048</v>
      </c>
      <c r="BQ418" s="4">
        <v>17.254000000000001</v>
      </c>
      <c r="BR418" s="4">
        <v>0.56030000000000002</v>
      </c>
      <c r="BU418" s="4">
        <v>1.222</v>
      </c>
      <c r="BW418" s="4">
        <v>15.307</v>
      </c>
      <c r="BX418" s="4">
        <v>0.47156399999999998</v>
      </c>
      <c r="BY418" s="4">
        <v>-5</v>
      </c>
      <c r="BZ418" s="4">
        <v>0.63878199999999996</v>
      </c>
      <c r="CA418" s="4">
        <v>11.523845</v>
      </c>
      <c r="CB418" s="4">
        <v>12.903396000000001</v>
      </c>
    </row>
    <row r="419" spans="1:80">
      <c r="A419" s="2">
        <v>42439</v>
      </c>
      <c r="B419" s="29">
        <v>0.58951486111111107</v>
      </c>
      <c r="C419" s="4">
        <v>14.282</v>
      </c>
      <c r="D419" s="4">
        <v>8.0500000000000002E-2</v>
      </c>
      <c r="E419" s="4" t="s">
        <v>155</v>
      </c>
      <c r="F419" s="4">
        <v>804.89932899999997</v>
      </c>
      <c r="G419" s="4">
        <v>953.2</v>
      </c>
      <c r="H419" s="4">
        <v>59.3</v>
      </c>
      <c r="I419" s="4">
        <v>83.2</v>
      </c>
      <c r="K419" s="4">
        <v>0.15</v>
      </c>
      <c r="L419" s="4">
        <v>29</v>
      </c>
      <c r="M419" s="4">
        <v>0.876</v>
      </c>
      <c r="N419" s="4">
        <v>12.5116</v>
      </c>
      <c r="O419" s="4">
        <v>7.0499999999999993E-2</v>
      </c>
      <c r="P419" s="4">
        <v>834.99959999999999</v>
      </c>
      <c r="Q419" s="4">
        <v>51.948099999999997</v>
      </c>
      <c r="R419" s="4">
        <v>886.9</v>
      </c>
      <c r="S419" s="4">
        <v>670.55110000000002</v>
      </c>
      <c r="T419" s="4">
        <v>41.717199999999998</v>
      </c>
      <c r="U419" s="4">
        <v>712.3</v>
      </c>
      <c r="V419" s="4">
        <v>83.2</v>
      </c>
      <c r="Y419" s="4">
        <v>25.402000000000001</v>
      </c>
      <c r="Z419" s="4">
        <v>0</v>
      </c>
      <c r="AA419" s="4">
        <v>0.13519999999999999</v>
      </c>
      <c r="AB419" s="4" t="s">
        <v>207</v>
      </c>
      <c r="AC419" s="4">
        <v>0</v>
      </c>
      <c r="AD419" s="4">
        <v>11.3</v>
      </c>
      <c r="AE419" s="4">
        <v>871</v>
      </c>
      <c r="AF419" s="4">
        <v>902</v>
      </c>
      <c r="AG419" s="4">
        <v>845</v>
      </c>
      <c r="AH419" s="4">
        <v>84</v>
      </c>
      <c r="AI419" s="4">
        <v>22.82</v>
      </c>
      <c r="AJ419" s="4">
        <v>0.52</v>
      </c>
      <c r="AK419" s="4">
        <v>983</v>
      </c>
      <c r="AL419" s="4">
        <v>0</v>
      </c>
      <c r="AM419" s="4">
        <v>0</v>
      </c>
      <c r="AN419" s="4">
        <v>23</v>
      </c>
      <c r="AO419" s="4">
        <v>192</v>
      </c>
      <c r="AP419" s="4">
        <v>188.1</v>
      </c>
      <c r="AQ419" s="4">
        <v>2.5</v>
      </c>
      <c r="AR419" s="4">
        <v>195</v>
      </c>
      <c r="AS419" s="4" t="s">
        <v>155</v>
      </c>
      <c r="AT419" s="4">
        <v>2</v>
      </c>
      <c r="AU419" s="5">
        <v>0.79741898148148149</v>
      </c>
      <c r="AV419" s="4">
        <v>47.160645000000002</v>
      </c>
      <c r="AW419" s="4">
        <v>-88.484115000000003</v>
      </c>
      <c r="AX419" s="4">
        <v>311.7</v>
      </c>
      <c r="AY419" s="4">
        <v>32.799999999999997</v>
      </c>
      <c r="AZ419" s="4">
        <v>12</v>
      </c>
      <c r="BA419" s="4">
        <v>7</v>
      </c>
      <c r="BB419" s="4" t="s">
        <v>225</v>
      </c>
      <c r="BC419" s="4">
        <v>1.401502</v>
      </c>
      <c r="BD419" s="4">
        <v>1.4432430000000001</v>
      </c>
      <c r="BE419" s="4">
        <v>2.550751</v>
      </c>
      <c r="BF419" s="4">
        <v>14.063000000000001</v>
      </c>
      <c r="BG419" s="4">
        <v>14.8</v>
      </c>
      <c r="BH419" s="4">
        <v>1.05</v>
      </c>
      <c r="BI419" s="4">
        <v>14.151999999999999</v>
      </c>
      <c r="BJ419" s="4">
        <v>3014.201</v>
      </c>
      <c r="BK419" s="4">
        <v>10.811999999999999</v>
      </c>
      <c r="BL419" s="4">
        <v>21.065999999999999</v>
      </c>
      <c r="BM419" s="4">
        <v>1.3109999999999999</v>
      </c>
      <c r="BN419" s="4">
        <v>22.376999999999999</v>
      </c>
      <c r="BO419" s="4">
        <v>16.917000000000002</v>
      </c>
      <c r="BP419" s="4">
        <v>1.052</v>
      </c>
      <c r="BQ419" s="4">
        <v>17.97</v>
      </c>
      <c r="BR419" s="4">
        <v>0.66279999999999994</v>
      </c>
      <c r="BU419" s="4">
        <v>1.214</v>
      </c>
      <c r="BW419" s="4">
        <v>23.692</v>
      </c>
      <c r="BX419" s="4">
        <v>0.47170600000000001</v>
      </c>
      <c r="BY419" s="4">
        <v>-5</v>
      </c>
      <c r="BZ419" s="4">
        <v>0.63710900000000004</v>
      </c>
      <c r="CA419" s="4">
        <v>11.527315</v>
      </c>
      <c r="CB419" s="4">
        <v>12.869602</v>
      </c>
    </row>
    <row r="420" spans="1:80">
      <c r="A420" s="2">
        <v>42439</v>
      </c>
      <c r="B420" s="29">
        <v>0.58952643518518522</v>
      </c>
      <c r="C420" s="4">
        <v>14.374000000000001</v>
      </c>
      <c r="D420" s="4">
        <v>5.7000000000000002E-2</v>
      </c>
      <c r="E420" s="4" t="s">
        <v>155</v>
      </c>
      <c r="F420" s="4">
        <v>570</v>
      </c>
      <c r="G420" s="4">
        <v>769</v>
      </c>
      <c r="H420" s="4">
        <v>59.3</v>
      </c>
      <c r="I420" s="4">
        <v>79.2</v>
      </c>
      <c r="K420" s="4">
        <v>0.3</v>
      </c>
      <c r="L420" s="4">
        <v>29</v>
      </c>
      <c r="M420" s="4">
        <v>0.87580000000000002</v>
      </c>
      <c r="N420" s="4">
        <v>12.588800000000001</v>
      </c>
      <c r="O420" s="4">
        <v>4.99E-2</v>
      </c>
      <c r="P420" s="4">
        <v>673.43100000000004</v>
      </c>
      <c r="Q420" s="4">
        <v>51.933599999999998</v>
      </c>
      <c r="R420" s="4">
        <v>725.4</v>
      </c>
      <c r="S420" s="4">
        <v>540.80769999999995</v>
      </c>
      <c r="T420" s="4">
        <v>41.7059</v>
      </c>
      <c r="U420" s="4">
        <v>582.5</v>
      </c>
      <c r="V420" s="4">
        <v>79.231499999999997</v>
      </c>
      <c r="Y420" s="4">
        <v>25.31</v>
      </c>
      <c r="Z420" s="4">
        <v>0</v>
      </c>
      <c r="AA420" s="4">
        <v>0.26269999999999999</v>
      </c>
      <c r="AB420" s="4" t="s">
        <v>207</v>
      </c>
      <c r="AC420" s="4">
        <v>0</v>
      </c>
      <c r="AD420" s="4">
        <v>11.3</v>
      </c>
      <c r="AE420" s="4">
        <v>876</v>
      </c>
      <c r="AF420" s="4">
        <v>905</v>
      </c>
      <c r="AG420" s="4">
        <v>850</v>
      </c>
      <c r="AH420" s="4">
        <v>84</v>
      </c>
      <c r="AI420" s="4">
        <v>22.82</v>
      </c>
      <c r="AJ420" s="4">
        <v>0.52</v>
      </c>
      <c r="AK420" s="4">
        <v>983</v>
      </c>
      <c r="AL420" s="4">
        <v>0</v>
      </c>
      <c r="AM420" s="4">
        <v>0</v>
      </c>
      <c r="AN420" s="4">
        <v>23</v>
      </c>
      <c r="AO420" s="4">
        <v>192</v>
      </c>
      <c r="AP420" s="4">
        <v>189</v>
      </c>
      <c r="AQ420" s="4">
        <v>3.2</v>
      </c>
      <c r="AR420" s="4">
        <v>195</v>
      </c>
      <c r="AS420" s="4" t="s">
        <v>155</v>
      </c>
      <c r="AT420" s="4">
        <v>2</v>
      </c>
      <c r="AU420" s="5">
        <v>0.79743055555555553</v>
      </c>
      <c r="AV420" s="4">
        <v>47.160839000000003</v>
      </c>
      <c r="AW420" s="4">
        <v>-88.484042000000002</v>
      </c>
      <c r="AX420" s="4">
        <v>312.3</v>
      </c>
      <c r="AY420" s="4">
        <v>32.799999999999997</v>
      </c>
      <c r="AZ420" s="4">
        <v>12</v>
      </c>
      <c r="BA420" s="4">
        <v>8</v>
      </c>
      <c r="BB420" s="4" t="s">
        <v>216</v>
      </c>
      <c r="BC420" s="4">
        <v>1.5</v>
      </c>
      <c r="BD420" s="4">
        <v>1</v>
      </c>
      <c r="BE420" s="4">
        <v>2.6</v>
      </c>
      <c r="BF420" s="4">
        <v>14.063000000000001</v>
      </c>
      <c r="BG420" s="4">
        <v>14.74</v>
      </c>
      <c r="BH420" s="4">
        <v>1.05</v>
      </c>
      <c r="BI420" s="4">
        <v>14.183999999999999</v>
      </c>
      <c r="BJ420" s="4">
        <v>3019.2779999999998</v>
      </c>
      <c r="BK420" s="4">
        <v>7.62</v>
      </c>
      <c r="BL420" s="4">
        <v>16.914000000000001</v>
      </c>
      <c r="BM420" s="4">
        <v>1.304</v>
      </c>
      <c r="BN420" s="4">
        <v>18.218</v>
      </c>
      <c r="BO420" s="4">
        <v>13.583</v>
      </c>
      <c r="BP420" s="4">
        <v>1.0469999999999999</v>
      </c>
      <c r="BQ420" s="4">
        <v>14.631</v>
      </c>
      <c r="BR420" s="4">
        <v>0.62839999999999996</v>
      </c>
      <c r="BU420" s="4">
        <v>1.204</v>
      </c>
      <c r="BW420" s="4">
        <v>45.817999999999998</v>
      </c>
      <c r="BX420" s="4">
        <v>0.50374399999999997</v>
      </c>
      <c r="BY420" s="4">
        <v>-5</v>
      </c>
      <c r="BZ420" s="4">
        <v>0.63778199999999996</v>
      </c>
      <c r="CA420" s="4">
        <v>12.310244000000001</v>
      </c>
      <c r="CB420" s="4">
        <v>12.883196</v>
      </c>
    </row>
    <row r="421" spans="1:80">
      <c r="A421" s="2">
        <v>42439</v>
      </c>
      <c r="B421" s="29">
        <v>0.58953800925925925</v>
      </c>
      <c r="C421" s="4">
        <v>14.542</v>
      </c>
      <c r="D421" s="4">
        <v>4.5400000000000003E-2</v>
      </c>
      <c r="E421" s="4" t="s">
        <v>155</v>
      </c>
      <c r="F421" s="4">
        <v>453.91376500000001</v>
      </c>
      <c r="G421" s="4">
        <v>795.5</v>
      </c>
      <c r="H421" s="4">
        <v>59.3</v>
      </c>
      <c r="I421" s="4">
        <v>73.099999999999994</v>
      </c>
      <c r="K421" s="4">
        <v>0.3</v>
      </c>
      <c r="L421" s="4">
        <v>29</v>
      </c>
      <c r="M421" s="4">
        <v>0.87439999999999996</v>
      </c>
      <c r="N421" s="4">
        <v>12.7158</v>
      </c>
      <c r="O421" s="4">
        <v>3.9699999999999999E-2</v>
      </c>
      <c r="P421" s="4">
        <v>695.56569999999999</v>
      </c>
      <c r="Q421" s="4">
        <v>51.852200000000003</v>
      </c>
      <c r="R421" s="4">
        <v>747.4</v>
      </c>
      <c r="S421" s="4">
        <v>558.62720000000002</v>
      </c>
      <c r="T421" s="4">
        <v>41.643900000000002</v>
      </c>
      <c r="U421" s="4">
        <v>600.29999999999995</v>
      </c>
      <c r="V421" s="4">
        <v>73.121600000000001</v>
      </c>
      <c r="Y421" s="4">
        <v>25.27</v>
      </c>
      <c r="Z421" s="4">
        <v>0</v>
      </c>
      <c r="AA421" s="4">
        <v>0.26229999999999998</v>
      </c>
      <c r="AB421" s="4" t="s">
        <v>207</v>
      </c>
      <c r="AC421" s="4">
        <v>0</v>
      </c>
      <c r="AD421" s="4">
        <v>11.3</v>
      </c>
      <c r="AE421" s="4">
        <v>875</v>
      </c>
      <c r="AF421" s="4">
        <v>904</v>
      </c>
      <c r="AG421" s="4">
        <v>849</v>
      </c>
      <c r="AH421" s="4">
        <v>84</v>
      </c>
      <c r="AI421" s="4">
        <v>22.84</v>
      </c>
      <c r="AJ421" s="4">
        <v>0.52</v>
      </c>
      <c r="AK421" s="4">
        <v>982</v>
      </c>
      <c r="AL421" s="4">
        <v>0</v>
      </c>
      <c r="AM421" s="4">
        <v>0</v>
      </c>
      <c r="AN421" s="4">
        <v>23</v>
      </c>
      <c r="AO421" s="4">
        <v>192</v>
      </c>
      <c r="AP421" s="4">
        <v>189</v>
      </c>
      <c r="AQ421" s="4">
        <v>2.7</v>
      </c>
      <c r="AR421" s="4">
        <v>195</v>
      </c>
      <c r="AS421" s="4" t="s">
        <v>155</v>
      </c>
      <c r="AT421" s="4">
        <v>2</v>
      </c>
      <c r="AU421" s="5">
        <v>0.79745370370370372</v>
      </c>
      <c r="AV421" s="4">
        <v>47.16104</v>
      </c>
      <c r="AW421" s="4">
        <v>-88.483992999999998</v>
      </c>
      <c r="AX421" s="4">
        <v>313</v>
      </c>
      <c r="AY421" s="4">
        <v>33.200000000000003</v>
      </c>
      <c r="AZ421" s="4">
        <v>12</v>
      </c>
      <c r="BA421" s="4">
        <v>9</v>
      </c>
      <c r="BB421" s="4" t="s">
        <v>217</v>
      </c>
      <c r="BC421" s="4">
        <v>1.5</v>
      </c>
      <c r="BD421" s="4">
        <v>1.254</v>
      </c>
      <c r="BE421" s="4">
        <v>2.8031999999999999</v>
      </c>
      <c r="BF421" s="4">
        <v>14.063000000000001</v>
      </c>
      <c r="BG421" s="4">
        <v>14.59</v>
      </c>
      <c r="BH421" s="4">
        <v>1.04</v>
      </c>
      <c r="BI421" s="4">
        <v>14.364000000000001</v>
      </c>
      <c r="BJ421" s="4">
        <v>3021.8939999999998</v>
      </c>
      <c r="BK421" s="4">
        <v>6.0030000000000001</v>
      </c>
      <c r="BL421" s="4">
        <v>17.311</v>
      </c>
      <c r="BM421" s="4">
        <v>1.29</v>
      </c>
      <c r="BN421" s="4">
        <v>18.600999999999999</v>
      </c>
      <c r="BO421" s="4">
        <v>13.903</v>
      </c>
      <c r="BP421" s="4">
        <v>1.036</v>
      </c>
      <c r="BQ421" s="4">
        <v>14.939</v>
      </c>
      <c r="BR421" s="4">
        <v>0.5746</v>
      </c>
      <c r="BU421" s="4">
        <v>1.1910000000000001</v>
      </c>
      <c r="BW421" s="4">
        <v>45.328000000000003</v>
      </c>
      <c r="BX421" s="4">
        <v>0.50982499999999997</v>
      </c>
      <c r="BY421" s="4">
        <v>-5</v>
      </c>
      <c r="BZ421" s="4">
        <v>0.63589099999999998</v>
      </c>
      <c r="CA421" s="4">
        <v>12.458848</v>
      </c>
      <c r="CB421" s="4">
        <v>12.844998</v>
      </c>
    </row>
    <row r="422" spans="1:80">
      <c r="A422" s="2">
        <v>42439</v>
      </c>
      <c r="B422" s="29">
        <v>0.5895495833333334</v>
      </c>
      <c r="C422" s="4">
        <v>14.635999999999999</v>
      </c>
      <c r="D422" s="4">
        <v>9.5899999999999999E-2</v>
      </c>
      <c r="E422" s="4" t="s">
        <v>155</v>
      </c>
      <c r="F422" s="4">
        <v>958.89259000000004</v>
      </c>
      <c r="G422" s="4">
        <v>632.29999999999995</v>
      </c>
      <c r="H422" s="4">
        <v>46.1</v>
      </c>
      <c r="I422" s="4">
        <v>77.900000000000006</v>
      </c>
      <c r="K422" s="4">
        <v>0.3</v>
      </c>
      <c r="L422" s="4">
        <v>29</v>
      </c>
      <c r="M422" s="4">
        <v>0.87319999999999998</v>
      </c>
      <c r="N422" s="4">
        <v>12.7796</v>
      </c>
      <c r="O422" s="4">
        <v>8.3699999999999997E-2</v>
      </c>
      <c r="P422" s="4">
        <v>552.06799999999998</v>
      </c>
      <c r="Q422" s="4">
        <v>40.253399999999999</v>
      </c>
      <c r="R422" s="4">
        <v>592.29999999999995</v>
      </c>
      <c r="S422" s="4">
        <v>443.38040000000001</v>
      </c>
      <c r="T422" s="4">
        <v>32.328499999999998</v>
      </c>
      <c r="U422" s="4">
        <v>475.7</v>
      </c>
      <c r="V422" s="4">
        <v>77.863900000000001</v>
      </c>
      <c r="Y422" s="4">
        <v>25.234999999999999</v>
      </c>
      <c r="Z422" s="4">
        <v>0</v>
      </c>
      <c r="AA422" s="4">
        <v>0.26200000000000001</v>
      </c>
      <c r="AB422" s="4" t="s">
        <v>207</v>
      </c>
      <c r="AC422" s="4">
        <v>0</v>
      </c>
      <c r="AD422" s="4">
        <v>11.2</v>
      </c>
      <c r="AE422" s="4">
        <v>871</v>
      </c>
      <c r="AF422" s="4">
        <v>902</v>
      </c>
      <c r="AG422" s="4">
        <v>845</v>
      </c>
      <c r="AH422" s="4">
        <v>84</v>
      </c>
      <c r="AI422" s="4">
        <v>22.84</v>
      </c>
      <c r="AJ422" s="4">
        <v>0.52</v>
      </c>
      <c r="AK422" s="4">
        <v>982</v>
      </c>
      <c r="AL422" s="4">
        <v>0</v>
      </c>
      <c r="AM422" s="4">
        <v>0</v>
      </c>
      <c r="AN422" s="4">
        <v>23</v>
      </c>
      <c r="AO422" s="4">
        <v>192</v>
      </c>
      <c r="AP422" s="4">
        <v>189</v>
      </c>
      <c r="AQ422" s="4">
        <v>2.5</v>
      </c>
      <c r="AR422" s="4">
        <v>195</v>
      </c>
      <c r="AS422" s="4" t="s">
        <v>155</v>
      </c>
      <c r="AT422" s="4">
        <v>2</v>
      </c>
      <c r="AU422" s="5">
        <v>0.79746527777777787</v>
      </c>
      <c r="AV422" s="4">
        <v>47.161110000000001</v>
      </c>
      <c r="AW422" s="4">
        <v>-88.483985000000004</v>
      </c>
      <c r="AX422" s="4">
        <v>313.10000000000002</v>
      </c>
      <c r="AY422" s="4">
        <v>34</v>
      </c>
      <c r="AZ422" s="4">
        <v>12</v>
      </c>
      <c r="BA422" s="4">
        <v>9</v>
      </c>
      <c r="BB422" s="4" t="s">
        <v>217</v>
      </c>
      <c r="BC422" s="4">
        <v>1.5508</v>
      </c>
      <c r="BD422" s="4">
        <v>1.7032</v>
      </c>
      <c r="BE422" s="4">
        <v>3.1015999999999999</v>
      </c>
      <c r="BF422" s="4">
        <v>14.063000000000001</v>
      </c>
      <c r="BG422" s="4">
        <v>14.45</v>
      </c>
      <c r="BH422" s="4">
        <v>1.03</v>
      </c>
      <c r="BI422" s="4">
        <v>14.525</v>
      </c>
      <c r="BJ422" s="4">
        <v>3011.4169999999999</v>
      </c>
      <c r="BK422" s="4">
        <v>12.558</v>
      </c>
      <c r="BL422" s="4">
        <v>13.622999999999999</v>
      </c>
      <c r="BM422" s="4">
        <v>0.99299999999999999</v>
      </c>
      <c r="BN422" s="4">
        <v>14.617000000000001</v>
      </c>
      <c r="BO422" s="4">
        <v>10.941000000000001</v>
      </c>
      <c r="BP422" s="4">
        <v>0.79800000000000004</v>
      </c>
      <c r="BQ422" s="4">
        <v>11.739000000000001</v>
      </c>
      <c r="BR422" s="4">
        <v>0.60670000000000002</v>
      </c>
      <c r="BU422" s="4">
        <v>1.18</v>
      </c>
      <c r="BW422" s="4">
        <v>44.881999999999998</v>
      </c>
      <c r="BX422" s="4">
        <v>0.43951499999999999</v>
      </c>
      <c r="BY422" s="4">
        <v>-5</v>
      </c>
      <c r="BZ422" s="4">
        <v>0.63510900000000003</v>
      </c>
      <c r="CA422" s="4">
        <v>10.74066</v>
      </c>
      <c r="CB422" s="4">
        <v>12.8292</v>
      </c>
    </row>
    <row r="423" spans="1:80">
      <c r="A423" s="2">
        <v>42439</v>
      </c>
      <c r="B423" s="29">
        <v>0.58956115740740744</v>
      </c>
      <c r="C423" s="4">
        <v>14.587999999999999</v>
      </c>
      <c r="D423" s="4">
        <v>9.69E-2</v>
      </c>
      <c r="E423" s="4" t="s">
        <v>155</v>
      </c>
      <c r="F423" s="4">
        <v>968.83419700000002</v>
      </c>
      <c r="G423" s="4">
        <v>266.89999999999998</v>
      </c>
      <c r="H423" s="4">
        <v>59.6</v>
      </c>
      <c r="I423" s="4">
        <v>76.599999999999994</v>
      </c>
      <c r="K423" s="4">
        <v>0.24</v>
      </c>
      <c r="L423" s="4">
        <v>29</v>
      </c>
      <c r="M423" s="4">
        <v>0.87370000000000003</v>
      </c>
      <c r="N423" s="4">
        <v>12.744899999999999</v>
      </c>
      <c r="O423" s="4">
        <v>8.4599999999999995E-2</v>
      </c>
      <c r="P423" s="4">
        <v>233.1541</v>
      </c>
      <c r="Q423" s="4">
        <v>52.0642</v>
      </c>
      <c r="R423" s="4">
        <v>285.2</v>
      </c>
      <c r="S423" s="4">
        <v>187.25219999999999</v>
      </c>
      <c r="T423" s="4">
        <v>41.814100000000003</v>
      </c>
      <c r="U423" s="4">
        <v>229.1</v>
      </c>
      <c r="V423" s="4">
        <v>76.646299999999997</v>
      </c>
      <c r="Y423" s="4">
        <v>25.173999999999999</v>
      </c>
      <c r="Z423" s="4">
        <v>0</v>
      </c>
      <c r="AA423" s="4">
        <v>0.2137</v>
      </c>
      <c r="AB423" s="4" t="s">
        <v>207</v>
      </c>
      <c r="AC423" s="4">
        <v>0</v>
      </c>
      <c r="AD423" s="4">
        <v>11.3</v>
      </c>
      <c r="AE423" s="4">
        <v>868</v>
      </c>
      <c r="AF423" s="4">
        <v>901</v>
      </c>
      <c r="AG423" s="4">
        <v>841</v>
      </c>
      <c r="AH423" s="4">
        <v>84</v>
      </c>
      <c r="AI423" s="4">
        <v>22.84</v>
      </c>
      <c r="AJ423" s="4">
        <v>0.52</v>
      </c>
      <c r="AK423" s="4">
        <v>982</v>
      </c>
      <c r="AL423" s="4">
        <v>0</v>
      </c>
      <c r="AM423" s="4">
        <v>0</v>
      </c>
      <c r="AN423" s="4">
        <v>23</v>
      </c>
      <c r="AO423" s="4">
        <v>192</v>
      </c>
      <c r="AP423" s="4">
        <v>189</v>
      </c>
      <c r="AQ423" s="4">
        <v>2.8</v>
      </c>
      <c r="AR423" s="4">
        <v>195</v>
      </c>
      <c r="AS423" s="4" t="s">
        <v>155</v>
      </c>
      <c r="AT423" s="4">
        <v>2</v>
      </c>
      <c r="AU423" s="5">
        <v>0.79746527777777787</v>
      </c>
      <c r="AV423" s="4">
        <v>47.161183999999999</v>
      </c>
      <c r="AW423" s="4">
        <v>-88.483981</v>
      </c>
      <c r="AX423" s="4">
        <v>313.3</v>
      </c>
      <c r="AY423" s="4">
        <v>34.4</v>
      </c>
      <c r="AZ423" s="4">
        <v>12</v>
      </c>
      <c r="BA423" s="4">
        <v>9</v>
      </c>
      <c r="BB423" s="4" t="s">
        <v>217</v>
      </c>
      <c r="BC423" s="4">
        <v>1.6</v>
      </c>
      <c r="BD423" s="4">
        <v>2.1032000000000002</v>
      </c>
      <c r="BE423" s="4">
        <v>3.4032</v>
      </c>
      <c r="BF423" s="4">
        <v>14.063000000000001</v>
      </c>
      <c r="BG423" s="4">
        <v>14.5</v>
      </c>
      <c r="BH423" s="4">
        <v>1.03</v>
      </c>
      <c r="BI423" s="4">
        <v>14.46</v>
      </c>
      <c r="BJ423" s="4">
        <v>3011.1979999999999</v>
      </c>
      <c r="BK423" s="4">
        <v>12.728</v>
      </c>
      <c r="BL423" s="4">
        <v>5.7690000000000001</v>
      </c>
      <c r="BM423" s="4">
        <v>1.288</v>
      </c>
      <c r="BN423" s="4">
        <v>7.0570000000000004</v>
      </c>
      <c r="BO423" s="4">
        <v>4.633</v>
      </c>
      <c r="BP423" s="4">
        <v>1.0349999999999999</v>
      </c>
      <c r="BQ423" s="4">
        <v>5.6680000000000001</v>
      </c>
      <c r="BR423" s="4">
        <v>0.5988</v>
      </c>
      <c r="BU423" s="4">
        <v>1.18</v>
      </c>
      <c r="BW423" s="4">
        <v>36.710999999999999</v>
      </c>
      <c r="BX423" s="4">
        <v>0.41402699999999998</v>
      </c>
      <c r="BY423" s="4">
        <v>-5</v>
      </c>
      <c r="BZ423" s="4">
        <v>0.63556800000000002</v>
      </c>
      <c r="CA423" s="4">
        <v>10.117786000000001</v>
      </c>
      <c r="CB423" s="4">
        <v>12.838464999999999</v>
      </c>
    </row>
    <row r="424" spans="1:80">
      <c r="A424" s="2">
        <v>42439</v>
      </c>
      <c r="B424" s="29">
        <v>0.58957273148148148</v>
      </c>
      <c r="C424" s="4">
        <v>14.48</v>
      </c>
      <c r="D424" s="4">
        <v>0.10199999999999999</v>
      </c>
      <c r="E424" s="4" t="s">
        <v>155</v>
      </c>
      <c r="F424" s="4">
        <v>1020.2465079999999</v>
      </c>
      <c r="G424" s="4">
        <v>176.9</v>
      </c>
      <c r="H424" s="4">
        <v>64</v>
      </c>
      <c r="I424" s="4">
        <v>65.5</v>
      </c>
      <c r="K424" s="4">
        <v>0.1</v>
      </c>
      <c r="L424" s="4">
        <v>29</v>
      </c>
      <c r="M424" s="4">
        <v>0.87429999999999997</v>
      </c>
      <c r="N424" s="4">
        <v>12.6601</v>
      </c>
      <c r="O424" s="4">
        <v>8.9200000000000002E-2</v>
      </c>
      <c r="P424" s="4">
        <v>154.65020000000001</v>
      </c>
      <c r="Q424" s="4">
        <v>55.936799999999998</v>
      </c>
      <c r="R424" s="4">
        <v>210.6</v>
      </c>
      <c r="S424" s="4">
        <v>124.2037</v>
      </c>
      <c r="T424" s="4">
        <v>44.924300000000002</v>
      </c>
      <c r="U424" s="4">
        <v>169.1</v>
      </c>
      <c r="V424" s="4">
        <v>65.538200000000003</v>
      </c>
      <c r="Y424" s="4">
        <v>25.062999999999999</v>
      </c>
      <c r="Z424" s="4">
        <v>0</v>
      </c>
      <c r="AA424" s="4">
        <v>8.7400000000000005E-2</v>
      </c>
      <c r="AB424" s="4" t="s">
        <v>207</v>
      </c>
      <c r="AC424" s="4">
        <v>0</v>
      </c>
      <c r="AD424" s="4">
        <v>11.3</v>
      </c>
      <c r="AE424" s="4">
        <v>869</v>
      </c>
      <c r="AF424" s="4">
        <v>901</v>
      </c>
      <c r="AG424" s="4">
        <v>841</v>
      </c>
      <c r="AH424" s="4">
        <v>84</v>
      </c>
      <c r="AI424" s="4">
        <v>22.84</v>
      </c>
      <c r="AJ424" s="4">
        <v>0.52</v>
      </c>
      <c r="AK424" s="4">
        <v>982</v>
      </c>
      <c r="AL424" s="4">
        <v>0</v>
      </c>
      <c r="AM424" s="4">
        <v>0</v>
      </c>
      <c r="AN424" s="4">
        <v>23</v>
      </c>
      <c r="AO424" s="4">
        <v>191.9</v>
      </c>
      <c r="AP424" s="4">
        <v>188.9</v>
      </c>
      <c r="AQ424" s="4">
        <v>2.4</v>
      </c>
      <c r="AR424" s="4">
        <v>195</v>
      </c>
      <c r="AS424" s="4" t="s">
        <v>155</v>
      </c>
      <c r="AT424" s="4">
        <v>2</v>
      </c>
      <c r="AU424" s="5">
        <v>0.7974768518518518</v>
      </c>
      <c r="AV424" s="4">
        <v>47.161327999999997</v>
      </c>
      <c r="AW424" s="4">
        <v>-88.483979000000005</v>
      </c>
      <c r="AX424" s="4">
        <v>313.8</v>
      </c>
      <c r="AY424" s="4">
        <v>34.4</v>
      </c>
      <c r="AZ424" s="4">
        <v>12</v>
      </c>
      <c r="BA424" s="4">
        <v>9</v>
      </c>
      <c r="BB424" s="4" t="s">
        <v>217</v>
      </c>
      <c r="BC424" s="4">
        <v>1.6508</v>
      </c>
      <c r="BD424" s="4">
        <v>2.5539999999999998</v>
      </c>
      <c r="BE424" s="4">
        <v>3.8031999999999999</v>
      </c>
      <c r="BF424" s="4">
        <v>14.063000000000001</v>
      </c>
      <c r="BG424" s="4">
        <v>14.59</v>
      </c>
      <c r="BH424" s="4">
        <v>1.04</v>
      </c>
      <c r="BI424" s="4">
        <v>14.375</v>
      </c>
      <c r="BJ424" s="4">
        <v>3010.2979999999998</v>
      </c>
      <c r="BK424" s="4">
        <v>13.5</v>
      </c>
      <c r="BL424" s="4">
        <v>3.851</v>
      </c>
      <c r="BM424" s="4">
        <v>1.393</v>
      </c>
      <c r="BN424" s="4">
        <v>5.2439999999999998</v>
      </c>
      <c r="BO424" s="4">
        <v>3.093</v>
      </c>
      <c r="BP424" s="4">
        <v>1.119</v>
      </c>
      <c r="BQ424" s="4">
        <v>4.2110000000000003</v>
      </c>
      <c r="BR424" s="4">
        <v>0.51529999999999998</v>
      </c>
      <c r="BU424" s="4">
        <v>1.1819999999999999</v>
      </c>
      <c r="BW424" s="4">
        <v>15.116</v>
      </c>
      <c r="BX424" s="4">
        <v>0.45534999999999998</v>
      </c>
      <c r="BY424" s="4">
        <v>-5</v>
      </c>
      <c r="BZ424" s="4">
        <v>0.63232699999999997</v>
      </c>
      <c r="CA424" s="4">
        <v>11.127616</v>
      </c>
      <c r="CB424" s="4">
        <v>12.773004999999999</v>
      </c>
    </row>
    <row r="425" spans="1:80">
      <c r="A425" s="2">
        <v>42439</v>
      </c>
      <c r="B425" s="29">
        <v>0.58958430555555552</v>
      </c>
      <c r="C425" s="4">
        <v>14.276</v>
      </c>
      <c r="D425" s="4">
        <v>0.1457</v>
      </c>
      <c r="E425" s="4" t="s">
        <v>155</v>
      </c>
      <c r="F425" s="4">
        <v>1457.305785</v>
      </c>
      <c r="G425" s="4">
        <v>423.4</v>
      </c>
      <c r="H425" s="4">
        <v>64.2</v>
      </c>
      <c r="I425" s="4">
        <v>79.599999999999994</v>
      </c>
      <c r="K425" s="4">
        <v>0.1</v>
      </c>
      <c r="L425" s="4">
        <v>29</v>
      </c>
      <c r="M425" s="4">
        <v>0.87560000000000004</v>
      </c>
      <c r="N425" s="4">
        <v>12.5002</v>
      </c>
      <c r="O425" s="4">
        <v>0.12759999999999999</v>
      </c>
      <c r="P425" s="4">
        <v>370.68720000000002</v>
      </c>
      <c r="Q425" s="4">
        <v>56.213099999999997</v>
      </c>
      <c r="R425" s="4">
        <v>426.9</v>
      </c>
      <c r="S425" s="4">
        <v>297.70870000000002</v>
      </c>
      <c r="T425" s="4">
        <v>45.1462</v>
      </c>
      <c r="U425" s="4">
        <v>342.9</v>
      </c>
      <c r="V425" s="4">
        <v>79.56</v>
      </c>
      <c r="Y425" s="4">
        <v>24.997</v>
      </c>
      <c r="Z425" s="4">
        <v>0</v>
      </c>
      <c r="AA425" s="4">
        <v>8.7599999999999997E-2</v>
      </c>
      <c r="AB425" s="4" t="s">
        <v>207</v>
      </c>
      <c r="AC425" s="4">
        <v>0</v>
      </c>
      <c r="AD425" s="4">
        <v>11.3</v>
      </c>
      <c r="AE425" s="4">
        <v>873</v>
      </c>
      <c r="AF425" s="4">
        <v>904</v>
      </c>
      <c r="AG425" s="4">
        <v>845</v>
      </c>
      <c r="AH425" s="4">
        <v>84</v>
      </c>
      <c r="AI425" s="4">
        <v>22.84</v>
      </c>
      <c r="AJ425" s="4">
        <v>0.52</v>
      </c>
      <c r="AK425" s="4">
        <v>982</v>
      </c>
      <c r="AL425" s="4">
        <v>0</v>
      </c>
      <c r="AM425" s="4">
        <v>0</v>
      </c>
      <c r="AN425" s="4">
        <v>23</v>
      </c>
      <c r="AO425" s="4">
        <v>191</v>
      </c>
      <c r="AP425" s="4">
        <v>188.1</v>
      </c>
      <c r="AQ425" s="4">
        <v>2.8</v>
      </c>
      <c r="AR425" s="4">
        <v>195</v>
      </c>
      <c r="AS425" s="4" t="s">
        <v>155</v>
      </c>
      <c r="AT425" s="4">
        <v>2</v>
      </c>
      <c r="AU425" s="5">
        <v>0.79748842592592595</v>
      </c>
      <c r="AV425" s="4">
        <v>47.161468999999997</v>
      </c>
      <c r="AW425" s="4">
        <v>-88.483994999999993</v>
      </c>
      <c r="AX425" s="4">
        <v>314.3</v>
      </c>
      <c r="AY425" s="4">
        <v>34.4</v>
      </c>
      <c r="AZ425" s="4">
        <v>12</v>
      </c>
      <c r="BA425" s="4">
        <v>9</v>
      </c>
      <c r="BB425" s="4" t="s">
        <v>217</v>
      </c>
      <c r="BC425" s="4">
        <v>1.7507999999999999</v>
      </c>
      <c r="BD425" s="4">
        <v>2.9016000000000002</v>
      </c>
      <c r="BE425" s="4">
        <v>4.0507999999999997</v>
      </c>
      <c r="BF425" s="4">
        <v>14.063000000000001</v>
      </c>
      <c r="BG425" s="4">
        <v>14.74</v>
      </c>
      <c r="BH425" s="4">
        <v>1.05</v>
      </c>
      <c r="BI425" s="4">
        <v>14.208</v>
      </c>
      <c r="BJ425" s="4">
        <v>3000.6149999999998</v>
      </c>
      <c r="BK425" s="4">
        <v>19.495000000000001</v>
      </c>
      <c r="BL425" s="4">
        <v>9.3179999999999996</v>
      </c>
      <c r="BM425" s="4">
        <v>1.413</v>
      </c>
      <c r="BN425" s="4">
        <v>10.731</v>
      </c>
      <c r="BO425" s="4">
        <v>7.484</v>
      </c>
      <c r="BP425" s="4">
        <v>1.135</v>
      </c>
      <c r="BQ425" s="4">
        <v>8.6189999999999998</v>
      </c>
      <c r="BR425" s="4">
        <v>0.63149999999999995</v>
      </c>
      <c r="BU425" s="4">
        <v>1.19</v>
      </c>
      <c r="BW425" s="4">
        <v>15.282</v>
      </c>
      <c r="BX425" s="4">
        <v>0.57679199999999997</v>
      </c>
      <c r="BY425" s="4">
        <v>-5</v>
      </c>
      <c r="BZ425" s="4">
        <v>0.63445499999999999</v>
      </c>
      <c r="CA425" s="4">
        <v>14.095354</v>
      </c>
      <c r="CB425" s="4">
        <v>12.815991</v>
      </c>
    </row>
    <row r="426" spans="1:80">
      <c r="A426" s="2">
        <v>42439</v>
      </c>
      <c r="B426" s="29">
        <v>0.58959587962962956</v>
      </c>
      <c r="C426" s="4">
        <v>14.414</v>
      </c>
      <c r="D426" s="4">
        <v>0.1008</v>
      </c>
      <c r="E426" s="4" t="s">
        <v>155</v>
      </c>
      <c r="F426" s="4">
        <v>1007.978279</v>
      </c>
      <c r="G426" s="4">
        <v>598.9</v>
      </c>
      <c r="H426" s="4">
        <v>64.2</v>
      </c>
      <c r="I426" s="4">
        <v>77.2</v>
      </c>
      <c r="K426" s="4">
        <v>0.1</v>
      </c>
      <c r="L426" s="4">
        <v>28</v>
      </c>
      <c r="M426" s="4">
        <v>0.87480000000000002</v>
      </c>
      <c r="N426" s="4">
        <v>12.6097</v>
      </c>
      <c r="O426" s="4">
        <v>8.8200000000000001E-2</v>
      </c>
      <c r="P426" s="4">
        <v>523.9289</v>
      </c>
      <c r="Q426" s="4">
        <v>56.162199999999999</v>
      </c>
      <c r="R426" s="4">
        <v>580.1</v>
      </c>
      <c r="S426" s="4">
        <v>420.78120000000001</v>
      </c>
      <c r="T426" s="4">
        <v>45.1053</v>
      </c>
      <c r="U426" s="4">
        <v>465.9</v>
      </c>
      <c r="V426" s="4">
        <v>77.2</v>
      </c>
      <c r="Y426" s="4">
        <v>24.901</v>
      </c>
      <c r="Z426" s="4">
        <v>0</v>
      </c>
      <c r="AA426" s="4">
        <v>8.7499999999999994E-2</v>
      </c>
      <c r="AB426" s="4" t="s">
        <v>207</v>
      </c>
      <c r="AC426" s="4">
        <v>0</v>
      </c>
      <c r="AD426" s="4">
        <v>11.3</v>
      </c>
      <c r="AE426" s="4">
        <v>876</v>
      </c>
      <c r="AF426" s="4">
        <v>907</v>
      </c>
      <c r="AG426" s="4">
        <v>849</v>
      </c>
      <c r="AH426" s="4">
        <v>84</v>
      </c>
      <c r="AI426" s="4">
        <v>22.84</v>
      </c>
      <c r="AJ426" s="4">
        <v>0.52</v>
      </c>
      <c r="AK426" s="4">
        <v>982</v>
      </c>
      <c r="AL426" s="4">
        <v>0</v>
      </c>
      <c r="AM426" s="4">
        <v>0</v>
      </c>
      <c r="AN426" s="4">
        <v>23</v>
      </c>
      <c r="AO426" s="4">
        <v>191</v>
      </c>
      <c r="AP426" s="4">
        <v>188.9</v>
      </c>
      <c r="AQ426" s="4">
        <v>2.4</v>
      </c>
      <c r="AR426" s="4">
        <v>195</v>
      </c>
      <c r="AS426" s="4" t="s">
        <v>155</v>
      </c>
      <c r="AT426" s="4">
        <v>2</v>
      </c>
      <c r="AU426" s="5">
        <v>0.79749999999999999</v>
      </c>
      <c r="AV426" s="4">
        <v>47.161608999999999</v>
      </c>
      <c r="AW426" s="4">
        <v>-88.484016999999994</v>
      </c>
      <c r="AX426" s="4">
        <v>314.5</v>
      </c>
      <c r="AY426" s="4">
        <v>34.4</v>
      </c>
      <c r="AZ426" s="4">
        <v>12</v>
      </c>
      <c r="BA426" s="4">
        <v>9</v>
      </c>
      <c r="BB426" s="4" t="s">
        <v>217</v>
      </c>
      <c r="BC426" s="4">
        <v>1.8</v>
      </c>
      <c r="BD426" s="4">
        <v>3</v>
      </c>
      <c r="BE426" s="4">
        <v>4.0999999999999996</v>
      </c>
      <c r="BF426" s="4">
        <v>14.063000000000001</v>
      </c>
      <c r="BG426" s="4">
        <v>14.65</v>
      </c>
      <c r="BH426" s="4">
        <v>1.04</v>
      </c>
      <c r="BI426" s="4">
        <v>14.311999999999999</v>
      </c>
      <c r="BJ426" s="4">
        <v>3010.2109999999998</v>
      </c>
      <c r="BK426" s="4">
        <v>13.398</v>
      </c>
      <c r="BL426" s="4">
        <v>13.098000000000001</v>
      </c>
      <c r="BM426" s="4">
        <v>1.4039999999999999</v>
      </c>
      <c r="BN426" s="4">
        <v>14.502000000000001</v>
      </c>
      <c r="BO426" s="4">
        <v>10.519</v>
      </c>
      <c r="BP426" s="4">
        <v>1.1279999999999999</v>
      </c>
      <c r="BQ426" s="4">
        <v>11.647</v>
      </c>
      <c r="BR426" s="4">
        <v>0.60940000000000005</v>
      </c>
      <c r="BU426" s="4">
        <v>1.179</v>
      </c>
      <c r="BW426" s="4">
        <v>15.185</v>
      </c>
      <c r="BX426" s="4">
        <v>0.47776299999999999</v>
      </c>
      <c r="BY426" s="4">
        <v>-5</v>
      </c>
      <c r="BZ426" s="4">
        <v>0.62978199999999995</v>
      </c>
      <c r="CA426" s="4">
        <v>11.675333999999999</v>
      </c>
      <c r="CB426" s="4">
        <v>12.721596</v>
      </c>
    </row>
    <row r="427" spans="1:80">
      <c r="A427" s="2">
        <v>42439</v>
      </c>
      <c r="B427" s="29">
        <v>0.58960745370370371</v>
      </c>
      <c r="C427" s="4">
        <v>14.331</v>
      </c>
      <c r="D427" s="4">
        <v>0.32550000000000001</v>
      </c>
      <c r="E427" s="4" t="s">
        <v>155</v>
      </c>
      <c r="F427" s="4">
        <v>3255.2631580000002</v>
      </c>
      <c r="G427" s="4">
        <v>647.1</v>
      </c>
      <c r="H427" s="4">
        <v>64.2</v>
      </c>
      <c r="I427" s="4">
        <v>77</v>
      </c>
      <c r="K427" s="4">
        <v>0.2</v>
      </c>
      <c r="L427" s="4">
        <v>28</v>
      </c>
      <c r="M427" s="4">
        <v>0.87339999999999995</v>
      </c>
      <c r="N427" s="4">
        <v>12.517200000000001</v>
      </c>
      <c r="O427" s="4">
        <v>0.2843</v>
      </c>
      <c r="P427" s="4">
        <v>565.19079999999997</v>
      </c>
      <c r="Q427" s="4">
        <v>56.073599999999999</v>
      </c>
      <c r="R427" s="4">
        <v>621.29999999999995</v>
      </c>
      <c r="S427" s="4">
        <v>453.9196</v>
      </c>
      <c r="T427" s="4">
        <v>45.034199999999998</v>
      </c>
      <c r="U427" s="4">
        <v>499</v>
      </c>
      <c r="V427" s="4">
        <v>76.988699999999994</v>
      </c>
      <c r="Y427" s="4">
        <v>24.805</v>
      </c>
      <c r="Z427" s="4">
        <v>0</v>
      </c>
      <c r="AA427" s="4">
        <v>0.17469999999999999</v>
      </c>
      <c r="AB427" s="4" t="s">
        <v>207</v>
      </c>
      <c r="AC427" s="4">
        <v>0</v>
      </c>
      <c r="AD427" s="4">
        <v>11.2</v>
      </c>
      <c r="AE427" s="4">
        <v>883</v>
      </c>
      <c r="AF427" s="4">
        <v>912</v>
      </c>
      <c r="AG427" s="4">
        <v>856</v>
      </c>
      <c r="AH427" s="4">
        <v>84</v>
      </c>
      <c r="AI427" s="4">
        <v>22.84</v>
      </c>
      <c r="AJ427" s="4">
        <v>0.52</v>
      </c>
      <c r="AK427" s="4">
        <v>982</v>
      </c>
      <c r="AL427" s="4">
        <v>0</v>
      </c>
      <c r="AM427" s="4">
        <v>0</v>
      </c>
      <c r="AN427" s="4">
        <v>23</v>
      </c>
      <c r="AO427" s="4">
        <v>191</v>
      </c>
      <c r="AP427" s="4">
        <v>188</v>
      </c>
      <c r="AQ427" s="4">
        <v>2.2000000000000002</v>
      </c>
      <c r="AR427" s="4">
        <v>195</v>
      </c>
      <c r="AS427" s="4" t="s">
        <v>155</v>
      </c>
      <c r="AT427" s="4">
        <v>2</v>
      </c>
      <c r="AU427" s="5">
        <v>0.79751157407407414</v>
      </c>
      <c r="AV427" s="4">
        <v>47.161745000000003</v>
      </c>
      <c r="AW427" s="4">
        <v>-88.484054</v>
      </c>
      <c r="AX427" s="4">
        <v>314.8</v>
      </c>
      <c r="AY427" s="4">
        <v>34.299999999999997</v>
      </c>
      <c r="AZ427" s="4">
        <v>12</v>
      </c>
      <c r="BA427" s="4">
        <v>9</v>
      </c>
      <c r="BB427" s="4" t="s">
        <v>217</v>
      </c>
      <c r="BC427" s="4">
        <v>1.3935999999999999</v>
      </c>
      <c r="BD427" s="4">
        <v>2.4411999999999998</v>
      </c>
      <c r="BE427" s="4">
        <v>3.0840000000000001</v>
      </c>
      <c r="BF427" s="4">
        <v>14.063000000000001</v>
      </c>
      <c r="BG427" s="4">
        <v>14.49</v>
      </c>
      <c r="BH427" s="4">
        <v>1.03</v>
      </c>
      <c r="BI427" s="4">
        <v>14.492000000000001</v>
      </c>
      <c r="BJ427" s="4">
        <v>2963.8719999999998</v>
      </c>
      <c r="BK427" s="4">
        <v>42.848999999999997</v>
      </c>
      <c r="BL427" s="4">
        <v>14.015000000000001</v>
      </c>
      <c r="BM427" s="4">
        <v>1.39</v>
      </c>
      <c r="BN427" s="4">
        <v>15.404999999999999</v>
      </c>
      <c r="BO427" s="4">
        <v>11.256</v>
      </c>
      <c r="BP427" s="4">
        <v>1.117</v>
      </c>
      <c r="BQ427" s="4">
        <v>12.372</v>
      </c>
      <c r="BR427" s="4">
        <v>0.6028</v>
      </c>
      <c r="BU427" s="4">
        <v>1.165</v>
      </c>
      <c r="BW427" s="4">
        <v>30.074999999999999</v>
      </c>
      <c r="BX427" s="4">
        <v>0.50089499999999998</v>
      </c>
      <c r="BY427" s="4">
        <v>-5</v>
      </c>
      <c r="BZ427" s="4">
        <v>0.62810900000000003</v>
      </c>
      <c r="CA427" s="4">
        <v>12.240622</v>
      </c>
      <c r="CB427" s="4">
        <v>12.687802</v>
      </c>
    </row>
    <row r="428" spans="1:80">
      <c r="A428" s="2">
        <v>42439</v>
      </c>
      <c r="B428" s="29">
        <v>0.58961902777777775</v>
      </c>
      <c r="C428" s="4">
        <v>14.07</v>
      </c>
      <c r="D428" s="4">
        <v>0.76049999999999995</v>
      </c>
      <c r="E428" s="4" t="s">
        <v>155</v>
      </c>
      <c r="F428" s="4">
        <v>7605.4791150000001</v>
      </c>
      <c r="G428" s="4">
        <v>457.1</v>
      </c>
      <c r="H428" s="4">
        <v>64</v>
      </c>
      <c r="I428" s="4">
        <v>134.4</v>
      </c>
      <c r="K428" s="4">
        <v>0.2</v>
      </c>
      <c r="L428" s="4">
        <v>28</v>
      </c>
      <c r="M428" s="4">
        <v>0.87160000000000004</v>
      </c>
      <c r="N428" s="4">
        <v>12.2629</v>
      </c>
      <c r="O428" s="4">
        <v>0.66290000000000004</v>
      </c>
      <c r="P428" s="4">
        <v>398.36709999999999</v>
      </c>
      <c r="Q428" s="4">
        <v>55.780500000000004</v>
      </c>
      <c r="R428" s="4">
        <v>454.1</v>
      </c>
      <c r="S428" s="4">
        <v>319.9391</v>
      </c>
      <c r="T428" s="4">
        <v>44.7988</v>
      </c>
      <c r="U428" s="4">
        <v>364.7</v>
      </c>
      <c r="V428" s="4">
        <v>134.4179</v>
      </c>
      <c r="Y428" s="4">
        <v>24.753</v>
      </c>
      <c r="Z428" s="4">
        <v>0</v>
      </c>
      <c r="AA428" s="4">
        <v>0.17430000000000001</v>
      </c>
      <c r="AB428" s="4" t="s">
        <v>207</v>
      </c>
      <c r="AC428" s="4">
        <v>0</v>
      </c>
      <c r="AD428" s="4">
        <v>11.2</v>
      </c>
      <c r="AE428" s="4">
        <v>888</v>
      </c>
      <c r="AF428" s="4">
        <v>916</v>
      </c>
      <c r="AG428" s="4">
        <v>860</v>
      </c>
      <c r="AH428" s="4">
        <v>84</v>
      </c>
      <c r="AI428" s="4">
        <v>22.84</v>
      </c>
      <c r="AJ428" s="4">
        <v>0.52</v>
      </c>
      <c r="AK428" s="4">
        <v>982</v>
      </c>
      <c r="AL428" s="4">
        <v>0</v>
      </c>
      <c r="AM428" s="4">
        <v>0</v>
      </c>
      <c r="AN428" s="4">
        <v>23</v>
      </c>
      <c r="AO428" s="4">
        <v>191</v>
      </c>
      <c r="AP428" s="4">
        <v>188</v>
      </c>
      <c r="AQ428" s="4">
        <v>2.2000000000000002</v>
      </c>
      <c r="AR428" s="4">
        <v>195</v>
      </c>
      <c r="AS428" s="4" t="s">
        <v>155</v>
      </c>
      <c r="AT428" s="4">
        <v>2</v>
      </c>
      <c r="AU428" s="5">
        <v>0.79752314814814806</v>
      </c>
      <c r="AV428" s="4">
        <v>47.161876999999997</v>
      </c>
      <c r="AW428" s="4">
        <v>-88.484115000000003</v>
      </c>
      <c r="AX428" s="4">
        <v>315.10000000000002</v>
      </c>
      <c r="AY428" s="4">
        <v>34.299999999999997</v>
      </c>
      <c r="AZ428" s="4">
        <v>12</v>
      </c>
      <c r="BA428" s="4">
        <v>10</v>
      </c>
      <c r="BB428" s="4" t="s">
        <v>218</v>
      </c>
      <c r="BC428" s="4">
        <v>1</v>
      </c>
      <c r="BD428" s="4">
        <v>1.9</v>
      </c>
      <c r="BE428" s="4">
        <v>2.1</v>
      </c>
      <c r="BF428" s="4">
        <v>14.063000000000001</v>
      </c>
      <c r="BG428" s="4">
        <v>14.27</v>
      </c>
      <c r="BH428" s="4">
        <v>1.01</v>
      </c>
      <c r="BI428" s="4">
        <v>14.734999999999999</v>
      </c>
      <c r="BJ428" s="4">
        <v>2874.3809999999999</v>
      </c>
      <c r="BK428" s="4">
        <v>98.891000000000005</v>
      </c>
      <c r="BL428" s="4">
        <v>9.7780000000000005</v>
      </c>
      <c r="BM428" s="4">
        <v>1.369</v>
      </c>
      <c r="BN428" s="4">
        <v>11.148</v>
      </c>
      <c r="BO428" s="4">
        <v>7.8529999999999998</v>
      </c>
      <c r="BP428" s="4">
        <v>1.1000000000000001</v>
      </c>
      <c r="BQ428" s="4">
        <v>8.9529999999999994</v>
      </c>
      <c r="BR428" s="4">
        <v>1.0418000000000001</v>
      </c>
      <c r="BU428" s="4">
        <v>1.151</v>
      </c>
      <c r="BW428" s="4">
        <v>29.709</v>
      </c>
      <c r="BX428" s="4">
        <v>0.64444999999999997</v>
      </c>
      <c r="BY428" s="4">
        <v>-5</v>
      </c>
      <c r="BZ428" s="4">
        <v>0.629</v>
      </c>
      <c r="CA428" s="4">
        <v>15.748747</v>
      </c>
      <c r="CB428" s="4">
        <v>12.7058</v>
      </c>
    </row>
    <row r="429" spans="1:80">
      <c r="A429" s="2">
        <v>42439</v>
      </c>
      <c r="B429" s="29">
        <v>0.5896306018518519</v>
      </c>
      <c r="C429" s="4">
        <v>13.897</v>
      </c>
      <c r="D429" s="4">
        <v>1.2761</v>
      </c>
      <c r="E429" s="4" t="s">
        <v>155</v>
      </c>
      <c r="F429" s="4">
        <v>12761.440897</v>
      </c>
      <c r="G429" s="4">
        <v>182.1</v>
      </c>
      <c r="H429" s="4">
        <v>62.9</v>
      </c>
      <c r="I429" s="4">
        <v>196.4</v>
      </c>
      <c r="K429" s="4">
        <v>0.15</v>
      </c>
      <c r="L429" s="4">
        <v>28</v>
      </c>
      <c r="M429" s="4">
        <v>0.86829999999999996</v>
      </c>
      <c r="N429" s="4">
        <v>12.067500000000001</v>
      </c>
      <c r="O429" s="4">
        <v>1.1081000000000001</v>
      </c>
      <c r="P429" s="4">
        <v>158.1523</v>
      </c>
      <c r="Q429" s="4">
        <v>54.618000000000002</v>
      </c>
      <c r="R429" s="4">
        <v>212.8</v>
      </c>
      <c r="S429" s="4">
        <v>127.0163</v>
      </c>
      <c r="T429" s="4">
        <v>43.865200000000002</v>
      </c>
      <c r="U429" s="4">
        <v>170.9</v>
      </c>
      <c r="V429" s="4">
        <v>196.4281</v>
      </c>
      <c r="Y429" s="4">
        <v>24.733000000000001</v>
      </c>
      <c r="Z429" s="4">
        <v>0</v>
      </c>
      <c r="AA429" s="4">
        <v>0.12839999999999999</v>
      </c>
      <c r="AB429" s="4" t="s">
        <v>207</v>
      </c>
      <c r="AC429" s="4">
        <v>0</v>
      </c>
      <c r="AD429" s="4">
        <v>11.2</v>
      </c>
      <c r="AE429" s="4">
        <v>892</v>
      </c>
      <c r="AF429" s="4">
        <v>919</v>
      </c>
      <c r="AG429" s="4">
        <v>863</v>
      </c>
      <c r="AH429" s="4">
        <v>84</v>
      </c>
      <c r="AI429" s="4">
        <v>22.84</v>
      </c>
      <c r="AJ429" s="4">
        <v>0.52</v>
      </c>
      <c r="AK429" s="4">
        <v>982</v>
      </c>
      <c r="AL429" s="4">
        <v>0</v>
      </c>
      <c r="AM429" s="4">
        <v>0</v>
      </c>
      <c r="AN429" s="4">
        <v>23</v>
      </c>
      <c r="AO429" s="4">
        <v>190.9</v>
      </c>
      <c r="AP429" s="4">
        <v>188</v>
      </c>
      <c r="AQ429" s="4">
        <v>2.2999999999999998</v>
      </c>
      <c r="AR429" s="4">
        <v>195</v>
      </c>
      <c r="AS429" s="4" t="s">
        <v>155</v>
      </c>
      <c r="AT429" s="4">
        <v>2</v>
      </c>
      <c r="AU429" s="5">
        <v>0.79753472222222221</v>
      </c>
      <c r="AV429" s="4">
        <v>47.162081000000001</v>
      </c>
      <c r="AW429" s="4">
        <v>-88.484198000000006</v>
      </c>
      <c r="AX429" s="4">
        <v>315.60000000000002</v>
      </c>
      <c r="AY429" s="4">
        <v>35.200000000000003</v>
      </c>
      <c r="AZ429" s="4">
        <v>12</v>
      </c>
      <c r="BA429" s="4">
        <v>10</v>
      </c>
      <c r="BB429" s="4" t="s">
        <v>218</v>
      </c>
      <c r="BC429" s="4">
        <v>1</v>
      </c>
      <c r="BD429" s="4">
        <v>1.9</v>
      </c>
      <c r="BE429" s="4">
        <v>2.1507999999999998</v>
      </c>
      <c r="BF429" s="4">
        <v>14.063000000000001</v>
      </c>
      <c r="BG429" s="4">
        <v>13.9</v>
      </c>
      <c r="BH429" s="4">
        <v>0.99</v>
      </c>
      <c r="BI429" s="4">
        <v>15.164</v>
      </c>
      <c r="BJ429" s="4">
        <v>2773.5079999999998</v>
      </c>
      <c r="BK429" s="4">
        <v>162.09700000000001</v>
      </c>
      <c r="BL429" s="4">
        <v>3.806</v>
      </c>
      <c r="BM429" s="4">
        <v>1.3149999999999999</v>
      </c>
      <c r="BN429" s="4">
        <v>5.1210000000000004</v>
      </c>
      <c r="BO429" s="4">
        <v>3.0569999999999999</v>
      </c>
      <c r="BP429" s="4">
        <v>1.056</v>
      </c>
      <c r="BQ429" s="4">
        <v>4.1130000000000004</v>
      </c>
      <c r="BR429" s="4">
        <v>1.4927999999999999</v>
      </c>
      <c r="BU429" s="4">
        <v>1.1279999999999999</v>
      </c>
      <c r="BW429" s="4">
        <v>21.463999999999999</v>
      </c>
      <c r="BX429" s="4">
        <v>0.69096199999999997</v>
      </c>
      <c r="BY429" s="4">
        <v>-5</v>
      </c>
      <c r="BZ429" s="4">
        <v>0.62954500000000002</v>
      </c>
      <c r="CA429" s="4">
        <v>16.885383999999998</v>
      </c>
      <c r="CB429" s="4">
        <v>12.716809</v>
      </c>
    </row>
    <row r="430" spans="1:80">
      <c r="A430" s="2">
        <v>42439</v>
      </c>
      <c r="B430" s="29">
        <v>0.58964217592592594</v>
      </c>
      <c r="C430" s="4">
        <v>13.93</v>
      </c>
      <c r="D430" s="4">
        <v>1.2421</v>
      </c>
      <c r="E430" s="4" t="s">
        <v>155</v>
      </c>
      <c r="F430" s="4">
        <v>12421.459016000001</v>
      </c>
      <c r="G430" s="4">
        <v>125.1</v>
      </c>
      <c r="H430" s="4">
        <v>65</v>
      </c>
      <c r="I430" s="4">
        <v>204.5</v>
      </c>
      <c r="K430" s="4">
        <v>0.1</v>
      </c>
      <c r="L430" s="4">
        <v>29</v>
      </c>
      <c r="M430" s="4">
        <v>0.86829999999999996</v>
      </c>
      <c r="N430" s="4">
        <v>12.095499999999999</v>
      </c>
      <c r="O430" s="4">
        <v>1.0786</v>
      </c>
      <c r="P430" s="4">
        <v>108.64830000000001</v>
      </c>
      <c r="Q430" s="4">
        <v>56.417099999999998</v>
      </c>
      <c r="R430" s="4">
        <v>165.1</v>
      </c>
      <c r="S430" s="4">
        <v>87.248500000000007</v>
      </c>
      <c r="T430" s="4">
        <v>45.305</v>
      </c>
      <c r="U430" s="4">
        <v>132.6</v>
      </c>
      <c r="V430" s="4">
        <v>204.49889999999999</v>
      </c>
      <c r="Y430" s="4">
        <v>24.806999999999999</v>
      </c>
      <c r="Z430" s="4">
        <v>0</v>
      </c>
      <c r="AA430" s="4">
        <v>8.6800000000000002E-2</v>
      </c>
      <c r="AB430" s="4" t="s">
        <v>207</v>
      </c>
      <c r="AC430" s="4">
        <v>0</v>
      </c>
      <c r="AD430" s="4">
        <v>11.2</v>
      </c>
      <c r="AE430" s="4">
        <v>896</v>
      </c>
      <c r="AF430" s="4">
        <v>923</v>
      </c>
      <c r="AG430" s="4">
        <v>866</v>
      </c>
      <c r="AH430" s="4">
        <v>83.9</v>
      </c>
      <c r="AI430" s="4">
        <v>22.81</v>
      </c>
      <c r="AJ430" s="4">
        <v>0.52</v>
      </c>
      <c r="AK430" s="4">
        <v>982</v>
      </c>
      <c r="AL430" s="4">
        <v>0</v>
      </c>
      <c r="AM430" s="4">
        <v>0</v>
      </c>
      <c r="AN430" s="4">
        <v>23</v>
      </c>
      <c r="AO430" s="4">
        <v>190</v>
      </c>
      <c r="AP430" s="4">
        <v>188.1</v>
      </c>
      <c r="AQ430" s="4">
        <v>2.1</v>
      </c>
      <c r="AR430" s="4">
        <v>195</v>
      </c>
      <c r="AS430" s="4" t="s">
        <v>155</v>
      </c>
      <c r="AT430" s="4">
        <v>2</v>
      </c>
      <c r="AU430" s="5">
        <v>0.7975578703703704</v>
      </c>
      <c r="AV430" s="4">
        <v>47.162215000000003</v>
      </c>
      <c r="AW430" s="4">
        <v>-88.484250000000003</v>
      </c>
      <c r="AX430" s="4">
        <v>316</v>
      </c>
      <c r="AY430" s="4">
        <v>37.5</v>
      </c>
      <c r="AZ430" s="4">
        <v>12</v>
      </c>
      <c r="BA430" s="4">
        <v>10</v>
      </c>
      <c r="BB430" s="4" t="s">
        <v>218</v>
      </c>
      <c r="BC430" s="4">
        <v>1</v>
      </c>
      <c r="BD430" s="4">
        <v>1.9</v>
      </c>
      <c r="BE430" s="4">
        <v>2.2000000000000002</v>
      </c>
      <c r="BF430" s="4">
        <v>14.063000000000001</v>
      </c>
      <c r="BG430" s="4">
        <v>13.9</v>
      </c>
      <c r="BH430" s="4">
        <v>0.99</v>
      </c>
      <c r="BI430" s="4">
        <v>15.166</v>
      </c>
      <c r="BJ430" s="4">
        <v>2780.1030000000001</v>
      </c>
      <c r="BK430" s="4">
        <v>157.78299999999999</v>
      </c>
      <c r="BL430" s="4">
        <v>2.6150000000000002</v>
      </c>
      <c r="BM430" s="4">
        <v>1.3580000000000001</v>
      </c>
      <c r="BN430" s="4">
        <v>3.9729999999999999</v>
      </c>
      <c r="BO430" s="4">
        <v>2.1</v>
      </c>
      <c r="BP430" s="4">
        <v>1.0900000000000001</v>
      </c>
      <c r="BQ430" s="4">
        <v>3.1909999999999998</v>
      </c>
      <c r="BR430" s="4">
        <v>1.5543</v>
      </c>
      <c r="BU430" s="4">
        <v>1.131</v>
      </c>
      <c r="BW430" s="4">
        <v>14.510999999999999</v>
      </c>
      <c r="BX430" s="4">
        <v>0.69577299999999997</v>
      </c>
      <c r="BY430" s="4">
        <v>-5</v>
      </c>
      <c r="BZ430" s="4">
        <v>0.63400000000000001</v>
      </c>
      <c r="CA430" s="4">
        <v>17.002953000000002</v>
      </c>
      <c r="CB430" s="4">
        <v>12.806800000000001</v>
      </c>
    </row>
    <row r="431" spans="1:80">
      <c r="A431" s="2">
        <v>42439</v>
      </c>
      <c r="B431" s="29">
        <v>0.58965374999999998</v>
      </c>
      <c r="C431" s="4">
        <v>14.097</v>
      </c>
      <c r="D431" s="4">
        <v>1.0508999999999999</v>
      </c>
      <c r="E431" s="4" t="s">
        <v>155</v>
      </c>
      <c r="F431" s="4">
        <v>10508.787129</v>
      </c>
      <c r="G431" s="4">
        <v>119.1</v>
      </c>
      <c r="H431" s="4">
        <v>65.5</v>
      </c>
      <c r="I431" s="4">
        <v>118.2</v>
      </c>
      <c r="K431" s="4">
        <v>0</v>
      </c>
      <c r="L431" s="4">
        <v>29</v>
      </c>
      <c r="M431" s="4">
        <v>0.86880000000000002</v>
      </c>
      <c r="N431" s="4">
        <v>12.247199999999999</v>
      </c>
      <c r="O431" s="4">
        <v>0.91300000000000003</v>
      </c>
      <c r="P431" s="4">
        <v>103.4819</v>
      </c>
      <c r="Q431" s="4">
        <v>56.892299999999999</v>
      </c>
      <c r="R431" s="4">
        <v>160.4</v>
      </c>
      <c r="S431" s="4">
        <v>83.032700000000006</v>
      </c>
      <c r="T431" s="4">
        <v>45.649799999999999</v>
      </c>
      <c r="U431" s="4">
        <v>128.69999999999999</v>
      </c>
      <c r="V431" s="4">
        <v>118.2495</v>
      </c>
      <c r="Y431" s="4">
        <v>24.800999999999998</v>
      </c>
      <c r="Z431" s="4">
        <v>0</v>
      </c>
      <c r="AA431" s="4">
        <v>0</v>
      </c>
      <c r="AB431" s="4" t="s">
        <v>207</v>
      </c>
      <c r="AC431" s="4">
        <v>0</v>
      </c>
      <c r="AD431" s="4">
        <v>11.2</v>
      </c>
      <c r="AE431" s="4">
        <v>894</v>
      </c>
      <c r="AF431" s="4">
        <v>922</v>
      </c>
      <c r="AG431" s="4">
        <v>864</v>
      </c>
      <c r="AH431" s="4">
        <v>83.1</v>
      </c>
      <c r="AI431" s="4">
        <v>22.6</v>
      </c>
      <c r="AJ431" s="4">
        <v>0.52</v>
      </c>
      <c r="AK431" s="4">
        <v>982</v>
      </c>
      <c r="AL431" s="4">
        <v>0</v>
      </c>
      <c r="AM431" s="4">
        <v>0</v>
      </c>
      <c r="AN431" s="4">
        <v>23</v>
      </c>
      <c r="AO431" s="4">
        <v>190.1</v>
      </c>
      <c r="AP431" s="4">
        <v>189</v>
      </c>
      <c r="AQ431" s="4">
        <v>1.9</v>
      </c>
      <c r="AR431" s="4">
        <v>195</v>
      </c>
      <c r="AS431" s="4" t="s">
        <v>155</v>
      </c>
      <c r="AT431" s="4">
        <v>2</v>
      </c>
      <c r="AU431" s="5">
        <v>0.7975578703703704</v>
      </c>
      <c r="AV431" s="4">
        <v>47.162295</v>
      </c>
      <c r="AW431" s="4">
        <v>-88.484239000000002</v>
      </c>
      <c r="AX431" s="4">
        <v>316.2</v>
      </c>
      <c r="AY431" s="4">
        <v>39</v>
      </c>
      <c r="AZ431" s="4">
        <v>12</v>
      </c>
      <c r="BA431" s="4">
        <v>10</v>
      </c>
      <c r="BB431" s="4" t="s">
        <v>218</v>
      </c>
      <c r="BC431" s="4">
        <v>1</v>
      </c>
      <c r="BD431" s="4">
        <v>1.9</v>
      </c>
      <c r="BE431" s="4">
        <v>2.2000000000000002</v>
      </c>
      <c r="BF431" s="4">
        <v>14.063000000000001</v>
      </c>
      <c r="BG431" s="4">
        <v>13.96</v>
      </c>
      <c r="BH431" s="4">
        <v>0.99</v>
      </c>
      <c r="BI431" s="4">
        <v>15.106</v>
      </c>
      <c r="BJ431" s="4">
        <v>2819.8049999999998</v>
      </c>
      <c r="BK431" s="4">
        <v>133.78700000000001</v>
      </c>
      <c r="BL431" s="4">
        <v>2.4950000000000001</v>
      </c>
      <c r="BM431" s="4">
        <v>1.3720000000000001</v>
      </c>
      <c r="BN431" s="4">
        <v>3.867</v>
      </c>
      <c r="BO431" s="4">
        <v>2.0019999999999998</v>
      </c>
      <c r="BP431" s="4">
        <v>1.101</v>
      </c>
      <c r="BQ431" s="4">
        <v>3.1030000000000002</v>
      </c>
      <c r="BR431" s="4">
        <v>0.90029999999999999</v>
      </c>
      <c r="BU431" s="4">
        <v>1.133</v>
      </c>
      <c r="BW431" s="4">
        <v>0</v>
      </c>
      <c r="BX431" s="4">
        <v>0.60759700000000005</v>
      </c>
      <c r="BY431" s="4">
        <v>-5</v>
      </c>
      <c r="BZ431" s="4">
        <v>0.63367300000000004</v>
      </c>
      <c r="CA431" s="4">
        <v>14.848152000000001</v>
      </c>
      <c r="CB431" s="4">
        <v>12.800195</v>
      </c>
    </row>
    <row r="432" spans="1:80">
      <c r="A432" s="2">
        <v>42439</v>
      </c>
      <c r="B432" s="29">
        <v>0.58966532407407402</v>
      </c>
      <c r="C432" s="4">
        <v>12.724</v>
      </c>
      <c r="D432" s="4">
        <v>3.093</v>
      </c>
      <c r="E432" s="4" t="s">
        <v>155</v>
      </c>
      <c r="F432" s="4">
        <v>30929.579207999999</v>
      </c>
      <c r="G432" s="4">
        <v>119</v>
      </c>
      <c r="H432" s="4">
        <v>65.3</v>
      </c>
      <c r="I432" s="4">
        <v>245.4</v>
      </c>
      <c r="K432" s="4">
        <v>0</v>
      </c>
      <c r="L432" s="4">
        <v>31</v>
      </c>
      <c r="M432" s="4">
        <v>0.86109999999999998</v>
      </c>
      <c r="N432" s="4">
        <v>10.9572</v>
      </c>
      <c r="O432" s="4">
        <v>2.6635</v>
      </c>
      <c r="P432" s="4">
        <v>102.4764</v>
      </c>
      <c r="Q432" s="4">
        <v>56.232799999999997</v>
      </c>
      <c r="R432" s="4">
        <v>158.69999999999999</v>
      </c>
      <c r="S432" s="4">
        <v>82.292199999999994</v>
      </c>
      <c r="T432" s="4">
        <v>45.156999999999996</v>
      </c>
      <c r="U432" s="4">
        <v>127.4</v>
      </c>
      <c r="V432" s="4">
        <v>245.4256</v>
      </c>
      <c r="Y432" s="4">
        <v>26.721</v>
      </c>
      <c r="Z432" s="4">
        <v>0</v>
      </c>
      <c r="AA432" s="4">
        <v>0</v>
      </c>
      <c r="AB432" s="4" t="s">
        <v>207</v>
      </c>
      <c r="AC432" s="4">
        <v>0</v>
      </c>
      <c r="AD432" s="4">
        <v>11.1</v>
      </c>
      <c r="AE432" s="4">
        <v>893</v>
      </c>
      <c r="AF432" s="4">
        <v>920</v>
      </c>
      <c r="AG432" s="4">
        <v>862</v>
      </c>
      <c r="AH432" s="4">
        <v>83.9</v>
      </c>
      <c r="AI432" s="4">
        <v>22.81</v>
      </c>
      <c r="AJ432" s="4">
        <v>0.52</v>
      </c>
      <c r="AK432" s="4">
        <v>982</v>
      </c>
      <c r="AL432" s="4">
        <v>0</v>
      </c>
      <c r="AM432" s="4">
        <v>0</v>
      </c>
      <c r="AN432" s="4">
        <v>23</v>
      </c>
      <c r="AO432" s="4">
        <v>190.9</v>
      </c>
      <c r="AP432" s="4">
        <v>189</v>
      </c>
      <c r="AQ432" s="4">
        <v>2.4</v>
      </c>
      <c r="AR432" s="4">
        <v>195</v>
      </c>
      <c r="AS432" s="4" t="s">
        <v>155</v>
      </c>
      <c r="AT432" s="4">
        <v>2</v>
      </c>
      <c r="AU432" s="5">
        <v>0.79756944444444444</v>
      </c>
      <c r="AV432" s="4">
        <v>47.162455000000001</v>
      </c>
      <c r="AW432" s="4">
        <v>-88.484216000000004</v>
      </c>
      <c r="AX432" s="4">
        <v>316.60000000000002</v>
      </c>
      <c r="AY432" s="4">
        <v>39.799999999999997</v>
      </c>
      <c r="AZ432" s="4">
        <v>12</v>
      </c>
      <c r="BA432" s="4">
        <v>10</v>
      </c>
      <c r="BB432" s="4" t="s">
        <v>218</v>
      </c>
      <c r="BC432" s="4">
        <v>1.2032</v>
      </c>
      <c r="BD432" s="4">
        <v>1.4428000000000001</v>
      </c>
      <c r="BE432" s="4">
        <v>2.3523999999999998</v>
      </c>
      <c r="BF432" s="4">
        <v>14.063000000000001</v>
      </c>
      <c r="BG432" s="4">
        <v>13.13</v>
      </c>
      <c r="BH432" s="4">
        <v>0.93</v>
      </c>
      <c r="BI432" s="4">
        <v>16.123999999999999</v>
      </c>
      <c r="BJ432" s="4">
        <v>2434.9830000000002</v>
      </c>
      <c r="BK432" s="4">
        <v>376.72399999999999</v>
      </c>
      <c r="BL432" s="4">
        <v>2.3849999999999998</v>
      </c>
      <c r="BM432" s="4">
        <v>1.3089999999999999</v>
      </c>
      <c r="BN432" s="4">
        <v>3.6930000000000001</v>
      </c>
      <c r="BO432" s="4">
        <v>1.915</v>
      </c>
      <c r="BP432" s="4">
        <v>1.0509999999999999</v>
      </c>
      <c r="BQ432" s="4">
        <v>2.9660000000000002</v>
      </c>
      <c r="BR432" s="4">
        <v>1.8035000000000001</v>
      </c>
      <c r="BU432" s="4">
        <v>1.1779999999999999</v>
      </c>
      <c r="BW432" s="4">
        <v>0</v>
      </c>
      <c r="BX432" s="4">
        <v>0.66054400000000002</v>
      </c>
      <c r="BY432" s="4">
        <v>-5</v>
      </c>
      <c r="BZ432" s="4">
        <v>0.63100000000000001</v>
      </c>
      <c r="CA432" s="4">
        <v>16.142043999999999</v>
      </c>
      <c r="CB432" s="4">
        <v>12.7462</v>
      </c>
    </row>
    <row r="433" spans="1:80">
      <c r="A433" s="2">
        <v>42439</v>
      </c>
      <c r="B433" s="29">
        <v>0.58967689814814817</v>
      </c>
      <c r="C433" s="4">
        <v>11.63</v>
      </c>
      <c r="D433" s="4">
        <v>5.1852</v>
      </c>
      <c r="E433" s="4" t="s">
        <v>155</v>
      </c>
      <c r="F433" s="4">
        <v>51851.647447000003</v>
      </c>
      <c r="G433" s="4">
        <v>101.7</v>
      </c>
      <c r="H433" s="4">
        <v>65.3</v>
      </c>
      <c r="I433" s="4">
        <v>437.5</v>
      </c>
      <c r="K433" s="4">
        <v>0</v>
      </c>
      <c r="L433" s="4">
        <v>36</v>
      </c>
      <c r="M433" s="4">
        <v>0.85029999999999994</v>
      </c>
      <c r="N433" s="4">
        <v>9.8885000000000005</v>
      </c>
      <c r="O433" s="4">
        <v>4.4089</v>
      </c>
      <c r="P433" s="4">
        <v>86.496700000000004</v>
      </c>
      <c r="Q433" s="4">
        <v>55.5122</v>
      </c>
      <c r="R433" s="4">
        <v>142</v>
      </c>
      <c r="S433" s="4">
        <v>69.403999999999996</v>
      </c>
      <c r="T433" s="4">
        <v>44.542400000000001</v>
      </c>
      <c r="U433" s="4">
        <v>113.9</v>
      </c>
      <c r="V433" s="4">
        <v>437.54649999999998</v>
      </c>
      <c r="Y433" s="4">
        <v>30.594000000000001</v>
      </c>
      <c r="Z433" s="4">
        <v>0</v>
      </c>
      <c r="AA433" s="4">
        <v>0</v>
      </c>
      <c r="AB433" s="4" t="s">
        <v>207</v>
      </c>
      <c r="AC433" s="4">
        <v>0</v>
      </c>
      <c r="AD433" s="4">
        <v>11.2</v>
      </c>
      <c r="AE433" s="4">
        <v>900</v>
      </c>
      <c r="AF433" s="4">
        <v>925</v>
      </c>
      <c r="AG433" s="4">
        <v>869</v>
      </c>
      <c r="AH433" s="4">
        <v>83.1</v>
      </c>
      <c r="AI433" s="4">
        <v>22.6</v>
      </c>
      <c r="AJ433" s="4">
        <v>0.52</v>
      </c>
      <c r="AK433" s="4">
        <v>982</v>
      </c>
      <c r="AL433" s="4">
        <v>0</v>
      </c>
      <c r="AM433" s="4">
        <v>0</v>
      </c>
      <c r="AN433" s="4">
        <v>23</v>
      </c>
      <c r="AO433" s="4">
        <v>190</v>
      </c>
      <c r="AP433" s="4">
        <v>189</v>
      </c>
      <c r="AQ433" s="4">
        <v>2.5</v>
      </c>
      <c r="AR433" s="4">
        <v>195</v>
      </c>
      <c r="AS433" s="4" t="s">
        <v>155</v>
      </c>
      <c r="AT433" s="4">
        <v>2</v>
      </c>
      <c r="AU433" s="5">
        <v>0.79758101851851848</v>
      </c>
      <c r="AV433" s="4">
        <v>47.162708000000002</v>
      </c>
      <c r="AW433" s="4">
        <v>-88.484215000000006</v>
      </c>
      <c r="AX433" s="4">
        <v>317.2</v>
      </c>
      <c r="AY433" s="4">
        <v>40.799999999999997</v>
      </c>
      <c r="AZ433" s="4">
        <v>12</v>
      </c>
      <c r="BA433" s="4">
        <v>10</v>
      </c>
      <c r="BB433" s="4" t="s">
        <v>218</v>
      </c>
      <c r="BC433" s="4">
        <v>1.7556</v>
      </c>
      <c r="BD433" s="4">
        <v>1</v>
      </c>
      <c r="BE433" s="4">
        <v>2.8048000000000002</v>
      </c>
      <c r="BF433" s="4">
        <v>14.063000000000001</v>
      </c>
      <c r="BG433" s="4">
        <v>12.12</v>
      </c>
      <c r="BH433" s="4">
        <v>0.86</v>
      </c>
      <c r="BI433" s="4">
        <v>17.606999999999999</v>
      </c>
      <c r="BJ433" s="4">
        <v>2090.5140000000001</v>
      </c>
      <c r="BK433" s="4">
        <v>593.23500000000001</v>
      </c>
      <c r="BL433" s="4">
        <v>1.915</v>
      </c>
      <c r="BM433" s="4">
        <v>1.2290000000000001</v>
      </c>
      <c r="BN433" s="4">
        <v>3.1440000000000001</v>
      </c>
      <c r="BO433" s="4">
        <v>1.5369999999999999</v>
      </c>
      <c r="BP433" s="4">
        <v>0.98599999999999999</v>
      </c>
      <c r="BQ433" s="4">
        <v>2.5230000000000001</v>
      </c>
      <c r="BR433" s="4">
        <v>3.0587</v>
      </c>
      <c r="BU433" s="4">
        <v>1.2829999999999999</v>
      </c>
      <c r="BW433" s="4">
        <v>0</v>
      </c>
      <c r="BX433" s="4">
        <v>0.85071099999999999</v>
      </c>
      <c r="BY433" s="4">
        <v>-5</v>
      </c>
      <c r="BZ433" s="4">
        <v>0.63056400000000001</v>
      </c>
      <c r="CA433" s="4">
        <v>20.789249999999999</v>
      </c>
      <c r="CB433" s="4">
        <v>12.737393000000001</v>
      </c>
    </row>
    <row r="434" spans="1:80">
      <c r="A434" s="2">
        <v>42439</v>
      </c>
      <c r="B434" s="29">
        <v>0.5896884722222222</v>
      </c>
      <c r="C434" s="4">
        <v>11.27</v>
      </c>
      <c r="D434" s="4">
        <v>5.7878999999999996</v>
      </c>
      <c r="E434" s="4" t="s">
        <v>155</v>
      </c>
      <c r="F434" s="4">
        <v>57879.396551999998</v>
      </c>
      <c r="G434" s="4">
        <v>54.8</v>
      </c>
      <c r="H434" s="4">
        <v>61</v>
      </c>
      <c r="I434" s="4">
        <v>519.9</v>
      </c>
      <c r="K434" s="4">
        <v>0</v>
      </c>
      <c r="L434" s="4">
        <v>36</v>
      </c>
      <c r="M434" s="4">
        <v>0.84719999999999995</v>
      </c>
      <c r="N434" s="4">
        <v>9.5479000000000003</v>
      </c>
      <c r="O434" s="4">
        <v>4.9035000000000002</v>
      </c>
      <c r="P434" s="4">
        <v>46.455300000000001</v>
      </c>
      <c r="Q434" s="4">
        <v>51.673400000000001</v>
      </c>
      <c r="R434" s="4">
        <v>98.1</v>
      </c>
      <c r="S434" s="4">
        <v>37.3095</v>
      </c>
      <c r="T434" s="4">
        <v>41.5002</v>
      </c>
      <c r="U434" s="4">
        <v>78.8</v>
      </c>
      <c r="V434" s="4">
        <v>519.85180000000003</v>
      </c>
      <c r="Y434" s="4">
        <v>30.838000000000001</v>
      </c>
      <c r="Z434" s="4">
        <v>0</v>
      </c>
      <c r="AA434" s="4">
        <v>0</v>
      </c>
      <c r="AB434" s="4" t="s">
        <v>207</v>
      </c>
      <c r="AC434" s="4">
        <v>0</v>
      </c>
      <c r="AD434" s="4">
        <v>11.1</v>
      </c>
      <c r="AE434" s="4">
        <v>908</v>
      </c>
      <c r="AF434" s="4">
        <v>932</v>
      </c>
      <c r="AG434" s="4">
        <v>877</v>
      </c>
      <c r="AH434" s="4">
        <v>84</v>
      </c>
      <c r="AI434" s="4">
        <v>22.84</v>
      </c>
      <c r="AJ434" s="4">
        <v>0.52</v>
      </c>
      <c r="AK434" s="4">
        <v>982</v>
      </c>
      <c r="AL434" s="4">
        <v>0</v>
      </c>
      <c r="AM434" s="4">
        <v>0</v>
      </c>
      <c r="AN434" s="4">
        <v>23</v>
      </c>
      <c r="AO434" s="4">
        <v>190</v>
      </c>
      <c r="AP434" s="4">
        <v>189</v>
      </c>
      <c r="AQ434" s="4">
        <v>2.1</v>
      </c>
      <c r="AR434" s="4">
        <v>195</v>
      </c>
      <c r="AS434" s="4" t="s">
        <v>155</v>
      </c>
      <c r="AT434" s="4">
        <v>2</v>
      </c>
      <c r="AU434" s="5">
        <v>0.79760416666666656</v>
      </c>
      <c r="AV434" s="4">
        <v>47.162875</v>
      </c>
      <c r="AW434" s="4">
        <v>-88.484224999999995</v>
      </c>
      <c r="AX434" s="4">
        <v>317.5</v>
      </c>
      <c r="AY434" s="4">
        <v>41.2</v>
      </c>
      <c r="AZ434" s="4">
        <v>12</v>
      </c>
      <c r="BA434" s="4">
        <v>10</v>
      </c>
      <c r="BB434" s="4" t="s">
        <v>218</v>
      </c>
      <c r="BC434" s="4">
        <v>1.7447550000000001</v>
      </c>
      <c r="BD434" s="4">
        <v>1</v>
      </c>
      <c r="BE434" s="4">
        <v>2.38951</v>
      </c>
      <c r="BF434" s="4">
        <v>14.063000000000001</v>
      </c>
      <c r="BG434" s="4">
        <v>11.87</v>
      </c>
      <c r="BH434" s="4">
        <v>0.84</v>
      </c>
      <c r="BI434" s="4">
        <v>18.036999999999999</v>
      </c>
      <c r="BJ434" s="4">
        <v>1995.848</v>
      </c>
      <c r="BK434" s="4">
        <v>652.38599999999997</v>
      </c>
      <c r="BL434" s="4">
        <v>1.0169999999999999</v>
      </c>
      <c r="BM434" s="4">
        <v>1.131</v>
      </c>
      <c r="BN434" s="4">
        <v>2.1480000000000001</v>
      </c>
      <c r="BO434" s="4">
        <v>0.81699999999999995</v>
      </c>
      <c r="BP434" s="4">
        <v>0.90800000000000003</v>
      </c>
      <c r="BQ434" s="4">
        <v>1.7250000000000001</v>
      </c>
      <c r="BR434" s="4">
        <v>3.5933000000000002</v>
      </c>
      <c r="BU434" s="4">
        <v>1.2789999999999999</v>
      </c>
      <c r="BW434" s="4">
        <v>0</v>
      </c>
      <c r="BX434" s="4">
        <v>0.84159200000000001</v>
      </c>
      <c r="BY434" s="4">
        <v>-5</v>
      </c>
      <c r="BZ434" s="4">
        <v>0.62743599999999999</v>
      </c>
      <c r="CA434" s="4">
        <v>20.566405</v>
      </c>
      <c r="CB434" s="4">
        <v>12.674206999999999</v>
      </c>
    </row>
    <row r="435" spans="1:80">
      <c r="A435" s="2">
        <v>42439</v>
      </c>
      <c r="B435" s="29">
        <v>0.58970004629629635</v>
      </c>
      <c r="C435" s="4">
        <v>11.37</v>
      </c>
      <c r="D435" s="4">
        <v>5.5998000000000001</v>
      </c>
      <c r="E435" s="4" t="s">
        <v>155</v>
      </c>
      <c r="F435" s="4">
        <v>55997.981574999998</v>
      </c>
      <c r="G435" s="4">
        <v>42.7</v>
      </c>
      <c r="H435" s="4">
        <v>60.4</v>
      </c>
      <c r="I435" s="4">
        <v>554.4</v>
      </c>
      <c r="K435" s="4">
        <v>0</v>
      </c>
      <c r="L435" s="4">
        <v>36</v>
      </c>
      <c r="M435" s="4">
        <v>0.84819999999999995</v>
      </c>
      <c r="N435" s="4">
        <v>9.6448</v>
      </c>
      <c r="O435" s="4">
        <v>4.75</v>
      </c>
      <c r="P435" s="4">
        <v>36.184899999999999</v>
      </c>
      <c r="Q435" s="4">
        <v>51.222099999999998</v>
      </c>
      <c r="R435" s="4">
        <v>87.4</v>
      </c>
      <c r="S435" s="4">
        <v>29.061</v>
      </c>
      <c r="T435" s="4">
        <v>41.137799999999999</v>
      </c>
      <c r="U435" s="4">
        <v>70.2</v>
      </c>
      <c r="V435" s="4">
        <v>554.44000000000005</v>
      </c>
      <c r="Y435" s="4">
        <v>30.949000000000002</v>
      </c>
      <c r="Z435" s="4">
        <v>0</v>
      </c>
      <c r="AA435" s="4">
        <v>0</v>
      </c>
      <c r="AB435" s="4" t="s">
        <v>207</v>
      </c>
      <c r="AC435" s="4">
        <v>0</v>
      </c>
      <c r="AD435" s="4">
        <v>11.2</v>
      </c>
      <c r="AE435" s="4">
        <v>909</v>
      </c>
      <c r="AF435" s="4">
        <v>935</v>
      </c>
      <c r="AG435" s="4">
        <v>878</v>
      </c>
      <c r="AH435" s="4">
        <v>84</v>
      </c>
      <c r="AI435" s="4">
        <v>22.84</v>
      </c>
      <c r="AJ435" s="4">
        <v>0.52</v>
      </c>
      <c r="AK435" s="4">
        <v>982</v>
      </c>
      <c r="AL435" s="4">
        <v>0</v>
      </c>
      <c r="AM435" s="4">
        <v>0</v>
      </c>
      <c r="AN435" s="4">
        <v>23</v>
      </c>
      <c r="AO435" s="4">
        <v>190</v>
      </c>
      <c r="AP435" s="4">
        <v>189</v>
      </c>
      <c r="AQ435" s="4">
        <v>2.4</v>
      </c>
      <c r="AR435" s="4">
        <v>195</v>
      </c>
      <c r="AS435" s="4" t="s">
        <v>155</v>
      </c>
      <c r="AT435" s="4">
        <v>2</v>
      </c>
      <c r="AU435" s="5">
        <v>0.79760416666666656</v>
      </c>
      <c r="AV435" s="4">
        <v>47.163041</v>
      </c>
      <c r="AW435" s="4">
        <v>-88.484284000000002</v>
      </c>
      <c r="AX435" s="4">
        <v>318</v>
      </c>
      <c r="AY435" s="4">
        <v>41.1</v>
      </c>
      <c r="AZ435" s="4">
        <v>12</v>
      </c>
      <c r="BA435" s="4">
        <v>10</v>
      </c>
      <c r="BB435" s="4" t="s">
        <v>218</v>
      </c>
      <c r="BC435" s="4">
        <v>1.7045049999999999</v>
      </c>
      <c r="BD435" s="4">
        <v>1</v>
      </c>
      <c r="BE435" s="4">
        <v>2.004505</v>
      </c>
      <c r="BF435" s="4">
        <v>14.063000000000001</v>
      </c>
      <c r="BG435" s="4">
        <v>11.95</v>
      </c>
      <c r="BH435" s="4">
        <v>0.85</v>
      </c>
      <c r="BI435" s="4">
        <v>17.890999999999998</v>
      </c>
      <c r="BJ435" s="4">
        <v>2023.549</v>
      </c>
      <c r="BK435" s="4">
        <v>634.29100000000005</v>
      </c>
      <c r="BL435" s="4">
        <v>0.79500000000000004</v>
      </c>
      <c r="BM435" s="4">
        <v>1.125</v>
      </c>
      <c r="BN435" s="4">
        <v>1.92</v>
      </c>
      <c r="BO435" s="4">
        <v>0.63900000000000001</v>
      </c>
      <c r="BP435" s="4">
        <v>0.90400000000000003</v>
      </c>
      <c r="BQ435" s="4">
        <v>1.542</v>
      </c>
      <c r="BR435" s="4">
        <v>3.8464999999999998</v>
      </c>
      <c r="BU435" s="4">
        <v>1.288</v>
      </c>
      <c r="BW435" s="4">
        <v>0</v>
      </c>
      <c r="BX435" s="4">
        <v>0.91945500000000002</v>
      </c>
      <c r="BY435" s="4">
        <v>-5</v>
      </c>
      <c r="BZ435" s="4">
        <v>0.63067300000000004</v>
      </c>
      <c r="CA435" s="4">
        <v>22.469182</v>
      </c>
      <c r="CB435" s="4">
        <v>12.739595</v>
      </c>
    </row>
    <row r="436" spans="1:80">
      <c r="A436" s="2">
        <v>42439</v>
      </c>
      <c r="B436" s="29">
        <v>0.58971162037037039</v>
      </c>
      <c r="C436" s="4">
        <v>11.91</v>
      </c>
      <c r="D436" s="4">
        <v>5.2571000000000003</v>
      </c>
      <c r="E436" s="4" t="s">
        <v>155</v>
      </c>
      <c r="F436" s="4">
        <v>52571.137874</v>
      </c>
      <c r="G436" s="4">
        <v>45.5</v>
      </c>
      <c r="H436" s="4">
        <v>67.5</v>
      </c>
      <c r="I436" s="4">
        <v>541.79999999999995</v>
      </c>
      <c r="K436" s="4">
        <v>0</v>
      </c>
      <c r="L436" s="4">
        <v>37</v>
      </c>
      <c r="M436" s="4">
        <v>0.84740000000000004</v>
      </c>
      <c r="N436" s="4">
        <v>10.0921</v>
      </c>
      <c r="O436" s="4">
        <v>4.4546999999999999</v>
      </c>
      <c r="P436" s="4">
        <v>38.571300000000001</v>
      </c>
      <c r="Q436" s="4">
        <v>57.197000000000003</v>
      </c>
      <c r="R436" s="4">
        <v>95.8</v>
      </c>
      <c r="S436" s="4">
        <v>30.977599999999999</v>
      </c>
      <c r="T436" s="4">
        <v>45.936399999999999</v>
      </c>
      <c r="U436" s="4">
        <v>76.900000000000006</v>
      </c>
      <c r="V436" s="4">
        <v>541.79970000000003</v>
      </c>
      <c r="Y436" s="4">
        <v>31.099</v>
      </c>
      <c r="Z436" s="4">
        <v>0</v>
      </c>
      <c r="AA436" s="4">
        <v>0</v>
      </c>
      <c r="AB436" s="4" t="s">
        <v>207</v>
      </c>
      <c r="AC436" s="4">
        <v>0</v>
      </c>
      <c r="AD436" s="4">
        <v>11.1</v>
      </c>
      <c r="AE436" s="4">
        <v>910</v>
      </c>
      <c r="AF436" s="4">
        <v>934</v>
      </c>
      <c r="AG436" s="4">
        <v>880</v>
      </c>
      <c r="AH436" s="4">
        <v>84</v>
      </c>
      <c r="AI436" s="4">
        <v>22.84</v>
      </c>
      <c r="AJ436" s="4">
        <v>0.52</v>
      </c>
      <c r="AK436" s="4">
        <v>982</v>
      </c>
      <c r="AL436" s="4">
        <v>0</v>
      </c>
      <c r="AM436" s="4">
        <v>0</v>
      </c>
      <c r="AN436" s="4">
        <v>23</v>
      </c>
      <c r="AO436" s="4">
        <v>190</v>
      </c>
      <c r="AP436" s="4">
        <v>189</v>
      </c>
      <c r="AQ436" s="4">
        <v>2.5</v>
      </c>
      <c r="AR436" s="4">
        <v>195</v>
      </c>
      <c r="AS436" s="4" t="s">
        <v>155</v>
      </c>
      <c r="AT436" s="4">
        <v>2</v>
      </c>
      <c r="AU436" s="5">
        <v>0.79762731481481486</v>
      </c>
      <c r="AV436" s="4">
        <v>47.163283</v>
      </c>
      <c r="AW436" s="4">
        <v>-88.484395000000006</v>
      </c>
      <c r="AX436" s="4">
        <v>318.5</v>
      </c>
      <c r="AY436" s="4">
        <v>41.7</v>
      </c>
      <c r="AZ436" s="4">
        <v>12</v>
      </c>
      <c r="BA436" s="4">
        <v>9</v>
      </c>
      <c r="BB436" s="4" t="s">
        <v>218</v>
      </c>
      <c r="BC436" s="4">
        <v>2.0508000000000002</v>
      </c>
      <c r="BD436" s="4">
        <v>1.1524000000000001</v>
      </c>
      <c r="BE436" s="4">
        <v>2.4016000000000002</v>
      </c>
      <c r="BF436" s="4">
        <v>14.063000000000001</v>
      </c>
      <c r="BG436" s="4">
        <v>11.87</v>
      </c>
      <c r="BH436" s="4">
        <v>0.84</v>
      </c>
      <c r="BI436" s="4">
        <v>18.013000000000002</v>
      </c>
      <c r="BJ436" s="4">
        <v>2095.4839999999999</v>
      </c>
      <c r="BK436" s="4">
        <v>588.70399999999995</v>
      </c>
      <c r="BL436" s="4">
        <v>0.83899999999999997</v>
      </c>
      <c r="BM436" s="4">
        <v>1.244</v>
      </c>
      <c r="BN436" s="4">
        <v>2.0819999999999999</v>
      </c>
      <c r="BO436" s="4">
        <v>0.67400000000000004</v>
      </c>
      <c r="BP436" s="4">
        <v>0.999</v>
      </c>
      <c r="BQ436" s="4">
        <v>1.6719999999999999</v>
      </c>
      <c r="BR436" s="4">
        <v>3.72</v>
      </c>
      <c r="BU436" s="4">
        <v>1.2809999999999999</v>
      </c>
      <c r="BW436" s="4">
        <v>0</v>
      </c>
      <c r="BX436" s="4">
        <v>0.91020400000000001</v>
      </c>
      <c r="BY436" s="4">
        <v>-5</v>
      </c>
      <c r="BZ436" s="4">
        <v>0.62789099999999998</v>
      </c>
      <c r="CA436" s="4">
        <v>22.243110000000001</v>
      </c>
      <c r="CB436" s="4">
        <v>12.683398</v>
      </c>
    </row>
    <row r="437" spans="1:80">
      <c r="A437" s="2">
        <v>42439</v>
      </c>
      <c r="B437" s="29">
        <v>0.58972319444444443</v>
      </c>
      <c r="C437" s="4">
        <v>11.375</v>
      </c>
      <c r="D437" s="4">
        <v>5.1844000000000001</v>
      </c>
      <c r="E437" s="4" t="s">
        <v>155</v>
      </c>
      <c r="F437" s="4">
        <v>51844.425428000002</v>
      </c>
      <c r="G437" s="4">
        <v>58.6</v>
      </c>
      <c r="H437" s="4">
        <v>64.2</v>
      </c>
      <c r="I437" s="4">
        <v>560.9</v>
      </c>
      <c r="K437" s="4">
        <v>0</v>
      </c>
      <c r="L437" s="4">
        <v>38</v>
      </c>
      <c r="M437" s="4">
        <v>0.85199999999999998</v>
      </c>
      <c r="N437" s="4">
        <v>9.6919000000000004</v>
      </c>
      <c r="O437" s="4">
        <v>4.4173</v>
      </c>
      <c r="P437" s="4">
        <v>49.920099999999998</v>
      </c>
      <c r="Q437" s="4">
        <v>54.700499999999998</v>
      </c>
      <c r="R437" s="4">
        <v>104.6</v>
      </c>
      <c r="S437" s="4">
        <v>40.092199999999998</v>
      </c>
      <c r="T437" s="4">
        <v>43.931399999999996</v>
      </c>
      <c r="U437" s="4">
        <v>84</v>
      </c>
      <c r="V437" s="4">
        <v>560.92909999999995</v>
      </c>
      <c r="Y437" s="4">
        <v>32.012</v>
      </c>
      <c r="Z437" s="4">
        <v>0</v>
      </c>
      <c r="AA437" s="4">
        <v>0</v>
      </c>
      <c r="AB437" s="4" t="s">
        <v>207</v>
      </c>
      <c r="AC437" s="4">
        <v>0</v>
      </c>
      <c r="AD437" s="4">
        <v>11.1</v>
      </c>
      <c r="AE437" s="4">
        <v>908</v>
      </c>
      <c r="AF437" s="4">
        <v>932</v>
      </c>
      <c r="AG437" s="4">
        <v>877</v>
      </c>
      <c r="AH437" s="4">
        <v>84</v>
      </c>
      <c r="AI437" s="4">
        <v>22.84</v>
      </c>
      <c r="AJ437" s="4">
        <v>0.52</v>
      </c>
      <c r="AK437" s="4">
        <v>982</v>
      </c>
      <c r="AL437" s="4">
        <v>0</v>
      </c>
      <c r="AM437" s="4">
        <v>0</v>
      </c>
      <c r="AN437" s="4">
        <v>23</v>
      </c>
      <c r="AO437" s="4">
        <v>190</v>
      </c>
      <c r="AP437" s="4">
        <v>189</v>
      </c>
      <c r="AQ437" s="4">
        <v>2.2999999999999998</v>
      </c>
      <c r="AR437" s="4">
        <v>195</v>
      </c>
      <c r="AS437" s="4" t="s">
        <v>155</v>
      </c>
      <c r="AT437" s="4">
        <v>2</v>
      </c>
      <c r="AU437" s="5">
        <v>0.7976388888888889</v>
      </c>
      <c r="AV437" s="4">
        <v>47.163359999999997</v>
      </c>
      <c r="AW437" s="4">
        <v>-88.484447000000003</v>
      </c>
      <c r="AX437" s="4">
        <v>318.5</v>
      </c>
      <c r="AY437" s="4">
        <v>42.8</v>
      </c>
      <c r="AZ437" s="4">
        <v>12</v>
      </c>
      <c r="BA437" s="4">
        <v>9</v>
      </c>
      <c r="BB437" s="4" t="s">
        <v>217</v>
      </c>
      <c r="BC437" s="4">
        <v>1.5920000000000001</v>
      </c>
      <c r="BD437" s="4">
        <v>1.3508</v>
      </c>
      <c r="BE437" s="4">
        <v>2.4491999999999998</v>
      </c>
      <c r="BF437" s="4">
        <v>14.063000000000001</v>
      </c>
      <c r="BG437" s="4">
        <v>12.28</v>
      </c>
      <c r="BH437" s="4">
        <v>0.87</v>
      </c>
      <c r="BI437" s="4">
        <v>17.366</v>
      </c>
      <c r="BJ437" s="4">
        <v>2074.451</v>
      </c>
      <c r="BK437" s="4">
        <v>601.77</v>
      </c>
      <c r="BL437" s="4">
        <v>1.119</v>
      </c>
      <c r="BM437" s="4">
        <v>1.226</v>
      </c>
      <c r="BN437" s="4">
        <v>2.3450000000000002</v>
      </c>
      <c r="BO437" s="4">
        <v>0.89900000000000002</v>
      </c>
      <c r="BP437" s="4">
        <v>0.98499999999999999</v>
      </c>
      <c r="BQ437" s="4">
        <v>1.883</v>
      </c>
      <c r="BR437" s="4">
        <v>3.9701</v>
      </c>
      <c r="BU437" s="4">
        <v>1.359</v>
      </c>
      <c r="BW437" s="4">
        <v>0</v>
      </c>
      <c r="BX437" s="4">
        <v>0.87459699999999996</v>
      </c>
      <c r="BY437" s="4">
        <v>-5</v>
      </c>
      <c r="BZ437" s="4">
        <v>0.62710900000000003</v>
      </c>
      <c r="CA437" s="4">
        <v>21.372964</v>
      </c>
      <c r="CB437" s="4">
        <v>12.667602</v>
      </c>
    </row>
    <row r="438" spans="1:80">
      <c r="A438" s="2">
        <v>42439</v>
      </c>
      <c r="B438" s="29">
        <v>0.58973476851851847</v>
      </c>
      <c r="C438" s="4">
        <v>11.545</v>
      </c>
      <c r="D438" s="4">
        <v>5.6929999999999996</v>
      </c>
      <c r="E438" s="4" t="s">
        <v>155</v>
      </c>
      <c r="F438" s="4">
        <v>56930</v>
      </c>
      <c r="G438" s="4">
        <v>59.4</v>
      </c>
      <c r="H438" s="4">
        <v>62.7</v>
      </c>
      <c r="I438" s="4">
        <v>601.4</v>
      </c>
      <c r="K438" s="4">
        <v>0</v>
      </c>
      <c r="L438" s="4">
        <v>38</v>
      </c>
      <c r="M438" s="4">
        <v>0.84609999999999996</v>
      </c>
      <c r="N438" s="4">
        <v>9.7677999999999994</v>
      </c>
      <c r="O438" s="4">
        <v>4.8167999999999997</v>
      </c>
      <c r="P438" s="4">
        <v>50.292400000000001</v>
      </c>
      <c r="Q438" s="4">
        <v>53.018900000000002</v>
      </c>
      <c r="R438" s="4">
        <v>103.3</v>
      </c>
      <c r="S438" s="4">
        <v>40.391199999999998</v>
      </c>
      <c r="T438" s="4">
        <v>42.580800000000004</v>
      </c>
      <c r="U438" s="4">
        <v>83</v>
      </c>
      <c r="V438" s="4">
        <v>601.41369999999995</v>
      </c>
      <c r="Y438" s="4">
        <v>32.494999999999997</v>
      </c>
      <c r="Z438" s="4">
        <v>0</v>
      </c>
      <c r="AA438" s="4">
        <v>0</v>
      </c>
      <c r="AB438" s="4" t="s">
        <v>207</v>
      </c>
      <c r="AC438" s="4">
        <v>0</v>
      </c>
      <c r="AD438" s="4">
        <v>11.1</v>
      </c>
      <c r="AE438" s="4">
        <v>909</v>
      </c>
      <c r="AF438" s="4">
        <v>933</v>
      </c>
      <c r="AG438" s="4">
        <v>878</v>
      </c>
      <c r="AH438" s="4">
        <v>84</v>
      </c>
      <c r="AI438" s="4">
        <v>22.84</v>
      </c>
      <c r="AJ438" s="4">
        <v>0.52</v>
      </c>
      <c r="AK438" s="4">
        <v>982</v>
      </c>
      <c r="AL438" s="4">
        <v>0</v>
      </c>
      <c r="AM438" s="4">
        <v>0</v>
      </c>
      <c r="AN438" s="4">
        <v>23</v>
      </c>
      <c r="AO438" s="4">
        <v>190</v>
      </c>
      <c r="AP438" s="4">
        <v>188.9</v>
      </c>
      <c r="AQ438" s="4">
        <v>2.7</v>
      </c>
      <c r="AR438" s="4">
        <v>195</v>
      </c>
      <c r="AS438" s="4" t="s">
        <v>155</v>
      </c>
      <c r="AT438" s="4">
        <v>2</v>
      </c>
      <c r="AU438" s="5">
        <v>0.7976388888888889</v>
      </c>
      <c r="AV438" s="4">
        <v>47.163518000000003</v>
      </c>
      <c r="AW438" s="4">
        <v>-88.484576000000004</v>
      </c>
      <c r="AX438" s="4">
        <v>318.60000000000002</v>
      </c>
      <c r="AY438" s="4">
        <v>43.5</v>
      </c>
      <c r="AZ438" s="4">
        <v>12</v>
      </c>
      <c r="BA438" s="4">
        <v>9</v>
      </c>
      <c r="BB438" s="4" t="s">
        <v>217</v>
      </c>
      <c r="BC438" s="4">
        <v>1.1000000000000001</v>
      </c>
      <c r="BD438" s="4">
        <v>1.4</v>
      </c>
      <c r="BE438" s="4">
        <v>2.4</v>
      </c>
      <c r="BF438" s="4">
        <v>14.063000000000001</v>
      </c>
      <c r="BG438" s="4">
        <v>11.76</v>
      </c>
      <c r="BH438" s="4">
        <v>0.84</v>
      </c>
      <c r="BI438" s="4">
        <v>18.190000000000001</v>
      </c>
      <c r="BJ438" s="4">
        <v>2022.059</v>
      </c>
      <c r="BK438" s="4">
        <v>634.64800000000002</v>
      </c>
      <c r="BL438" s="4">
        <v>1.0900000000000001</v>
      </c>
      <c r="BM438" s="4">
        <v>1.149</v>
      </c>
      <c r="BN438" s="4">
        <v>2.2400000000000002</v>
      </c>
      <c r="BO438" s="4">
        <v>0.876</v>
      </c>
      <c r="BP438" s="4">
        <v>0.92300000000000004</v>
      </c>
      <c r="BQ438" s="4">
        <v>1.7989999999999999</v>
      </c>
      <c r="BR438" s="4">
        <v>4.1169000000000002</v>
      </c>
      <c r="BU438" s="4">
        <v>1.335</v>
      </c>
      <c r="BW438" s="4">
        <v>0</v>
      </c>
      <c r="BX438" s="4">
        <v>0.90498000000000001</v>
      </c>
      <c r="BY438" s="4">
        <v>-5</v>
      </c>
      <c r="BZ438" s="4">
        <v>0.62745600000000001</v>
      </c>
      <c r="CA438" s="4">
        <v>22.115449000000002</v>
      </c>
      <c r="CB438" s="4">
        <v>12.674602</v>
      </c>
    </row>
    <row r="439" spans="1:80">
      <c r="A439" s="2">
        <v>42439</v>
      </c>
      <c r="B439" s="29">
        <v>0.58974634259259262</v>
      </c>
      <c r="C439" s="4">
        <v>11.864000000000001</v>
      </c>
      <c r="D439" s="4">
        <v>4.8198999999999996</v>
      </c>
      <c r="E439" s="4" t="s">
        <v>155</v>
      </c>
      <c r="F439" s="4">
        <v>48198.533773000003</v>
      </c>
      <c r="G439" s="4">
        <v>56.7</v>
      </c>
      <c r="H439" s="4">
        <v>62.4</v>
      </c>
      <c r="I439" s="4">
        <v>564.1</v>
      </c>
      <c r="K439" s="4">
        <v>0</v>
      </c>
      <c r="L439" s="4">
        <v>39</v>
      </c>
      <c r="M439" s="4">
        <v>0.85170000000000001</v>
      </c>
      <c r="N439" s="4">
        <v>10.104900000000001</v>
      </c>
      <c r="O439" s="4">
        <v>4.1051000000000002</v>
      </c>
      <c r="P439" s="4">
        <v>48.291400000000003</v>
      </c>
      <c r="Q439" s="4">
        <v>53.146099999999997</v>
      </c>
      <c r="R439" s="4">
        <v>101.4</v>
      </c>
      <c r="S439" s="4">
        <v>38.784100000000002</v>
      </c>
      <c r="T439" s="4">
        <v>42.683100000000003</v>
      </c>
      <c r="U439" s="4">
        <v>81.5</v>
      </c>
      <c r="V439" s="4">
        <v>564.08889999999997</v>
      </c>
      <c r="Y439" s="4">
        <v>32.875999999999998</v>
      </c>
      <c r="Z439" s="4">
        <v>0</v>
      </c>
      <c r="AA439" s="4">
        <v>0</v>
      </c>
      <c r="AB439" s="4" t="s">
        <v>207</v>
      </c>
      <c r="AC439" s="4">
        <v>0</v>
      </c>
      <c r="AD439" s="4">
        <v>11.1</v>
      </c>
      <c r="AE439" s="4">
        <v>909</v>
      </c>
      <c r="AF439" s="4">
        <v>936</v>
      </c>
      <c r="AG439" s="4">
        <v>879</v>
      </c>
      <c r="AH439" s="4">
        <v>84</v>
      </c>
      <c r="AI439" s="4">
        <v>22.84</v>
      </c>
      <c r="AJ439" s="4">
        <v>0.52</v>
      </c>
      <c r="AK439" s="4">
        <v>982</v>
      </c>
      <c r="AL439" s="4">
        <v>0</v>
      </c>
      <c r="AM439" s="4">
        <v>0</v>
      </c>
      <c r="AN439" s="4">
        <v>23</v>
      </c>
      <c r="AO439" s="4">
        <v>190</v>
      </c>
      <c r="AP439" s="4">
        <v>188</v>
      </c>
      <c r="AQ439" s="4">
        <v>2.4</v>
      </c>
      <c r="AR439" s="4">
        <v>195</v>
      </c>
      <c r="AS439" s="4" t="s">
        <v>155</v>
      </c>
      <c r="AT439" s="4">
        <v>2</v>
      </c>
      <c r="AU439" s="5">
        <v>0.79766203703703698</v>
      </c>
      <c r="AV439" s="4">
        <v>47.163671999999998</v>
      </c>
      <c r="AW439" s="4">
        <v>-88.484700000000004</v>
      </c>
      <c r="AX439" s="4">
        <v>318.60000000000002</v>
      </c>
      <c r="AY439" s="4">
        <v>43.5</v>
      </c>
      <c r="AZ439" s="4">
        <v>12</v>
      </c>
      <c r="BA439" s="4">
        <v>9</v>
      </c>
      <c r="BB439" s="4" t="s">
        <v>217</v>
      </c>
      <c r="BC439" s="4">
        <v>1.2524</v>
      </c>
      <c r="BD439" s="4">
        <v>1.6032</v>
      </c>
      <c r="BE439" s="4">
        <v>2.6032000000000002</v>
      </c>
      <c r="BF439" s="4">
        <v>14.063000000000001</v>
      </c>
      <c r="BG439" s="4">
        <v>12.25</v>
      </c>
      <c r="BH439" s="4">
        <v>0.87</v>
      </c>
      <c r="BI439" s="4">
        <v>17.411999999999999</v>
      </c>
      <c r="BJ439" s="4">
        <v>2147.4929999999999</v>
      </c>
      <c r="BK439" s="4">
        <v>555.26300000000003</v>
      </c>
      <c r="BL439" s="4">
        <v>1.075</v>
      </c>
      <c r="BM439" s="4">
        <v>1.1830000000000001</v>
      </c>
      <c r="BN439" s="4">
        <v>2.258</v>
      </c>
      <c r="BO439" s="4">
        <v>0.86299999999999999</v>
      </c>
      <c r="BP439" s="4">
        <v>0.95</v>
      </c>
      <c r="BQ439" s="4">
        <v>1.8129999999999999</v>
      </c>
      <c r="BR439" s="4">
        <v>3.9641000000000002</v>
      </c>
      <c r="BU439" s="4">
        <v>1.3859999999999999</v>
      </c>
      <c r="BW439" s="4">
        <v>0</v>
      </c>
      <c r="BX439" s="4">
        <v>0.91310800000000003</v>
      </c>
      <c r="BY439" s="4">
        <v>-5</v>
      </c>
      <c r="BZ439" s="4">
        <v>0.623108</v>
      </c>
      <c r="CA439" s="4">
        <v>22.314080000000001</v>
      </c>
      <c r="CB439" s="4">
        <v>12.586784</v>
      </c>
    </row>
    <row r="440" spans="1:80">
      <c r="A440" s="2">
        <v>42439</v>
      </c>
      <c r="B440" s="29">
        <v>0.58975791666666666</v>
      </c>
      <c r="C440" s="4">
        <v>12.473000000000001</v>
      </c>
      <c r="D440" s="4">
        <v>3.8083</v>
      </c>
      <c r="E440" s="4" t="s">
        <v>155</v>
      </c>
      <c r="F440" s="4">
        <v>38082.904841000003</v>
      </c>
      <c r="G440" s="4">
        <v>63.6</v>
      </c>
      <c r="H440" s="4">
        <v>62.1</v>
      </c>
      <c r="I440" s="4">
        <v>514.1</v>
      </c>
      <c r="K440" s="4">
        <v>0</v>
      </c>
      <c r="L440" s="4">
        <v>39</v>
      </c>
      <c r="M440" s="4">
        <v>0.85650000000000004</v>
      </c>
      <c r="N440" s="4">
        <v>10.682499999999999</v>
      </c>
      <c r="O440" s="4">
        <v>3.2616999999999998</v>
      </c>
      <c r="P440" s="4">
        <v>54.484699999999997</v>
      </c>
      <c r="Q440" s="4">
        <v>53.198799999999999</v>
      </c>
      <c r="R440" s="4">
        <v>107.7</v>
      </c>
      <c r="S440" s="4">
        <v>43.758099999999999</v>
      </c>
      <c r="T440" s="4">
        <v>42.7254</v>
      </c>
      <c r="U440" s="4">
        <v>86.5</v>
      </c>
      <c r="V440" s="4">
        <v>514.0711</v>
      </c>
      <c r="Y440" s="4">
        <v>33.06</v>
      </c>
      <c r="Z440" s="4">
        <v>0</v>
      </c>
      <c r="AA440" s="4">
        <v>0</v>
      </c>
      <c r="AB440" s="4" t="s">
        <v>207</v>
      </c>
      <c r="AC440" s="4">
        <v>0</v>
      </c>
      <c r="AD440" s="4">
        <v>11.1</v>
      </c>
      <c r="AE440" s="4">
        <v>906</v>
      </c>
      <c r="AF440" s="4">
        <v>933</v>
      </c>
      <c r="AG440" s="4">
        <v>874</v>
      </c>
      <c r="AH440" s="4">
        <v>84</v>
      </c>
      <c r="AI440" s="4">
        <v>22.84</v>
      </c>
      <c r="AJ440" s="4">
        <v>0.52</v>
      </c>
      <c r="AK440" s="4">
        <v>982</v>
      </c>
      <c r="AL440" s="4">
        <v>0</v>
      </c>
      <c r="AM440" s="4">
        <v>0</v>
      </c>
      <c r="AN440" s="4">
        <v>23</v>
      </c>
      <c r="AO440" s="4">
        <v>190</v>
      </c>
      <c r="AP440" s="4">
        <v>188.1</v>
      </c>
      <c r="AQ440" s="4">
        <v>2.8</v>
      </c>
      <c r="AR440" s="4">
        <v>195</v>
      </c>
      <c r="AS440" s="4" t="s">
        <v>155</v>
      </c>
      <c r="AT440" s="4">
        <v>2</v>
      </c>
      <c r="AU440" s="5">
        <v>0.79766203703703698</v>
      </c>
      <c r="AV440" s="4">
        <v>47.163738000000002</v>
      </c>
      <c r="AW440" s="4">
        <v>-88.484789000000006</v>
      </c>
      <c r="AX440" s="4">
        <v>318.8</v>
      </c>
      <c r="AY440" s="4">
        <v>43.9</v>
      </c>
      <c r="AZ440" s="4">
        <v>12</v>
      </c>
      <c r="BA440" s="4">
        <v>9</v>
      </c>
      <c r="BB440" s="4" t="s">
        <v>217</v>
      </c>
      <c r="BC440" s="4">
        <v>1.4508000000000001</v>
      </c>
      <c r="BD440" s="4">
        <v>2.1556000000000002</v>
      </c>
      <c r="BE440" s="4">
        <v>3.1556000000000002</v>
      </c>
      <c r="BF440" s="4">
        <v>14.063000000000001</v>
      </c>
      <c r="BG440" s="4">
        <v>12.67</v>
      </c>
      <c r="BH440" s="4">
        <v>0.9</v>
      </c>
      <c r="BI440" s="4">
        <v>16.759</v>
      </c>
      <c r="BJ440" s="4">
        <v>2314.3229999999999</v>
      </c>
      <c r="BK440" s="4">
        <v>449.74700000000001</v>
      </c>
      <c r="BL440" s="4">
        <v>1.236</v>
      </c>
      <c r="BM440" s="4">
        <v>1.2070000000000001</v>
      </c>
      <c r="BN440" s="4">
        <v>2.4430000000000001</v>
      </c>
      <c r="BO440" s="4">
        <v>0.99299999999999999</v>
      </c>
      <c r="BP440" s="4">
        <v>0.96899999999999997</v>
      </c>
      <c r="BQ440" s="4">
        <v>1.962</v>
      </c>
      <c r="BR440" s="4">
        <v>3.6827000000000001</v>
      </c>
      <c r="BU440" s="4">
        <v>1.421</v>
      </c>
      <c r="BW440" s="4">
        <v>0</v>
      </c>
      <c r="BX440" s="4">
        <v>0.88685899999999995</v>
      </c>
      <c r="BY440" s="4">
        <v>-5</v>
      </c>
      <c r="BZ440" s="4">
        <v>0.62389099999999997</v>
      </c>
      <c r="CA440" s="4">
        <v>21.672616999999999</v>
      </c>
      <c r="CB440" s="4">
        <v>12.602598</v>
      </c>
    </row>
    <row r="441" spans="1:80">
      <c r="A441" s="2">
        <v>42439</v>
      </c>
      <c r="B441" s="29">
        <v>0.58976949074074081</v>
      </c>
      <c r="C441" s="4">
        <v>13.369</v>
      </c>
      <c r="D441" s="4">
        <v>2.6284000000000001</v>
      </c>
      <c r="E441" s="4" t="s">
        <v>155</v>
      </c>
      <c r="F441" s="4">
        <v>26284.217805</v>
      </c>
      <c r="G441" s="4">
        <v>66.7</v>
      </c>
      <c r="H441" s="4">
        <v>62.1</v>
      </c>
      <c r="I441" s="4">
        <v>364.8</v>
      </c>
      <c r="K441" s="4">
        <v>0</v>
      </c>
      <c r="L441" s="4">
        <v>37</v>
      </c>
      <c r="M441" s="4">
        <v>0.86029999999999995</v>
      </c>
      <c r="N441" s="4">
        <v>11.502000000000001</v>
      </c>
      <c r="O441" s="4">
        <v>2.2612999999999999</v>
      </c>
      <c r="P441" s="4">
        <v>57.341200000000001</v>
      </c>
      <c r="Q441" s="4">
        <v>53.426400000000001</v>
      </c>
      <c r="R441" s="4">
        <v>110.8</v>
      </c>
      <c r="S441" s="4">
        <v>46.052199999999999</v>
      </c>
      <c r="T441" s="4">
        <v>42.908099999999997</v>
      </c>
      <c r="U441" s="4">
        <v>89</v>
      </c>
      <c r="V441" s="4">
        <v>364.82400000000001</v>
      </c>
      <c r="Y441" s="4">
        <v>32.249000000000002</v>
      </c>
      <c r="Z441" s="4">
        <v>0</v>
      </c>
      <c r="AA441" s="4">
        <v>0</v>
      </c>
      <c r="AB441" s="4" t="s">
        <v>207</v>
      </c>
      <c r="AC441" s="4">
        <v>0</v>
      </c>
      <c r="AD441" s="4">
        <v>11.1</v>
      </c>
      <c r="AE441" s="4">
        <v>894</v>
      </c>
      <c r="AF441" s="4">
        <v>925</v>
      </c>
      <c r="AG441" s="4">
        <v>862</v>
      </c>
      <c r="AH441" s="4">
        <v>84</v>
      </c>
      <c r="AI441" s="4">
        <v>22.84</v>
      </c>
      <c r="AJ441" s="4">
        <v>0.52</v>
      </c>
      <c r="AK441" s="4">
        <v>982</v>
      </c>
      <c r="AL441" s="4">
        <v>0</v>
      </c>
      <c r="AM441" s="4">
        <v>0</v>
      </c>
      <c r="AN441" s="4">
        <v>23</v>
      </c>
      <c r="AO441" s="4">
        <v>190</v>
      </c>
      <c r="AP441" s="4">
        <v>188.9</v>
      </c>
      <c r="AQ441" s="4">
        <v>2.6</v>
      </c>
      <c r="AR441" s="4">
        <v>195</v>
      </c>
      <c r="AS441" s="4" t="s">
        <v>155</v>
      </c>
      <c r="AT441" s="4">
        <v>2</v>
      </c>
      <c r="AU441" s="5">
        <v>0.79767361111111112</v>
      </c>
      <c r="AV441" s="4">
        <v>47.163870000000003</v>
      </c>
      <c r="AW441" s="4">
        <v>-88.484965000000003</v>
      </c>
      <c r="AX441" s="4">
        <v>319.10000000000002</v>
      </c>
      <c r="AY441" s="4">
        <v>44.3</v>
      </c>
      <c r="AZ441" s="4">
        <v>12</v>
      </c>
      <c r="BA441" s="4">
        <v>9</v>
      </c>
      <c r="BB441" s="4" t="s">
        <v>217</v>
      </c>
      <c r="BC441" s="4">
        <v>1.2968</v>
      </c>
      <c r="BD441" s="4">
        <v>2.5</v>
      </c>
      <c r="BE441" s="4">
        <v>3.246</v>
      </c>
      <c r="BF441" s="4">
        <v>14.063000000000001</v>
      </c>
      <c r="BG441" s="4">
        <v>13.05</v>
      </c>
      <c r="BH441" s="4">
        <v>0.93</v>
      </c>
      <c r="BI441" s="4">
        <v>16.234999999999999</v>
      </c>
      <c r="BJ441" s="4">
        <v>2527.357</v>
      </c>
      <c r="BK441" s="4">
        <v>316.24900000000002</v>
      </c>
      <c r="BL441" s="4">
        <v>1.319</v>
      </c>
      <c r="BM441" s="4">
        <v>1.2290000000000001</v>
      </c>
      <c r="BN441" s="4">
        <v>2.5489999999999999</v>
      </c>
      <c r="BO441" s="4">
        <v>1.06</v>
      </c>
      <c r="BP441" s="4">
        <v>0.98699999999999999</v>
      </c>
      <c r="BQ441" s="4">
        <v>2.0470000000000002</v>
      </c>
      <c r="BR441" s="4">
        <v>2.6507999999999998</v>
      </c>
      <c r="BU441" s="4">
        <v>1.4059999999999999</v>
      </c>
      <c r="BW441" s="4">
        <v>0</v>
      </c>
      <c r="BX441" s="4">
        <v>0.646034</v>
      </c>
      <c r="BY441" s="4">
        <v>-5</v>
      </c>
      <c r="BZ441" s="4">
        <v>0.62278199999999995</v>
      </c>
      <c r="CA441" s="4">
        <v>15.787455</v>
      </c>
      <c r="CB441" s="4">
        <v>12.580196000000001</v>
      </c>
    </row>
    <row r="442" spans="1:80">
      <c r="A442" s="2">
        <v>42439</v>
      </c>
      <c r="B442" s="29">
        <v>0.58978106481481485</v>
      </c>
      <c r="C442" s="4">
        <v>13.69</v>
      </c>
      <c r="D442" s="4">
        <v>1.9544999999999999</v>
      </c>
      <c r="E442" s="4" t="s">
        <v>155</v>
      </c>
      <c r="F442" s="4">
        <v>19545.044177</v>
      </c>
      <c r="G442" s="4">
        <v>57.7</v>
      </c>
      <c r="H442" s="4">
        <v>56.6</v>
      </c>
      <c r="I442" s="4">
        <v>285.8</v>
      </c>
      <c r="K442" s="4">
        <v>0</v>
      </c>
      <c r="L442" s="4">
        <v>37</v>
      </c>
      <c r="M442" s="4">
        <v>0.8639</v>
      </c>
      <c r="N442" s="4">
        <v>11.827</v>
      </c>
      <c r="O442" s="4">
        <v>1.6884999999999999</v>
      </c>
      <c r="P442" s="4">
        <v>49.872100000000003</v>
      </c>
      <c r="Q442" s="4">
        <v>48.934899999999999</v>
      </c>
      <c r="R442" s="4">
        <v>98.8</v>
      </c>
      <c r="S442" s="4">
        <v>40.053600000000003</v>
      </c>
      <c r="T442" s="4">
        <v>39.300899999999999</v>
      </c>
      <c r="U442" s="4">
        <v>79.400000000000006</v>
      </c>
      <c r="V442" s="4">
        <v>285.81959999999998</v>
      </c>
      <c r="Y442" s="4">
        <v>32.164000000000001</v>
      </c>
      <c r="Z442" s="4">
        <v>0</v>
      </c>
      <c r="AA442" s="4">
        <v>0</v>
      </c>
      <c r="AB442" s="4" t="s">
        <v>207</v>
      </c>
      <c r="AC442" s="4">
        <v>0</v>
      </c>
      <c r="AD442" s="4">
        <v>11.1</v>
      </c>
      <c r="AE442" s="4">
        <v>875</v>
      </c>
      <c r="AF442" s="4">
        <v>909</v>
      </c>
      <c r="AG442" s="4">
        <v>844</v>
      </c>
      <c r="AH442" s="4">
        <v>84</v>
      </c>
      <c r="AI442" s="4">
        <v>22.84</v>
      </c>
      <c r="AJ442" s="4">
        <v>0.52</v>
      </c>
      <c r="AK442" s="4">
        <v>982</v>
      </c>
      <c r="AL442" s="4">
        <v>0</v>
      </c>
      <c r="AM442" s="4">
        <v>0</v>
      </c>
      <c r="AN442" s="4">
        <v>23</v>
      </c>
      <c r="AO442" s="4">
        <v>190</v>
      </c>
      <c r="AP442" s="4">
        <v>188</v>
      </c>
      <c r="AQ442" s="4">
        <v>2.5</v>
      </c>
      <c r="AR442" s="4">
        <v>195</v>
      </c>
      <c r="AS442" s="4" t="s">
        <v>155</v>
      </c>
      <c r="AT442" s="4">
        <v>2</v>
      </c>
      <c r="AU442" s="5">
        <v>0.79768518518518527</v>
      </c>
      <c r="AV442" s="4">
        <v>47.163992999999998</v>
      </c>
      <c r="AW442" s="4">
        <v>-88.485157999999998</v>
      </c>
      <c r="AX442" s="4">
        <v>319.39999999999998</v>
      </c>
      <c r="AY442" s="4">
        <v>45</v>
      </c>
      <c r="AZ442" s="4">
        <v>12</v>
      </c>
      <c r="BA442" s="4">
        <v>9</v>
      </c>
      <c r="BB442" s="4" t="s">
        <v>217</v>
      </c>
      <c r="BC442" s="4">
        <v>1.1000000000000001</v>
      </c>
      <c r="BD442" s="4">
        <v>2.1444000000000001</v>
      </c>
      <c r="BE442" s="4">
        <v>2.5935999999999999</v>
      </c>
      <c r="BF442" s="4">
        <v>14.063000000000001</v>
      </c>
      <c r="BG442" s="4">
        <v>13.42</v>
      </c>
      <c r="BH442" s="4">
        <v>0.95</v>
      </c>
      <c r="BI442" s="4">
        <v>15.752000000000001</v>
      </c>
      <c r="BJ442" s="4">
        <v>2647.9929999999999</v>
      </c>
      <c r="BK442" s="4">
        <v>240.61799999999999</v>
      </c>
      <c r="BL442" s="4">
        <v>1.169</v>
      </c>
      <c r="BM442" s="4">
        <v>1.147</v>
      </c>
      <c r="BN442" s="4">
        <v>2.3170000000000002</v>
      </c>
      <c r="BO442" s="4">
        <v>0.93899999999999995</v>
      </c>
      <c r="BP442" s="4">
        <v>0.92100000000000004</v>
      </c>
      <c r="BQ442" s="4">
        <v>1.861</v>
      </c>
      <c r="BR442" s="4">
        <v>2.1160999999999999</v>
      </c>
      <c r="BU442" s="4">
        <v>1.429</v>
      </c>
      <c r="BW442" s="4">
        <v>0</v>
      </c>
      <c r="BX442" s="4">
        <v>0.47257900000000003</v>
      </c>
      <c r="BY442" s="4">
        <v>-5</v>
      </c>
      <c r="BZ442" s="4">
        <v>0.62132699999999996</v>
      </c>
      <c r="CA442" s="4">
        <v>11.54865</v>
      </c>
      <c r="CB442" s="4">
        <v>12.550805</v>
      </c>
    </row>
    <row r="443" spans="1:80">
      <c r="A443" s="2">
        <v>42439</v>
      </c>
      <c r="B443" s="29">
        <v>0.58979263888888889</v>
      </c>
      <c r="C443" s="4">
        <v>13.510999999999999</v>
      </c>
      <c r="D443" s="4">
        <v>2.0568</v>
      </c>
      <c r="E443" s="4" t="s">
        <v>155</v>
      </c>
      <c r="F443" s="4">
        <v>20567.824621</v>
      </c>
      <c r="G443" s="4">
        <v>41.8</v>
      </c>
      <c r="H443" s="4">
        <v>55.7</v>
      </c>
      <c r="I443" s="4">
        <v>306.8</v>
      </c>
      <c r="K443" s="4">
        <v>0</v>
      </c>
      <c r="L443" s="4">
        <v>37</v>
      </c>
      <c r="M443" s="4">
        <v>0.86429999999999996</v>
      </c>
      <c r="N443" s="4">
        <v>11.678100000000001</v>
      </c>
      <c r="O443" s="4">
        <v>1.7777000000000001</v>
      </c>
      <c r="P443" s="4">
        <v>36.1235</v>
      </c>
      <c r="Q443" s="4">
        <v>48.142699999999998</v>
      </c>
      <c r="R443" s="4">
        <v>84.3</v>
      </c>
      <c r="S443" s="4">
        <v>29.011700000000001</v>
      </c>
      <c r="T443" s="4">
        <v>38.6646</v>
      </c>
      <c r="U443" s="4">
        <v>67.7</v>
      </c>
      <c r="V443" s="4">
        <v>306.77730000000003</v>
      </c>
      <c r="Y443" s="4">
        <v>32.017000000000003</v>
      </c>
      <c r="Z443" s="4">
        <v>0</v>
      </c>
      <c r="AA443" s="4">
        <v>0</v>
      </c>
      <c r="AB443" s="4" t="s">
        <v>207</v>
      </c>
      <c r="AC443" s="4">
        <v>0</v>
      </c>
      <c r="AD443" s="4">
        <v>11.1</v>
      </c>
      <c r="AE443" s="4">
        <v>866</v>
      </c>
      <c r="AF443" s="4">
        <v>900</v>
      </c>
      <c r="AG443" s="4">
        <v>835</v>
      </c>
      <c r="AH443" s="4">
        <v>84</v>
      </c>
      <c r="AI443" s="4">
        <v>22.84</v>
      </c>
      <c r="AJ443" s="4">
        <v>0.52</v>
      </c>
      <c r="AK443" s="4">
        <v>982</v>
      </c>
      <c r="AL443" s="4">
        <v>0</v>
      </c>
      <c r="AM443" s="4">
        <v>0</v>
      </c>
      <c r="AN443" s="4">
        <v>23</v>
      </c>
      <c r="AO443" s="4">
        <v>190</v>
      </c>
      <c r="AP443" s="4">
        <v>188</v>
      </c>
      <c r="AQ443" s="4">
        <v>2.4</v>
      </c>
      <c r="AR443" s="4">
        <v>195</v>
      </c>
      <c r="AS443" s="4" t="s">
        <v>155</v>
      </c>
      <c r="AT443" s="4">
        <v>2</v>
      </c>
      <c r="AU443" s="5">
        <v>0.7976967592592592</v>
      </c>
      <c r="AV443" s="4">
        <v>47.164141000000001</v>
      </c>
      <c r="AW443" s="4">
        <v>-88.485494000000003</v>
      </c>
      <c r="AX443" s="4">
        <v>319.8</v>
      </c>
      <c r="AY443" s="4">
        <v>44.9</v>
      </c>
      <c r="AZ443" s="4">
        <v>12</v>
      </c>
      <c r="BA443" s="4">
        <v>10</v>
      </c>
      <c r="BB443" s="4" t="s">
        <v>222</v>
      </c>
      <c r="BC443" s="4">
        <v>1.1508</v>
      </c>
      <c r="BD443" s="4">
        <v>1.3935999999999999</v>
      </c>
      <c r="BE443" s="4">
        <v>2.0476000000000001</v>
      </c>
      <c r="BF443" s="4">
        <v>14.063000000000001</v>
      </c>
      <c r="BG443" s="4">
        <v>13.46</v>
      </c>
      <c r="BH443" s="4">
        <v>0.96</v>
      </c>
      <c r="BI443" s="4">
        <v>15.698</v>
      </c>
      <c r="BJ443" s="4">
        <v>2625.8530000000001</v>
      </c>
      <c r="BK443" s="4">
        <v>254.41300000000001</v>
      </c>
      <c r="BL443" s="4">
        <v>0.85099999999999998</v>
      </c>
      <c r="BM443" s="4">
        <v>1.1339999999999999</v>
      </c>
      <c r="BN443" s="4">
        <v>1.984</v>
      </c>
      <c r="BO443" s="4">
        <v>0.68300000000000005</v>
      </c>
      <c r="BP443" s="4">
        <v>0.91</v>
      </c>
      <c r="BQ443" s="4">
        <v>1.5940000000000001</v>
      </c>
      <c r="BR443" s="4">
        <v>2.2810000000000001</v>
      </c>
      <c r="BU443" s="4">
        <v>1.4279999999999999</v>
      </c>
      <c r="BW443" s="4">
        <v>0</v>
      </c>
      <c r="BX443" s="4">
        <v>0.321019</v>
      </c>
      <c r="BY443" s="4">
        <v>-5</v>
      </c>
      <c r="BZ443" s="4">
        <v>0.62356400000000001</v>
      </c>
      <c r="CA443" s="4">
        <v>7.8449020000000003</v>
      </c>
      <c r="CB443" s="4">
        <v>12.595993</v>
      </c>
    </row>
    <row r="444" spans="1:80">
      <c r="A444" s="2">
        <v>42439</v>
      </c>
      <c r="B444" s="29">
        <v>0.58980421296296293</v>
      </c>
      <c r="C444" s="4">
        <v>13.48</v>
      </c>
      <c r="D444" s="4">
        <v>2.1040000000000001</v>
      </c>
      <c r="E444" s="4" t="s">
        <v>155</v>
      </c>
      <c r="F444" s="4">
        <v>21040</v>
      </c>
      <c r="G444" s="4">
        <v>32.200000000000003</v>
      </c>
      <c r="H444" s="4">
        <v>55.8</v>
      </c>
      <c r="I444" s="4">
        <v>323.7</v>
      </c>
      <c r="K444" s="4">
        <v>0</v>
      </c>
      <c r="L444" s="4">
        <v>37</v>
      </c>
      <c r="M444" s="4">
        <v>0.86409999999999998</v>
      </c>
      <c r="N444" s="4">
        <v>11.6485</v>
      </c>
      <c r="O444" s="4">
        <v>1.8181</v>
      </c>
      <c r="P444" s="4">
        <v>27.8245</v>
      </c>
      <c r="Q444" s="4">
        <v>48.218699999999998</v>
      </c>
      <c r="R444" s="4">
        <v>76</v>
      </c>
      <c r="S444" s="4">
        <v>22.346599999999999</v>
      </c>
      <c r="T444" s="4">
        <v>38.725700000000003</v>
      </c>
      <c r="U444" s="4">
        <v>61.1</v>
      </c>
      <c r="V444" s="4">
        <v>323.71820000000002</v>
      </c>
      <c r="Y444" s="4">
        <v>31.856999999999999</v>
      </c>
      <c r="Z444" s="4">
        <v>0</v>
      </c>
      <c r="AA444" s="4">
        <v>0</v>
      </c>
      <c r="AB444" s="4" t="s">
        <v>207</v>
      </c>
      <c r="AC444" s="4">
        <v>0</v>
      </c>
      <c r="AD444" s="4">
        <v>11</v>
      </c>
      <c r="AE444" s="4">
        <v>862</v>
      </c>
      <c r="AF444" s="4">
        <v>896</v>
      </c>
      <c r="AG444" s="4">
        <v>832</v>
      </c>
      <c r="AH444" s="4">
        <v>84</v>
      </c>
      <c r="AI444" s="4">
        <v>22.84</v>
      </c>
      <c r="AJ444" s="4">
        <v>0.52</v>
      </c>
      <c r="AK444" s="4">
        <v>982</v>
      </c>
      <c r="AL444" s="4">
        <v>0</v>
      </c>
      <c r="AM444" s="4">
        <v>0</v>
      </c>
      <c r="AN444" s="4">
        <v>23</v>
      </c>
      <c r="AO444" s="4">
        <v>190</v>
      </c>
      <c r="AP444" s="4">
        <v>188.1</v>
      </c>
      <c r="AQ444" s="4">
        <v>2.4</v>
      </c>
      <c r="AR444" s="4">
        <v>195</v>
      </c>
      <c r="AS444" s="4" t="s">
        <v>155</v>
      </c>
      <c r="AT444" s="4">
        <v>2</v>
      </c>
      <c r="AU444" s="5">
        <v>0.79771990740740739</v>
      </c>
      <c r="AV444" s="4">
        <v>47.164261000000003</v>
      </c>
      <c r="AW444" s="4">
        <v>-88.485830000000007</v>
      </c>
      <c r="AX444" s="4">
        <v>320</v>
      </c>
      <c r="AY444" s="4">
        <v>43</v>
      </c>
      <c r="AZ444" s="4">
        <v>12</v>
      </c>
      <c r="BA444" s="4">
        <v>9</v>
      </c>
      <c r="BB444" s="4" t="s">
        <v>222</v>
      </c>
      <c r="BC444" s="4">
        <v>1.2507999999999999</v>
      </c>
      <c r="BD444" s="4">
        <v>1.2032</v>
      </c>
      <c r="BE444" s="4">
        <v>2.1032000000000002</v>
      </c>
      <c r="BF444" s="4">
        <v>14.063000000000001</v>
      </c>
      <c r="BG444" s="4">
        <v>13.44</v>
      </c>
      <c r="BH444" s="4">
        <v>0.96</v>
      </c>
      <c r="BI444" s="4">
        <v>15.723000000000001</v>
      </c>
      <c r="BJ444" s="4">
        <v>2616.7629999999999</v>
      </c>
      <c r="BK444" s="4">
        <v>259.95499999999998</v>
      </c>
      <c r="BL444" s="4">
        <v>0.65500000000000003</v>
      </c>
      <c r="BM444" s="4">
        <v>1.1339999999999999</v>
      </c>
      <c r="BN444" s="4">
        <v>1.7889999999999999</v>
      </c>
      <c r="BO444" s="4">
        <v>0.52600000000000002</v>
      </c>
      <c r="BP444" s="4">
        <v>0.91100000000000003</v>
      </c>
      <c r="BQ444" s="4">
        <v>1.4370000000000001</v>
      </c>
      <c r="BR444" s="4">
        <v>2.4047000000000001</v>
      </c>
      <c r="BU444" s="4">
        <v>1.42</v>
      </c>
      <c r="BW444" s="4">
        <v>0</v>
      </c>
      <c r="BX444" s="4">
        <v>0.317469</v>
      </c>
      <c r="BY444" s="4">
        <v>-5</v>
      </c>
      <c r="BZ444" s="4">
        <v>0.62010900000000002</v>
      </c>
      <c r="CA444" s="4">
        <v>7.7581480000000003</v>
      </c>
      <c r="CB444" s="4">
        <v>12.526202</v>
      </c>
    </row>
    <row r="445" spans="1:80">
      <c r="A445" s="2">
        <v>42439</v>
      </c>
      <c r="B445" s="29">
        <v>0.58981578703703696</v>
      </c>
      <c r="C445" s="4">
        <v>13.48</v>
      </c>
      <c r="D445" s="4">
        <v>1.8721000000000001</v>
      </c>
      <c r="E445" s="4" t="s">
        <v>155</v>
      </c>
      <c r="F445" s="4">
        <v>18720.543754999999</v>
      </c>
      <c r="G445" s="4">
        <v>23.2</v>
      </c>
      <c r="H445" s="4">
        <v>50.9</v>
      </c>
      <c r="I445" s="4">
        <v>328.7</v>
      </c>
      <c r="K445" s="4">
        <v>0</v>
      </c>
      <c r="L445" s="4">
        <v>37</v>
      </c>
      <c r="M445" s="4">
        <v>0.86629999999999996</v>
      </c>
      <c r="N445" s="4">
        <v>11.6775</v>
      </c>
      <c r="O445" s="4">
        <v>1.6216999999999999</v>
      </c>
      <c r="P445" s="4">
        <v>20.130400000000002</v>
      </c>
      <c r="Q445" s="4">
        <v>44.051600000000001</v>
      </c>
      <c r="R445" s="4">
        <v>64.2</v>
      </c>
      <c r="S445" s="4">
        <v>16.167200000000001</v>
      </c>
      <c r="T445" s="4">
        <v>35.378999999999998</v>
      </c>
      <c r="U445" s="4">
        <v>51.5</v>
      </c>
      <c r="V445" s="4">
        <v>328.66359999999997</v>
      </c>
      <c r="Y445" s="4">
        <v>31.879000000000001</v>
      </c>
      <c r="Z445" s="4">
        <v>0</v>
      </c>
      <c r="AA445" s="4">
        <v>0</v>
      </c>
      <c r="AB445" s="4" t="s">
        <v>207</v>
      </c>
      <c r="AC445" s="4">
        <v>0</v>
      </c>
      <c r="AD445" s="4">
        <v>11.1</v>
      </c>
      <c r="AE445" s="4">
        <v>862</v>
      </c>
      <c r="AF445" s="4">
        <v>894</v>
      </c>
      <c r="AG445" s="4">
        <v>831</v>
      </c>
      <c r="AH445" s="4">
        <v>84</v>
      </c>
      <c r="AI445" s="4">
        <v>22.84</v>
      </c>
      <c r="AJ445" s="4">
        <v>0.52</v>
      </c>
      <c r="AK445" s="4">
        <v>982</v>
      </c>
      <c r="AL445" s="4">
        <v>0</v>
      </c>
      <c r="AM445" s="4">
        <v>0</v>
      </c>
      <c r="AN445" s="4">
        <v>23</v>
      </c>
      <c r="AO445" s="4">
        <v>189.9</v>
      </c>
      <c r="AP445" s="4">
        <v>188.9</v>
      </c>
      <c r="AQ445" s="4">
        <v>2.7</v>
      </c>
      <c r="AR445" s="4">
        <v>195</v>
      </c>
      <c r="AS445" s="4" t="s">
        <v>155</v>
      </c>
      <c r="AT445" s="4">
        <v>2</v>
      </c>
      <c r="AU445" s="5">
        <v>0.79773148148148154</v>
      </c>
      <c r="AV445" s="4">
        <v>47.164323000000003</v>
      </c>
      <c r="AW445" s="4">
        <v>-88.486046000000002</v>
      </c>
      <c r="AX445" s="4">
        <v>320.2</v>
      </c>
      <c r="AY445" s="4">
        <v>40.4</v>
      </c>
      <c r="AZ445" s="4">
        <v>12</v>
      </c>
      <c r="BA445" s="4">
        <v>9</v>
      </c>
      <c r="BB445" s="4" t="s">
        <v>220</v>
      </c>
      <c r="BC445" s="4">
        <v>1.2492000000000001</v>
      </c>
      <c r="BD445" s="4">
        <v>1.4508000000000001</v>
      </c>
      <c r="BE445" s="4">
        <v>2.2999999999999998</v>
      </c>
      <c r="BF445" s="4">
        <v>14.063000000000001</v>
      </c>
      <c r="BG445" s="4">
        <v>13.66</v>
      </c>
      <c r="BH445" s="4">
        <v>0.97</v>
      </c>
      <c r="BI445" s="4">
        <v>15.436</v>
      </c>
      <c r="BJ445" s="4">
        <v>2656.2240000000002</v>
      </c>
      <c r="BK445" s="4">
        <v>234.785</v>
      </c>
      <c r="BL445" s="4">
        <v>0.48</v>
      </c>
      <c r="BM445" s="4">
        <v>1.0489999999999999</v>
      </c>
      <c r="BN445" s="4">
        <v>1.5289999999999999</v>
      </c>
      <c r="BO445" s="4">
        <v>0.38500000000000001</v>
      </c>
      <c r="BP445" s="4">
        <v>0.84299999999999997</v>
      </c>
      <c r="BQ445" s="4">
        <v>1.228</v>
      </c>
      <c r="BR445" s="4">
        <v>2.4721000000000002</v>
      </c>
      <c r="BU445" s="4">
        <v>1.4390000000000001</v>
      </c>
      <c r="BW445" s="4">
        <v>0</v>
      </c>
      <c r="BX445" s="4">
        <v>0.351275</v>
      </c>
      <c r="BY445" s="4">
        <v>-5</v>
      </c>
      <c r="BZ445" s="4">
        <v>0.621</v>
      </c>
      <c r="CA445" s="4">
        <v>8.5842829999999992</v>
      </c>
      <c r="CB445" s="4">
        <v>12.5442</v>
      </c>
    </row>
    <row r="446" spans="1:80">
      <c r="A446" s="2">
        <v>42439</v>
      </c>
      <c r="B446" s="29">
        <v>0.58982736111111111</v>
      </c>
      <c r="C446" s="4">
        <v>13.411</v>
      </c>
      <c r="D446" s="4">
        <v>2.1398000000000001</v>
      </c>
      <c r="E446" s="4" t="s">
        <v>155</v>
      </c>
      <c r="F446" s="4">
        <v>21397.950412999999</v>
      </c>
      <c r="G446" s="4">
        <v>23</v>
      </c>
      <c r="H446" s="4">
        <v>51.6</v>
      </c>
      <c r="I446" s="4">
        <v>335.2</v>
      </c>
      <c r="K446" s="4">
        <v>0</v>
      </c>
      <c r="L446" s="4">
        <v>37</v>
      </c>
      <c r="M446" s="4">
        <v>0.86450000000000005</v>
      </c>
      <c r="N446" s="4">
        <v>11.593400000000001</v>
      </c>
      <c r="O446" s="4">
        <v>1.8498000000000001</v>
      </c>
      <c r="P446" s="4">
        <v>19.8825</v>
      </c>
      <c r="Q446" s="4">
        <v>44.648099999999999</v>
      </c>
      <c r="R446" s="4">
        <v>64.5</v>
      </c>
      <c r="S446" s="4">
        <v>15.9681</v>
      </c>
      <c r="T446" s="4">
        <v>35.8581</v>
      </c>
      <c r="U446" s="4">
        <v>51.8</v>
      </c>
      <c r="V446" s="4">
        <v>335.22640000000001</v>
      </c>
      <c r="Y446" s="4">
        <v>31.812000000000001</v>
      </c>
      <c r="Z446" s="4">
        <v>0</v>
      </c>
      <c r="AA446" s="4">
        <v>0</v>
      </c>
      <c r="AB446" s="4" t="s">
        <v>207</v>
      </c>
      <c r="AC446" s="4">
        <v>0</v>
      </c>
      <c r="AD446" s="4">
        <v>11.1</v>
      </c>
      <c r="AE446" s="4">
        <v>862</v>
      </c>
      <c r="AF446" s="4">
        <v>894</v>
      </c>
      <c r="AG446" s="4">
        <v>832</v>
      </c>
      <c r="AH446" s="4">
        <v>84</v>
      </c>
      <c r="AI446" s="4">
        <v>22.84</v>
      </c>
      <c r="AJ446" s="4">
        <v>0.52</v>
      </c>
      <c r="AK446" s="4">
        <v>982</v>
      </c>
      <c r="AL446" s="4">
        <v>0</v>
      </c>
      <c r="AM446" s="4">
        <v>0</v>
      </c>
      <c r="AN446" s="4">
        <v>23</v>
      </c>
      <c r="AO446" s="4">
        <v>189.1</v>
      </c>
      <c r="AP446" s="4">
        <v>188.1</v>
      </c>
      <c r="AQ446" s="4">
        <v>2.8</v>
      </c>
      <c r="AR446" s="4">
        <v>195</v>
      </c>
      <c r="AS446" s="4" t="s">
        <v>155</v>
      </c>
      <c r="AT446" s="4">
        <v>2</v>
      </c>
      <c r="AU446" s="5">
        <v>0.79774305555555547</v>
      </c>
      <c r="AV446" s="4">
        <v>47.164369000000001</v>
      </c>
      <c r="AW446" s="4">
        <v>-88.486256999999995</v>
      </c>
      <c r="AX446" s="4">
        <v>320.10000000000002</v>
      </c>
      <c r="AY446" s="4">
        <v>38.200000000000003</v>
      </c>
      <c r="AZ446" s="4">
        <v>12</v>
      </c>
      <c r="BA446" s="4">
        <v>9</v>
      </c>
      <c r="BB446" s="4" t="s">
        <v>220</v>
      </c>
      <c r="BC446" s="4">
        <v>1.0984</v>
      </c>
      <c r="BD446" s="4">
        <v>1.5508</v>
      </c>
      <c r="BE446" s="4">
        <v>2.1983999999999999</v>
      </c>
      <c r="BF446" s="4">
        <v>14.063000000000001</v>
      </c>
      <c r="BG446" s="4">
        <v>13.46</v>
      </c>
      <c r="BH446" s="4">
        <v>0.96</v>
      </c>
      <c r="BI446" s="4">
        <v>15.68</v>
      </c>
      <c r="BJ446" s="4">
        <v>2608.71</v>
      </c>
      <c r="BK446" s="4">
        <v>264.916</v>
      </c>
      <c r="BL446" s="4">
        <v>0.46899999999999997</v>
      </c>
      <c r="BM446" s="4">
        <v>1.052</v>
      </c>
      <c r="BN446" s="4">
        <v>1.5209999999999999</v>
      </c>
      <c r="BO446" s="4">
        <v>0.376</v>
      </c>
      <c r="BP446" s="4">
        <v>0.84499999999999997</v>
      </c>
      <c r="BQ446" s="4">
        <v>1.2210000000000001</v>
      </c>
      <c r="BR446" s="4">
        <v>2.4943</v>
      </c>
      <c r="BU446" s="4">
        <v>1.42</v>
      </c>
      <c r="BW446" s="4">
        <v>0</v>
      </c>
      <c r="BX446" s="4">
        <v>0.32562099999999999</v>
      </c>
      <c r="BY446" s="4">
        <v>-5</v>
      </c>
      <c r="BZ446" s="4">
        <v>0.621</v>
      </c>
      <c r="CA446" s="4">
        <v>7.9573640000000001</v>
      </c>
      <c r="CB446" s="4">
        <v>12.5442</v>
      </c>
    </row>
    <row r="447" spans="1:80">
      <c r="A447" s="2">
        <v>42439</v>
      </c>
      <c r="B447" s="29">
        <v>0.58983893518518515</v>
      </c>
      <c r="C447" s="4">
        <v>13.256</v>
      </c>
      <c r="D447" s="4">
        <v>2.4329999999999998</v>
      </c>
      <c r="E447" s="4" t="s">
        <v>155</v>
      </c>
      <c r="F447" s="4">
        <v>24329.655171999999</v>
      </c>
      <c r="G447" s="4">
        <v>23</v>
      </c>
      <c r="H447" s="4">
        <v>51.8</v>
      </c>
      <c r="I447" s="4">
        <v>360.3</v>
      </c>
      <c r="K447" s="4">
        <v>0</v>
      </c>
      <c r="L447" s="4">
        <v>37</v>
      </c>
      <c r="M447" s="4">
        <v>0.86299999999999999</v>
      </c>
      <c r="N447" s="4">
        <v>11.440200000000001</v>
      </c>
      <c r="O447" s="4">
        <v>2.0996000000000001</v>
      </c>
      <c r="P447" s="4">
        <v>19.848700000000001</v>
      </c>
      <c r="Q447" s="4">
        <v>44.702599999999997</v>
      </c>
      <c r="R447" s="4">
        <v>64.599999999999994</v>
      </c>
      <c r="S447" s="4">
        <v>15.941000000000001</v>
      </c>
      <c r="T447" s="4">
        <v>35.901899999999998</v>
      </c>
      <c r="U447" s="4">
        <v>51.8</v>
      </c>
      <c r="V447" s="4">
        <v>360.31330000000003</v>
      </c>
      <c r="Y447" s="4">
        <v>31.757999999999999</v>
      </c>
      <c r="Z447" s="4">
        <v>0</v>
      </c>
      <c r="AA447" s="4">
        <v>0</v>
      </c>
      <c r="AB447" s="4" t="s">
        <v>207</v>
      </c>
      <c r="AC447" s="4">
        <v>0</v>
      </c>
      <c r="AD447" s="4">
        <v>11.1</v>
      </c>
      <c r="AE447" s="4">
        <v>861</v>
      </c>
      <c r="AF447" s="4">
        <v>894</v>
      </c>
      <c r="AG447" s="4">
        <v>832</v>
      </c>
      <c r="AH447" s="4">
        <v>84</v>
      </c>
      <c r="AI447" s="4">
        <v>22.84</v>
      </c>
      <c r="AJ447" s="4">
        <v>0.52</v>
      </c>
      <c r="AK447" s="4">
        <v>982</v>
      </c>
      <c r="AL447" s="4">
        <v>0</v>
      </c>
      <c r="AM447" s="4">
        <v>0</v>
      </c>
      <c r="AN447" s="4">
        <v>23</v>
      </c>
      <c r="AO447" s="4">
        <v>190.1</v>
      </c>
      <c r="AP447" s="4">
        <v>189</v>
      </c>
      <c r="AQ447" s="4">
        <v>2.7</v>
      </c>
      <c r="AR447" s="4">
        <v>195</v>
      </c>
      <c r="AS447" s="4" t="s">
        <v>155</v>
      </c>
      <c r="AT447" s="4">
        <v>2</v>
      </c>
      <c r="AU447" s="5">
        <v>0.79775462962962962</v>
      </c>
      <c r="AV447" s="4">
        <v>47.164397000000001</v>
      </c>
      <c r="AW447" s="4">
        <v>-88.486463000000001</v>
      </c>
      <c r="AX447" s="4">
        <v>319.8</v>
      </c>
      <c r="AY447" s="4">
        <v>36.700000000000003</v>
      </c>
      <c r="AZ447" s="4">
        <v>12</v>
      </c>
      <c r="BA447" s="4">
        <v>9</v>
      </c>
      <c r="BB447" s="4" t="s">
        <v>220</v>
      </c>
      <c r="BC447" s="4">
        <v>1</v>
      </c>
      <c r="BD447" s="4">
        <v>1.6</v>
      </c>
      <c r="BE447" s="4">
        <v>2.1</v>
      </c>
      <c r="BF447" s="4">
        <v>14.063000000000001</v>
      </c>
      <c r="BG447" s="4">
        <v>13.31</v>
      </c>
      <c r="BH447" s="4">
        <v>0.95</v>
      </c>
      <c r="BI447" s="4">
        <v>15.877000000000001</v>
      </c>
      <c r="BJ447" s="4">
        <v>2555.3690000000001</v>
      </c>
      <c r="BK447" s="4">
        <v>298.49599999999998</v>
      </c>
      <c r="BL447" s="4">
        <v>0.46400000000000002</v>
      </c>
      <c r="BM447" s="4">
        <v>1.046</v>
      </c>
      <c r="BN447" s="4">
        <v>1.51</v>
      </c>
      <c r="BO447" s="4">
        <v>0.373</v>
      </c>
      <c r="BP447" s="4">
        <v>0.84</v>
      </c>
      <c r="BQ447" s="4">
        <v>1.2130000000000001</v>
      </c>
      <c r="BR447" s="4">
        <v>2.6613000000000002</v>
      </c>
      <c r="BU447" s="4">
        <v>1.407</v>
      </c>
      <c r="BW447" s="4">
        <v>0</v>
      </c>
      <c r="BX447" s="4">
        <v>0.29374899999999998</v>
      </c>
      <c r="BY447" s="4">
        <v>-5</v>
      </c>
      <c r="BZ447" s="4">
        <v>0.62132699999999996</v>
      </c>
      <c r="CA447" s="4">
        <v>7.1784910000000002</v>
      </c>
      <c r="CB447" s="4">
        <v>12.550805</v>
      </c>
    </row>
    <row r="448" spans="1:80">
      <c r="A448" s="2">
        <v>42439</v>
      </c>
      <c r="B448" s="29">
        <v>0.5898505092592593</v>
      </c>
      <c r="C448" s="4">
        <v>13.13</v>
      </c>
      <c r="D448" s="4">
        <v>2.6777000000000002</v>
      </c>
      <c r="E448" s="4" t="s">
        <v>155</v>
      </c>
      <c r="F448" s="4">
        <v>26776.580644999998</v>
      </c>
      <c r="G448" s="4">
        <v>20.6</v>
      </c>
      <c r="H448" s="4">
        <v>51.8</v>
      </c>
      <c r="I448" s="4">
        <v>376.7</v>
      </c>
      <c r="K448" s="4">
        <v>0</v>
      </c>
      <c r="L448" s="4">
        <v>37</v>
      </c>
      <c r="M448" s="4">
        <v>0.86160000000000003</v>
      </c>
      <c r="N448" s="4">
        <v>11.312900000000001</v>
      </c>
      <c r="O448" s="4">
        <v>2.3071000000000002</v>
      </c>
      <c r="P448" s="4">
        <v>17.744800000000001</v>
      </c>
      <c r="Q448" s="4">
        <v>44.630800000000001</v>
      </c>
      <c r="R448" s="4">
        <v>62.4</v>
      </c>
      <c r="S448" s="4">
        <v>14.251300000000001</v>
      </c>
      <c r="T448" s="4">
        <v>35.844200000000001</v>
      </c>
      <c r="U448" s="4">
        <v>50.1</v>
      </c>
      <c r="V448" s="4">
        <v>376.69330000000002</v>
      </c>
      <c r="Y448" s="4">
        <v>31.707000000000001</v>
      </c>
      <c r="Z448" s="4">
        <v>0</v>
      </c>
      <c r="AA448" s="4">
        <v>0</v>
      </c>
      <c r="AB448" s="4" t="s">
        <v>207</v>
      </c>
      <c r="AC448" s="4">
        <v>0</v>
      </c>
      <c r="AD448" s="4">
        <v>11.2</v>
      </c>
      <c r="AE448" s="4">
        <v>859</v>
      </c>
      <c r="AF448" s="4">
        <v>896</v>
      </c>
      <c r="AG448" s="4">
        <v>831</v>
      </c>
      <c r="AH448" s="4">
        <v>84</v>
      </c>
      <c r="AI448" s="4">
        <v>22.84</v>
      </c>
      <c r="AJ448" s="4">
        <v>0.52</v>
      </c>
      <c r="AK448" s="4">
        <v>982</v>
      </c>
      <c r="AL448" s="4">
        <v>0</v>
      </c>
      <c r="AM448" s="4">
        <v>0</v>
      </c>
      <c r="AN448" s="4">
        <v>23</v>
      </c>
      <c r="AO448" s="4">
        <v>191</v>
      </c>
      <c r="AP448" s="4">
        <v>188.9</v>
      </c>
      <c r="AQ448" s="4">
        <v>2.2999999999999998</v>
      </c>
      <c r="AR448" s="4">
        <v>195</v>
      </c>
      <c r="AS448" s="4" t="s">
        <v>155</v>
      </c>
      <c r="AT448" s="4">
        <v>2</v>
      </c>
      <c r="AU448" s="5">
        <v>0.79776620370370377</v>
      </c>
      <c r="AV448" s="4">
        <v>47.164411999999999</v>
      </c>
      <c r="AW448" s="4">
        <v>-88.486669000000006</v>
      </c>
      <c r="AX448" s="4">
        <v>319.5</v>
      </c>
      <c r="AY448" s="4">
        <v>35.6</v>
      </c>
      <c r="AZ448" s="4">
        <v>12</v>
      </c>
      <c r="BA448" s="4">
        <v>9</v>
      </c>
      <c r="BB448" s="4" t="s">
        <v>220</v>
      </c>
      <c r="BC448" s="4">
        <v>1.0508</v>
      </c>
      <c r="BD448" s="4">
        <v>1.6508</v>
      </c>
      <c r="BE448" s="4">
        <v>2.1507999999999998</v>
      </c>
      <c r="BF448" s="4">
        <v>14.063000000000001</v>
      </c>
      <c r="BG448" s="4">
        <v>13.18</v>
      </c>
      <c r="BH448" s="4">
        <v>0.94</v>
      </c>
      <c r="BI448" s="4">
        <v>16.062999999999999</v>
      </c>
      <c r="BJ448" s="4">
        <v>2511.7510000000002</v>
      </c>
      <c r="BK448" s="4">
        <v>326.017</v>
      </c>
      <c r="BL448" s="4">
        <v>0.41299999999999998</v>
      </c>
      <c r="BM448" s="4">
        <v>1.038</v>
      </c>
      <c r="BN448" s="4">
        <v>1.45</v>
      </c>
      <c r="BO448" s="4">
        <v>0.33100000000000002</v>
      </c>
      <c r="BP448" s="4">
        <v>0.83299999999999996</v>
      </c>
      <c r="BQ448" s="4">
        <v>1.165</v>
      </c>
      <c r="BR448" s="4">
        <v>2.7656000000000001</v>
      </c>
      <c r="BU448" s="4">
        <v>1.397</v>
      </c>
      <c r="BW448" s="4">
        <v>0</v>
      </c>
      <c r="BX448" s="4">
        <v>0.25790999999999997</v>
      </c>
      <c r="BY448" s="4">
        <v>-5</v>
      </c>
      <c r="BZ448" s="4">
        <v>0.62367300000000003</v>
      </c>
      <c r="CA448" s="4">
        <v>6.3026759999999999</v>
      </c>
      <c r="CB448" s="4">
        <v>12.598195</v>
      </c>
    </row>
    <row r="449" spans="1:80">
      <c r="A449" s="2">
        <v>42439</v>
      </c>
      <c r="B449" s="29">
        <v>0.58986208333333334</v>
      </c>
      <c r="C449" s="4">
        <v>13.097</v>
      </c>
      <c r="D449" s="4">
        <v>2.9293</v>
      </c>
      <c r="E449" s="4" t="s">
        <v>155</v>
      </c>
      <c r="F449" s="4">
        <v>29293.310810999999</v>
      </c>
      <c r="G449" s="4">
        <v>14.7</v>
      </c>
      <c r="H449" s="4">
        <v>51.9</v>
      </c>
      <c r="I449" s="4">
        <v>383.3</v>
      </c>
      <c r="K449" s="4">
        <v>0</v>
      </c>
      <c r="L449" s="4">
        <v>37</v>
      </c>
      <c r="M449" s="4">
        <v>0.85960000000000003</v>
      </c>
      <c r="N449" s="4">
        <v>11.257999999999999</v>
      </c>
      <c r="O449" s="4">
        <v>2.5179999999999998</v>
      </c>
      <c r="P449" s="4">
        <v>12.6661</v>
      </c>
      <c r="Q449" s="4">
        <v>44.6006</v>
      </c>
      <c r="R449" s="4">
        <v>57.3</v>
      </c>
      <c r="S449" s="4">
        <v>10.172499999999999</v>
      </c>
      <c r="T449" s="4">
        <v>35.819899999999997</v>
      </c>
      <c r="U449" s="4">
        <v>46</v>
      </c>
      <c r="V449" s="4">
        <v>383.25630000000001</v>
      </c>
      <c r="Y449" s="4">
        <v>31.675999999999998</v>
      </c>
      <c r="Z449" s="4">
        <v>0</v>
      </c>
      <c r="AA449" s="4">
        <v>0</v>
      </c>
      <c r="AB449" s="4" t="s">
        <v>207</v>
      </c>
      <c r="AC449" s="4">
        <v>0</v>
      </c>
      <c r="AD449" s="4">
        <v>11.1</v>
      </c>
      <c r="AE449" s="4">
        <v>861</v>
      </c>
      <c r="AF449" s="4">
        <v>894</v>
      </c>
      <c r="AG449" s="4">
        <v>831</v>
      </c>
      <c r="AH449" s="4">
        <v>84</v>
      </c>
      <c r="AI449" s="4">
        <v>22.84</v>
      </c>
      <c r="AJ449" s="4">
        <v>0.52</v>
      </c>
      <c r="AK449" s="4">
        <v>982</v>
      </c>
      <c r="AL449" s="4">
        <v>0</v>
      </c>
      <c r="AM449" s="4">
        <v>0</v>
      </c>
      <c r="AN449" s="4">
        <v>23</v>
      </c>
      <c r="AO449" s="4">
        <v>190.9</v>
      </c>
      <c r="AP449" s="4">
        <v>188</v>
      </c>
      <c r="AQ449" s="4">
        <v>2.2999999999999998</v>
      </c>
      <c r="AR449" s="4">
        <v>195</v>
      </c>
      <c r="AS449" s="4" t="s">
        <v>155</v>
      </c>
      <c r="AT449" s="4">
        <v>2</v>
      </c>
      <c r="AU449" s="5">
        <v>0.79777777777777781</v>
      </c>
      <c r="AV449" s="4">
        <v>47.164414000000001</v>
      </c>
      <c r="AW449" s="4">
        <v>-88.486873000000003</v>
      </c>
      <c r="AX449" s="4">
        <v>319.3</v>
      </c>
      <c r="AY449" s="4">
        <v>34.5</v>
      </c>
      <c r="AZ449" s="4">
        <v>12</v>
      </c>
      <c r="BA449" s="4">
        <v>10</v>
      </c>
      <c r="BB449" s="4" t="s">
        <v>220</v>
      </c>
      <c r="BC449" s="4">
        <v>1.3031999999999999</v>
      </c>
      <c r="BD449" s="4">
        <v>1.3444</v>
      </c>
      <c r="BE449" s="4">
        <v>2.3016000000000001</v>
      </c>
      <c r="BF449" s="4">
        <v>14.063000000000001</v>
      </c>
      <c r="BG449" s="4">
        <v>12.98</v>
      </c>
      <c r="BH449" s="4">
        <v>0.92</v>
      </c>
      <c r="BI449" s="4">
        <v>16.335999999999999</v>
      </c>
      <c r="BJ449" s="4">
        <v>2471.1239999999998</v>
      </c>
      <c r="BK449" s="4">
        <v>351.77499999999998</v>
      </c>
      <c r="BL449" s="4">
        <v>0.29099999999999998</v>
      </c>
      <c r="BM449" s="4">
        <v>1.0249999999999999</v>
      </c>
      <c r="BN449" s="4">
        <v>1.3160000000000001</v>
      </c>
      <c r="BO449" s="4">
        <v>0.23400000000000001</v>
      </c>
      <c r="BP449" s="4">
        <v>0.82299999999999995</v>
      </c>
      <c r="BQ449" s="4">
        <v>1.0569999999999999</v>
      </c>
      <c r="BR449" s="4">
        <v>2.7816999999999998</v>
      </c>
      <c r="BU449" s="4">
        <v>1.379</v>
      </c>
      <c r="BW449" s="4">
        <v>0</v>
      </c>
      <c r="BX449" s="4">
        <v>0.24987200000000001</v>
      </c>
      <c r="BY449" s="4">
        <v>-5</v>
      </c>
      <c r="BZ449" s="4">
        <v>0.62121800000000005</v>
      </c>
      <c r="CA449" s="4">
        <v>6.1062469999999998</v>
      </c>
      <c r="CB449" s="4">
        <v>12.548603999999999</v>
      </c>
    </row>
    <row r="450" spans="1:80">
      <c r="A450" s="2">
        <v>42439</v>
      </c>
      <c r="B450" s="29">
        <v>0.58987365740740738</v>
      </c>
      <c r="C450" s="4">
        <v>12.808999999999999</v>
      </c>
      <c r="D450" s="4">
        <v>3.1920000000000002</v>
      </c>
      <c r="E450" s="4" t="s">
        <v>155</v>
      </c>
      <c r="F450" s="4">
        <v>31920</v>
      </c>
      <c r="G450" s="4">
        <v>13.3</v>
      </c>
      <c r="H450" s="4">
        <v>51.8</v>
      </c>
      <c r="I450" s="4">
        <v>401.4</v>
      </c>
      <c r="K450" s="4">
        <v>0</v>
      </c>
      <c r="L450" s="4">
        <v>37</v>
      </c>
      <c r="M450" s="4">
        <v>0.85950000000000004</v>
      </c>
      <c r="N450" s="4">
        <v>11.0099</v>
      </c>
      <c r="O450" s="4">
        <v>2.7437</v>
      </c>
      <c r="P450" s="4">
        <v>11.467700000000001</v>
      </c>
      <c r="Q450" s="4">
        <v>44.5242</v>
      </c>
      <c r="R450" s="4">
        <v>56</v>
      </c>
      <c r="S450" s="4">
        <v>9.2100000000000009</v>
      </c>
      <c r="T450" s="4">
        <v>35.758600000000001</v>
      </c>
      <c r="U450" s="4">
        <v>45</v>
      </c>
      <c r="V450" s="4">
        <v>401.38569999999999</v>
      </c>
      <c r="Y450" s="4">
        <v>31.716999999999999</v>
      </c>
      <c r="Z450" s="4">
        <v>0</v>
      </c>
      <c r="AA450" s="4">
        <v>0</v>
      </c>
      <c r="AB450" s="4" t="s">
        <v>207</v>
      </c>
      <c r="AC450" s="4">
        <v>0</v>
      </c>
      <c r="AD450" s="4">
        <v>11.1</v>
      </c>
      <c r="AE450" s="4">
        <v>860</v>
      </c>
      <c r="AF450" s="4">
        <v>895</v>
      </c>
      <c r="AG450" s="4">
        <v>830</v>
      </c>
      <c r="AH450" s="4">
        <v>84</v>
      </c>
      <c r="AI450" s="4">
        <v>22.84</v>
      </c>
      <c r="AJ450" s="4">
        <v>0.52</v>
      </c>
      <c r="AK450" s="4">
        <v>982</v>
      </c>
      <c r="AL450" s="4">
        <v>0</v>
      </c>
      <c r="AM450" s="4">
        <v>0</v>
      </c>
      <c r="AN450" s="4">
        <v>23</v>
      </c>
      <c r="AO450" s="4">
        <v>190</v>
      </c>
      <c r="AP450" s="4">
        <v>188</v>
      </c>
      <c r="AQ450" s="4">
        <v>2.7</v>
      </c>
      <c r="AR450" s="4">
        <v>195</v>
      </c>
      <c r="AS450" s="4" t="s">
        <v>155</v>
      </c>
      <c r="AT450" s="4">
        <v>2</v>
      </c>
      <c r="AU450" s="5">
        <v>0.79778935185185185</v>
      </c>
      <c r="AV450" s="4">
        <v>47.164405000000002</v>
      </c>
      <c r="AW450" s="4">
        <v>-88.487067999999994</v>
      </c>
      <c r="AX450" s="4">
        <v>319.2</v>
      </c>
      <c r="AY450" s="4">
        <v>33</v>
      </c>
      <c r="AZ450" s="4">
        <v>12</v>
      </c>
      <c r="BA450" s="4">
        <v>10</v>
      </c>
      <c r="BB450" s="4" t="s">
        <v>222</v>
      </c>
      <c r="BC450" s="4">
        <v>1.246</v>
      </c>
      <c r="BD450" s="4">
        <v>1.0508</v>
      </c>
      <c r="BE450" s="4">
        <v>2.2475999999999998</v>
      </c>
      <c r="BF450" s="4">
        <v>14.063000000000001</v>
      </c>
      <c r="BG450" s="4">
        <v>12.97</v>
      </c>
      <c r="BH450" s="4">
        <v>0.92</v>
      </c>
      <c r="BI450" s="4">
        <v>16.341000000000001</v>
      </c>
      <c r="BJ450" s="4">
        <v>2420.2820000000002</v>
      </c>
      <c r="BK450" s="4">
        <v>383.87400000000002</v>
      </c>
      <c r="BL450" s="4">
        <v>0.26400000000000001</v>
      </c>
      <c r="BM450" s="4">
        <v>1.0249999999999999</v>
      </c>
      <c r="BN450" s="4">
        <v>1.2889999999999999</v>
      </c>
      <c r="BO450" s="4">
        <v>0.21199999999999999</v>
      </c>
      <c r="BP450" s="4">
        <v>0.82299999999999995</v>
      </c>
      <c r="BQ450" s="4">
        <v>1.0349999999999999</v>
      </c>
      <c r="BR450" s="4">
        <v>2.9177</v>
      </c>
      <c r="BU450" s="4">
        <v>1.383</v>
      </c>
      <c r="BW450" s="4">
        <v>0</v>
      </c>
      <c r="BX450" s="4">
        <v>0.25700000000000001</v>
      </c>
      <c r="BY450" s="4">
        <v>-5</v>
      </c>
      <c r="BZ450" s="4">
        <v>0.62310900000000002</v>
      </c>
      <c r="CA450" s="4">
        <v>6.2804380000000002</v>
      </c>
      <c r="CB450" s="4">
        <v>12.586802</v>
      </c>
    </row>
    <row r="451" spans="1:80">
      <c r="A451" s="2">
        <v>42439</v>
      </c>
      <c r="B451" s="29">
        <v>0.58988523148148142</v>
      </c>
      <c r="C451" s="4">
        <v>12.379</v>
      </c>
      <c r="D451" s="4">
        <v>3.8755999999999999</v>
      </c>
      <c r="E451" s="4" t="s">
        <v>155</v>
      </c>
      <c r="F451" s="4">
        <v>38756.483155000002</v>
      </c>
      <c r="G451" s="4">
        <v>13.3</v>
      </c>
      <c r="H451" s="4">
        <v>51.7</v>
      </c>
      <c r="I451" s="4">
        <v>426.2</v>
      </c>
      <c r="K451" s="4">
        <v>0</v>
      </c>
      <c r="L451" s="4">
        <v>37</v>
      </c>
      <c r="M451" s="4">
        <v>0.85660000000000003</v>
      </c>
      <c r="N451" s="4">
        <v>10.603300000000001</v>
      </c>
      <c r="O451" s="4">
        <v>3.3197000000000001</v>
      </c>
      <c r="P451" s="4">
        <v>11.392099999999999</v>
      </c>
      <c r="Q451" s="4">
        <v>44.283700000000003</v>
      </c>
      <c r="R451" s="4">
        <v>55.7</v>
      </c>
      <c r="S451" s="4">
        <v>9.1493000000000002</v>
      </c>
      <c r="T451" s="4">
        <v>35.565399999999997</v>
      </c>
      <c r="U451" s="4">
        <v>44.7</v>
      </c>
      <c r="V451" s="4">
        <v>426.19580000000002</v>
      </c>
      <c r="Y451" s="4">
        <v>31.966000000000001</v>
      </c>
      <c r="Z451" s="4">
        <v>0</v>
      </c>
      <c r="AA451" s="4">
        <v>0</v>
      </c>
      <c r="AB451" s="4" t="s">
        <v>207</v>
      </c>
      <c r="AC451" s="4">
        <v>0</v>
      </c>
      <c r="AD451" s="4">
        <v>11.1</v>
      </c>
      <c r="AE451" s="4">
        <v>860</v>
      </c>
      <c r="AF451" s="4">
        <v>894</v>
      </c>
      <c r="AG451" s="4">
        <v>830</v>
      </c>
      <c r="AH451" s="4">
        <v>84</v>
      </c>
      <c r="AI451" s="4">
        <v>22.84</v>
      </c>
      <c r="AJ451" s="4">
        <v>0.52</v>
      </c>
      <c r="AK451" s="4">
        <v>982</v>
      </c>
      <c r="AL451" s="4">
        <v>0</v>
      </c>
      <c r="AM451" s="4">
        <v>0</v>
      </c>
      <c r="AN451" s="4">
        <v>23</v>
      </c>
      <c r="AO451" s="4">
        <v>190</v>
      </c>
      <c r="AP451" s="4">
        <v>188</v>
      </c>
      <c r="AQ451" s="4">
        <v>2.5</v>
      </c>
      <c r="AR451" s="4">
        <v>195</v>
      </c>
      <c r="AS451" s="4" t="s">
        <v>155</v>
      </c>
      <c r="AT451" s="4">
        <v>2</v>
      </c>
      <c r="AU451" s="5">
        <v>0.79780092592592589</v>
      </c>
      <c r="AV451" s="4">
        <v>47.164380999999999</v>
      </c>
      <c r="AW451" s="4">
        <v>-88.487250000000003</v>
      </c>
      <c r="AX451" s="4">
        <v>319.10000000000002</v>
      </c>
      <c r="AY451" s="4">
        <v>31.7</v>
      </c>
      <c r="AZ451" s="4">
        <v>12</v>
      </c>
      <c r="BA451" s="4">
        <v>10</v>
      </c>
      <c r="BB451" s="4" t="s">
        <v>222</v>
      </c>
      <c r="BC451" s="4">
        <v>1</v>
      </c>
      <c r="BD451" s="4">
        <v>1.1508</v>
      </c>
      <c r="BE451" s="4">
        <v>2.1</v>
      </c>
      <c r="BF451" s="4">
        <v>14.063000000000001</v>
      </c>
      <c r="BG451" s="4">
        <v>12.69</v>
      </c>
      <c r="BH451" s="4">
        <v>0.9</v>
      </c>
      <c r="BI451" s="4">
        <v>16.747</v>
      </c>
      <c r="BJ451" s="4">
        <v>2302.105</v>
      </c>
      <c r="BK451" s="4">
        <v>458.733</v>
      </c>
      <c r="BL451" s="4">
        <v>0.25900000000000001</v>
      </c>
      <c r="BM451" s="4">
        <v>1.0069999999999999</v>
      </c>
      <c r="BN451" s="4">
        <v>1.266</v>
      </c>
      <c r="BO451" s="4">
        <v>0.20799999999999999</v>
      </c>
      <c r="BP451" s="4">
        <v>0.80900000000000005</v>
      </c>
      <c r="BQ451" s="4">
        <v>1.0169999999999999</v>
      </c>
      <c r="BR451" s="4">
        <v>3.0598000000000001</v>
      </c>
      <c r="BU451" s="4">
        <v>1.377</v>
      </c>
      <c r="BW451" s="4">
        <v>0</v>
      </c>
      <c r="BX451" s="4">
        <v>0.25373000000000001</v>
      </c>
      <c r="BY451" s="4">
        <v>-5</v>
      </c>
      <c r="BZ451" s="4">
        <v>0.624</v>
      </c>
      <c r="CA451" s="4">
        <v>6.2005270000000001</v>
      </c>
      <c r="CB451" s="4">
        <v>12.604799999999999</v>
      </c>
    </row>
    <row r="452" spans="1:80">
      <c r="A452" s="2">
        <v>42439</v>
      </c>
      <c r="B452" s="29">
        <v>0.58989680555555557</v>
      </c>
      <c r="C452" s="4">
        <v>12.202</v>
      </c>
      <c r="D452" s="4">
        <v>4.3307000000000002</v>
      </c>
      <c r="E452" s="4" t="s">
        <v>155</v>
      </c>
      <c r="F452" s="4">
        <v>43306.75</v>
      </c>
      <c r="G452" s="4">
        <v>11</v>
      </c>
      <c r="H452" s="4">
        <v>51.7</v>
      </c>
      <c r="I452" s="4">
        <v>464.8</v>
      </c>
      <c r="K452" s="4">
        <v>0</v>
      </c>
      <c r="L452" s="4">
        <v>39</v>
      </c>
      <c r="M452" s="4">
        <v>0.85370000000000001</v>
      </c>
      <c r="N452" s="4">
        <v>10.416399999999999</v>
      </c>
      <c r="O452" s="4">
        <v>3.6970000000000001</v>
      </c>
      <c r="P452" s="4">
        <v>9.3623999999999992</v>
      </c>
      <c r="Q452" s="4">
        <v>44.134999999999998</v>
      </c>
      <c r="R452" s="4">
        <v>53.5</v>
      </c>
      <c r="S452" s="4">
        <v>7.5191999999999997</v>
      </c>
      <c r="T452" s="4">
        <v>35.445999999999998</v>
      </c>
      <c r="U452" s="4">
        <v>43</v>
      </c>
      <c r="V452" s="4">
        <v>464.8408</v>
      </c>
      <c r="Y452" s="4">
        <v>33.548999999999999</v>
      </c>
      <c r="Z452" s="4">
        <v>0</v>
      </c>
      <c r="AA452" s="4">
        <v>0</v>
      </c>
      <c r="AB452" s="4" t="s">
        <v>207</v>
      </c>
      <c r="AC452" s="4">
        <v>0</v>
      </c>
      <c r="AD452" s="4">
        <v>11.1</v>
      </c>
      <c r="AE452" s="4">
        <v>860</v>
      </c>
      <c r="AF452" s="4">
        <v>894</v>
      </c>
      <c r="AG452" s="4">
        <v>829</v>
      </c>
      <c r="AH452" s="4">
        <v>84</v>
      </c>
      <c r="AI452" s="4">
        <v>22.84</v>
      </c>
      <c r="AJ452" s="4">
        <v>0.52</v>
      </c>
      <c r="AK452" s="4">
        <v>982</v>
      </c>
      <c r="AL452" s="4">
        <v>0</v>
      </c>
      <c r="AM452" s="4">
        <v>0</v>
      </c>
      <c r="AN452" s="4">
        <v>23</v>
      </c>
      <c r="AO452" s="4">
        <v>190</v>
      </c>
      <c r="AP452" s="4">
        <v>188</v>
      </c>
      <c r="AQ452" s="4">
        <v>2.2999999999999998</v>
      </c>
      <c r="AR452" s="4">
        <v>195</v>
      </c>
      <c r="AS452" s="4" t="s">
        <v>155</v>
      </c>
      <c r="AT452" s="4">
        <v>2</v>
      </c>
      <c r="AU452" s="5">
        <v>0.79781250000000004</v>
      </c>
      <c r="AV452" s="4">
        <v>47.164346000000002</v>
      </c>
      <c r="AW452" s="4">
        <v>-88.487419000000003</v>
      </c>
      <c r="AX452" s="4">
        <v>319.2</v>
      </c>
      <c r="AY452" s="4">
        <v>30.4</v>
      </c>
      <c r="AZ452" s="4">
        <v>12</v>
      </c>
      <c r="BA452" s="4">
        <v>10</v>
      </c>
      <c r="BB452" s="4" t="s">
        <v>222</v>
      </c>
      <c r="BC452" s="4">
        <v>1.0508</v>
      </c>
      <c r="BD452" s="4">
        <v>1.2507999999999999</v>
      </c>
      <c r="BE452" s="4">
        <v>2.1507999999999998</v>
      </c>
      <c r="BF452" s="4">
        <v>14.063000000000001</v>
      </c>
      <c r="BG452" s="4">
        <v>12.43</v>
      </c>
      <c r="BH452" s="4">
        <v>0.88</v>
      </c>
      <c r="BI452" s="4">
        <v>17.140999999999998</v>
      </c>
      <c r="BJ452" s="4">
        <v>2230.4050000000002</v>
      </c>
      <c r="BK452" s="4">
        <v>503.83800000000002</v>
      </c>
      <c r="BL452" s="4">
        <v>0.21</v>
      </c>
      <c r="BM452" s="4">
        <v>0.99</v>
      </c>
      <c r="BN452" s="4">
        <v>1.2</v>
      </c>
      <c r="BO452" s="4">
        <v>0.16900000000000001</v>
      </c>
      <c r="BP452" s="4">
        <v>0.79500000000000004</v>
      </c>
      <c r="BQ452" s="4">
        <v>0.96299999999999997</v>
      </c>
      <c r="BR452" s="4">
        <v>3.2913000000000001</v>
      </c>
      <c r="BU452" s="4">
        <v>1.425</v>
      </c>
      <c r="BW452" s="4">
        <v>0</v>
      </c>
      <c r="BX452" s="4">
        <v>0.22939799999999999</v>
      </c>
      <c r="BY452" s="4">
        <v>-5</v>
      </c>
      <c r="BZ452" s="4">
        <v>0.62432699999999997</v>
      </c>
      <c r="CA452" s="4">
        <v>5.6059140000000003</v>
      </c>
      <c r="CB452" s="4">
        <v>12.611405</v>
      </c>
    </row>
    <row r="453" spans="1:80">
      <c r="A453" s="2">
        <v>42439</v>
      </c>
      <c r="B453" s="29">
        <v>0.58990837962962961</v>
      </c>
      <c r="C453" s="4">
        <v>12.4</v>
      </c>
      <c r="D453" s="4">
        <v>4.2523</v>
      </c>
      <c r="E453" s="4" t="s">
        <v>155</v>
      </c>
      <c r="F453" s="4">
        <v>42522.927039000002</v>
      </c>
      <c r="G453" s="4">
        <v>8.8000000000000007</v>
      </c>
      <c r="H453" s="4">
        <v>51.6</v>
      </c>
      <c r="I453" s="4">
        <v>466.2</v>
      </c>
      <c r="K453" s="4">
        <v>0</v>
      </c>
      <c r="L453" s="4">
        <v>40</v>
      </c>
      <c r="M453" s="4">
        <v>0.85299999999999998</v>
      </c>
      <c r="N453" s="4">
        <v>10.5768</v>
      </c>
      <c r="O453" s="4">
        <v>3.6271</v>
      </c>
      <c r="P453" s="4">
        <v>7.5408999999999997</v>
      </c>
      <c r="Q453" s="4">
        <v>44.024799999999999</v>
      </c>
      <c r="R453" s="4">
        <v>51.6</v>
      </c>
      <c r="S453" s="4">
        <v>6.0563000000000002</v>
      </c>
      <c r="T453" s="4">
        <v>35.357399999999998</v>
      </c>
      <c r="U453" s="4">
        <v>41.4</v>
      </c>
      <c r="V453" s="4">
        <v>466.23700000000002</v>
      </c>
      <c r="Y453" s="4">
        <v>34.393000000000001</v>
      </c>
      <c r="Z453" s="4">
        <v>0</v>
      </c>
      <c r="AA453" s="4">
        <v>0</v>
      </c>
      <c r="AB453" s="4" t="s">
        <v>207</v>
      </c>
      <c r="AC453" s="4">
        <v>0</v>
      </c>
      <c r="AD453" s="4">
        <v>11.2</v>
      </c>
      <c r="AE453" s="4">
        <v>859</v>
      </c>
      <c r="AF453" s="4">
        <v>894</v>
      </c>
      <c r="AG453" s="4">
        <v>830</v>
      </c>
      <c r="AH453" s="4">
        <v>84</v>
      </c>
      <c r="AI453" s="4">
        <v>22.84</v>
      </c>
      <c r="AJ453" s="4">
        <v>0.52</v>
      </c>
      <c r="AK453" s="4">
        <v>982</v>
      </c>
      <c r="AL453" s="4">
        <v>0</v>
      </c>
      <c r="AM453" s="4">
        <v>0</v>
      </c>
      <c r="AN453" s="4">
        <v>23</v>
      </c>
      <c r="AO453" s="4">
        <v>190</v>
      </c>
      <c r="AP453" s="4">
        <v>188</v>
      </c>
      <c r="AQ453" s="4">
        <v>2.6</v>
      </c>
      <c r="AR453" s="4">
        <v>195</v>
      </c>
      <c r="AS453" s="4" t="s">
        <v>155</v>
      </c>
      <c r="AT453" s="4">
        <v>2</v>
      </c>
      <c r="AU453" s="5">
        <v>0.79782407407407396</v>
      </c>
      <c r="AV453" s="4">
        <v>47.164304999999999</v>
      </c>
      <c r="AW453" s="4">
        <v>-88.487567999999996</v>
      </c>
      <c r="AX453" s="4">
        <v>319.39999999999998</v>
      </c>
      <c r="AY453" s="4">
        <v>28.7</v>
      </c>
      <c r="AZ453" s="4">
        <v>12</v>
      </c>
      <c r="BA453" s="4">
        <v>10</v>
      </c>
      <c r="BB453" s="4" t="s">
        <v>222</v>
      </c>
      <c r="BC453" s="4">
        <v>1.404496</v>
      </c>
      <c r="BD453" s="4">
        <v>1.452248</v>
      </c>
      <c r="BE453" s="4">
        <v>2.5044960000000001</v>
      </c>
      <c r="BF453" s="4">
        <v>14.063000000000001</v>
      </c>
      <c r="BG453" s="4">
        <v>12.35</v>
      </c>
      <c r="BH453" s="4">
        <v>0.88</v>
      </c>
      <c r="BI453" s="4">
        <v>17.238</v>
      </c>
      <c r="BJ453" s="4">
        <v>2250.3110000000001</v>
      </c>
      <c r="BK453" s="4">
        <v>491.15800000000002</v>
      </c>
      <c r="BL453" s="4">
        <v>0.16800000000000001</v>
      </c>
      <c r="BM453" s="4">
        <v>0.98099999999999998</v>
      </c>
      <c r="BN453" s="4">
        <v>1.149</v>
      </c>
      <c r="BO453" s="4">
        <v>0.13500000000000001</v>
      </c>
      <c r="BP453" s="4">
        <v>0.78800000000000003</v>
      </c>
      <c r="BQ453" s="4">
        <v>0.92300000000000004</v>
      </c>
      <c r="BR453" s="4">
        <v>3.2801</v>
      </c>
      <c r="BU453" s="4">
        <v>1.452</v>
      </c>
      <c r="BW453" s="4">
        <v>0</v>
      </c>
      <c r="BX453" s="4">
        <v>0.24790999999999999</v>
      </c>
      <c r="BY453" s="4">
        <v>-5</v>
      </c>
      <c r="BZ453" s="4">
        <v>0.62678199999999995</v>
      </c>
      <c r="CA453" s="4">
        <v>6.0583</v>
      </c>
      <c r="CB453" s="4">
        <v>12.660996000000001</v>
      </c>
    </row>
    <row r="454" spans="1:80">
      <c r="A454" s="2">
        <v>42439</v>
      </c>
      <c r="B454" s="29">
        <v>0.58991995370370376</v>
      </c>
      <c r="C454" s="4">
        <v>12.4</v>
      </c>
      <c r="D454" s="4">
        <v>3.9346000000000001</v>
      </c>
      <c r="E454" s="4" t="s">
        <v>155</v>
      </c>
      <c r="F454" s="4">
        <v>39345.617791999997</v>
      </c>
      <c r="G454" s="4">
        <v>8.6999999999999993</v>
      </c>
      <c r="H454" s="4">
        <v>49.3</v>
      </c>
      <c r="I454" s="4">
        <v>478.4</v>
      </c>
      <c r="K454" s="4">
        <v>0</v>
      </c>
      <c r="L454" s="4">
        <v>41</v>
      </c>
      <c r="M454" s="4">
        <v>0.85580000000000001</v>
      </c>
      <c r="N454" s="4">
        <v>10.6121</v>
      </c>
      <c r="O454" s="4">
        <v>3.3673000000000002</v>
      </c>
      <c r="P454" s="4">
        <v>7.4455999999999998</v>
      </c>
      <c r="Q454" s="4">
        <v>42.191699999999997</v>
      </c>
      <c r="R454" s="4">
        <v>49.6</v>
      </c>
      <c r="S454" s="4">
        <v>5.9797000000000002</v>
      </c>
      <c r="T454" s="4">
        <v>33.885199999999998</v>
      </c>
      <c r="U454" s="4">
        <v>39.9</v>
      </c>
      <c r="V454" s="4">
        <v>478.41860000000003</v>
      </c>
      <c r="Y454" s="4">
        <v>34.718000000000004</v>
      </c>
      <c r="Z454" s="4">
        <v>0</v>
      </c>
      <c r="AA454" s="4">
        <v>0</v>
      </c>
      <c r="AB454" s="4" t="s">
        <v>207</v>
      </c>
      <c r="AC454" s="4">
        <v>0</v>
      </c>
      <c r="AD454" s="4">
        <v>11.1</v>
      </c>
      <c r="AE454" s="4">
        <v>860</v>
      </c>
      <c r="AF454" s="4">
        <v>893</v>
      </c>
      <c r="AG454" s="4">
        <v>832</v>
      </c>
      <c r="AH454" s="4">
        <v>84</v>
      </c>
      <c r="AI454" s="4">
        <v>22.84</v>
      </c>
      <c r="AJ454" s="4">
        <v>0.52</v>
      </c>
      <c r="AK454" s="4">
        <v>982</v>
      </c>
      <c r="AL454" s="4">
        <v>0</v>
      </c>
      <c r="AM454" s="4">
        <v>0</v>
      </c>
      <c r="AN454" s="4">
        <v>23</v>
      </c>
      <c r="AO454" s="4">
        <v>189.9</v>
      </c>
      <c r="AP454" s="4">
        <v>188.1</v>
      </c>
      <c r="AQ454" s="4">
        <v>2.5</v>
      </c>
      <c r="AR454" s="4">
        <v>195</v>
      </c>
      <c r="AS454" s="4" t="s">
        <v>155</v>
      </c>
      <c r="AT454" s="4">
        <v>2</v>
      </c>
      <c r="AU454" s="5">
        <v>0.79783564814814811</v>
      </c>
      <c r="AV454" s="4">
        <v>47.164264000000003</v>
      </c>
      <c r="AW454" s="4">
        <v>-88.487703999999994</v>
      </c>
      <c r="AX454" s="4">
        <v>319.39999999999998</v>
      </c>
      <c r="AY454" s="4">
        <v>26.9</v>
      </c>
      <c r="AZ454" s="4">
        <v>12</v>
      </c>
      <c r="BA454" s="4">
        <v>10</v>
      </c>
      <c r="BB454" s="4" t="s">
        <v>222</v>
      </c>
      <c r="BC454" s="4">
        <v>1.4969969999999999</v>
      </c>
      <c r="BD454" s="4">
        <v>1.6507510000000001</v>
      </c>
      <c r="BE454" s="4">
        <v>2.647748</v>
      </c>
      <c r="BF454" s="4">
        <v>14.063000000000001</v>
      </c>
      <c r="BG454" s="4">
        <v>12.62</v>
      </c>
      <c r="BH454" s="4">
        <v>0.9</v>
      </c>
      <c r="BI454" s="4">
        <v>16.847999999999999</v>
      </c>
      <c r="BJ454" s="4">
        <v>2293.8710000000001</v>
      </c>
      <c r="BK454" s="4">
        <v>463.25599999999997</v>
      </c>
      <c r="BL454" s="4">
        <v>0.16900000000000001</v>
      </c>
      <c r="BM454" s="4">
        <v>0.95499999999999996</v>
      </c>
      <c r="BN454" s="4">
        <v>1.1240000000000001</v>
      </c>
      <c r="BO454" s="4">
        <v>0.13500000000000001</v>
      </c>
      <c r="BP454" s="4">
        <v>0.76700000000000002</v>
      </c>
      <c r="BQ454" s="4">
        <v>0.90200000000000002</v>
      </c>
      <c r="BR454" s="4">
        <v>3.4196</v>
      </c>
      <c r="BU454" s="4">
        <v>1.4890000000000001</v>
      </c>
      <c r="BW454" s="4">
        <v>0</v>
      </c>
      <c r="BX454" s="4">
        <v>0.23889099999999999</v>
      </c>
      <c r="BY454" s="4">
        <v>-5</v>
      </c>
      <c r="BZ454" s="4">
        <v>0.62510900000000003</v>
      </c>
      <c r="CA454" s="4">
        <v>5.8379009999999996</v>
      </c>
      <c r="CB454" s="4">
        <v>12.6272</v>
      </c>
    </row>
    <row r="455" spans="1:80">
      <c r="A455" s="2">
        <v>42439</v>
      </c>
      <c r="B455" s="29">
        <v>0.5899315277777778</v>
      </c>
      <c r="C455" s="4">
        <v>12.465999999999999</v>
      </c>
      <c r="D455" s="4">
        <v>3.8414000000000001</v>
      </c>
      <c r="E455" s="4" t="s">
        <v>155</v>
      </c>
      <c r="F455" s="4">
        <v>38413.554816999997</v>
      </c>
      <c r="G455" s="4">
        <v>8.6999999999999993</v>
      </c>
      <c r="H455" s="4">
        <v>49.1</v>
      </c>
      <c r="I455" s="4">
        <v>485.7</v>
      </c>
      <c r="K455" s="4">
        <v>0</v>
      </c>
      <c r="L455" s="4">
        <v>41</v>
      </c>
      <c r="M455" s="4">
        <v>0.85619999999999996</v>
      </c>
      <c r="N455" s="4">
        <v>10.672700000000001</v>
      </c>
      <c r="O455" s="4">
        <v>3.2888000000000002</v>
      </c>
      <c r="P455" s="4">
        <v>7.4485999999999999</v>
      </c>
      <c r="Q455" s="4">
        <v>42.049300000000002</v>
      </c>
      <c r="R455" s="4">
        <v>49.5</v>
      </c>
      <c r="S455" s="4">
        <v>5.9821999999999997</v>
      </c>
      <c r="T455" s="4">
        <v>33.770899999999997</v>
      </c>
      <c r="U455" s="4">
        <v>39.799999999999997</v>
      </c>
      <c r="V455" s="4">
        <v>485.68639999999999</v>
      </c>
      <c r="Y455" s="4">
        <v>34.804000000000002</v>
      </c>
      <c r="Z455" s="4">
        <v>0</v>
      </c>
      <c r="AA455" s="4">
        <v>0</v>
      </c>
      <c r="AB455" s="4" t="s">
        <v>207</v>
      </c>
      <c r="AC455" s="4">
        <v>0</v>
      </c>
      <c r="AD455" s="4">
        <v>11.1</v>
      </c>
      <c r="AE455" s="4">
        <v>860</v>
      </c>
      <c r="AF455" s="4">
        <v>893</v>
      </c>
      <c r="AG455" s="4">
        <v>833</v>
      </c>
      <c r="AH455" s="4">
        <v>84</v>
      </c>
      <c r="AI455" s="4">
        <v>22.84</v>
      </c>
      <c r="AJ455" s="4">
        <v>0.52</v>
      </c>
      <c r="AK455" s="4">
        <v>982</v>
      </c>
      <c r="AL455" s="4">
        <v>0</v>
      </c>
      <c r="AM455" s="4">
        <v>0</v>
      </c>
      <c r="AN455" s="4">
        <v>23</v>
      </c>
      <c r="AO455" s="4">
        <v>189.1</v>
      </c>
      <c r="AP455" s="4">
        <v>189</v>
      </c>
      <c r="AQ455" s="4">
        <v>2.5</v>
      </c>
      <c r="AR455" s="4">
        <v>195</v>
      </c>
      <c r="AS455" s="4" t="s">
        <v>155</v>
      </c>
      <c r="AT455" s="4">
        <v>2</v>
      </c>
      <c r="AU455" s="5">
        <v>0.79784722222222226</v>
      </c>
      <c r="AV455" s="4">
        <v>47.164234</v>
      </c>
      <c r="AW455" s="4">
        <v>-88.487837999999996</v>
      </c>
      <c r="AX455" s="4">
        <v>319.39999999999998</v>
      </c>
      <c r="AY455" s="4">
        <v>25.3</v>
      </c>
      <c r="AZ455" s="4">
        <v>12</v>
      </c>
      <c r="BA455" s="4">
        <v>10</v>
      </c>
      <c r="BB455" s="4" t="s">
        <v>222</v>
      </c>
      <c r="BC455" s="4">
        <v>1.3508</v>
      </c>
      <c r="BD455" s="4">
        <v>1.3444</v>
      </c>
      <c r="BE455" s="4">
        <v>2.5</v>
      </c>
      <c r="BF455" s="4">
        <v>14.063000000000001</v>
      </c>
      <c r="BG455" s="4">
        <v>12.65</v>
      </c>
      <c r="BH455" s="4">
        <v>0.9</v>
      </c>
      <c r="BI455" s="4">
        <v>16.8</v>
      </c>
      <c r="BJ455" s="4">
        <v>2309.7950000000001</v>
      </c>
      <c r="BK455" s="4">
        <v>453.02199999999999</v>
      </c>
      <c r="BL455" s="4">
        <v>0.16900000000000001</v>
      </c>
      <c r="BM455" s="4">
        <v>0.95299999999999996</v>
      </c>
      <c r="BN455" s="4">
        <v>1.1220000000000001</v>
      </c>
      <c r="BO455" s="4">
        <v>0.13600000000000001</v>
      </c>
      <c r="BP455" s="4">
        <v>0.76500000000000001</v>
      </c>
      <c r="BQ455" s="4">
        <v>0.90100000000000002</v>
      </c>
      <c r="BR455" s="4">
        <v>3.4758</v>
      </c>
      <c r="BU455" s="4">
        <v>1.494</v>
      </c>
      <c r="BW455" s="4">
        <v>0</v>
      </c>
      <c r="BX455" s="4">
        <v>0.23605400000000001</v>
      </c>
      <c r="BY455" s="4">
        <v>-5</v>
      </c>
      <c r="BZ455" s="4">
        <v>0.626108</v>
      </c>
      <c r="CA455" s="4">
        <v>5.7685709999999997</v>
      </c>
      <c r="CB455" s="4">
        <v>12.647384000000001</v>
      </c>
    </row>
    <row r="456" spans="1:80">
      <c r="A456" s="2">
        <v>42439</v>
      </c>
      <c r="B456" s="29">
        <v>0.58994310185185184</v>
      </c>
      <c r="C456" s="4">
        <v>12.326000000000001</v>
      </c>
      <c r="D456" s="4">
        <v>4.0979999999999999</v>
      </c>
      <c r="E456" s="4" t="s">
        <v>155</v>
      </c>
      <c r="F456" s="4">
        <v>40980</v>
      </c>
      <c r="G456" s="4">
        <v>8.6</v>
      </c>
      <c r="H456" s="4">
        <v>49.2</v>
      </c>
      <c r="I456" s="4">
        <v>503.3</v>
      </c>
      <c r="K456" s="4">
        <v>0</v>
      </c>
      <c r="L456" s="4">
        <v>41</v>
      </c>
      <c r="M456" s="4">
        <v>0.85499999999999998</v>
      </c>
      <c r="N456" s="4">
        <v>10.538600000000001</v>
      </c>
      <c r="O456" s="4">
        <v>3.5036999999999998</v>
      </c>
      <c r="P456" s="4">
        <v>7.3643999999999998</v>
      </c>
      <c r="Q456" s="4">
        <v>42.0533</v>
      </c>
      <c r="R456" s="4">
        <v>49.4</v>
      </c>
      <c r="S456" s="4">
        <v>5.9146000000000001</v>
      </c>
      <c r="T456" s="4">
        <v>33.774099999999997</v>
      </c>
      <c r="U456" s="4">
        <v>39.700000000000003</v>
      </c>
      <c r="V456" s="4">
        <v>503.2568</v>
      </c>
      <c r="Y456" s="4">
        <v>35.064</v>
      </c>
      <c r="Z456" s="4">
        <v>0</v>
      </c>
      <c r="AA456" s="4">
        <v>0</v>
      </c>
      <c r="AB456" s="4" t="s">
        <v>207</v>
      </c>
      <c r="AC456" s="4">
        <v>0</v>
      </c>
      <c r="AD456" s="4">
        <v>11.1</v>
      </c>
      <c r="AE456" s="4">
        <v>860</v>
      </c>
      <c r="AF456" s="4">
        <v>893</v>
      </c>
      <c r="AG456" s="4">
        <v>833</v>
      </c>
      <c r="AH456" s="4">
        <v>84</v>
      </c>
      <c r="AI456" s="4">
        <v>22.84</v>
      </c>
      <c r="AJ456" s="4">
        <v>0.52</v>
      </c>
      <c r="AK456" s="4">
        <v>982</v>
      </c>
      <c r="AL456" s="4">
        <v>0</v>
      </c>
      <c r="AM456" s="4">
        <v>0</v>
      </c>
      <c r="AN456" s="4">
        <v>23</v>
      </c>
      <c r="AO456" s="4">
        <v>190</v>
      </c>
      <c r="AP456" s="4">
        <v>189</v>
      </c>
      <c r="AQ456" s="4">
        <v>2.8</v>
      </c>
      <c r="AR456" s="4">
        <v>195</v>
      </c>
      <c r="AS456" s="4" t="s">
        <v>155</v>
      </c>
      <c r="AT456" s="4">
        <v>2</v>
      </c>
      <c r="AU456" s="5">
        <v>0.7978587962962963</v>
      </c>
      <c r="AV456" s="4">
        <v>47.16422</v>
      </c>
      <c r="AW456" s="4">
        <v>-88.487971999999999</v>
      </c>
      <c r="AX456" s="4">
        <v>319.39999999999998</v>
      </c>
      <c r="AY456" s="4">
        <v>24</v>
      </c>
      <c r="AZ456" s="4">
        <v>12</v>
      </c>
      <c r="BA456" s="4">
        <v>10</v>
      </c>
      <c r="BB456" s="4" t="s">
        <v>222</v>
      </c>
      <c r="BC456" s="4">
        <v>1.7556</v>
      </c>
      <c r="BD456" s="4">
        <v>1</v>
      </c>
      <c r="BE456" s="4">
        <v>2.8555999999999999</v>
      </c>
      <c r="BF456" s="4">
        <v>14.063000000000001</v>
      </c>
      <c r="BG456" s="4">
        <v>12.53</v>
      </c>
      <c r="BH456" s="4">
        <v>0.89</v>
      </c>
      <c r="BI456" s="4">
        <v>16.962</v>
      </c>
      <c r="BJ456" s="4">
        <v>2267.373</v>
      </c>
      <c r="BK456" s="4">
        <v>479.78300000000002</v>
      </c>
      <c r="BL456" s="4">
        <v>0.16600000000000001</v>
      </c>
      <c r="BM456" s="4">
        <v>0.94699999999999995</v>
      </c>
      <c r="BN456" s="4">
        <v>1.113</v>
      </c>
      <c r="BO456" s="4">
        <v>0.13300000000000001</v>
      </c>
      <c r="BP456" s="4">
        <v>0.76100000000000001</v>
      </c>
      <c r="BQ456" s="4">
        <v>0.89400000000000002</v>
      </c>
      <c r="BR456" s="4">
        <v>3.5804</v>
      </c>
      <c r="BU456" s="4">
        <v>1.4970000000000001</v>
      </c>
      <c r="BW456" s="4">
        <v>0</v>
      </c>
      <c r="BX456" s="4">
        <v>0.22239800000000001</v>
      </c>
      <c r="BY456" s="4">
        <v>-5</v>
      </c>
      <c r="BZ456" s="4">
        <v>0.62689099999999998</v>
      </c>
      <c r="CA456" s="4">
        <v>5.4348510000000001</v>
      </c>
      <c r="CB456" s="4">
        <v>12.663198</v>
      </c>
    </row>
    <row r="457" spans="1:80">
      <c r="A457" s="2">
        <v>42439</v>
      </c>
      <c r="B457" s="29">
        <v>0.58995467592592588</v>
      </c>
      <c r="C457" s="4">
        <v>12.24</v>
      </c>
      <c r="D457" s="4">
        <v>4.3777999999999997</v>
      </c>
      <c r="E457" s="4" t="s">
        <v>155</v>
      </c>
      <c r="F457" s="4">
        <v>43778.013245000002</v>
      </c>
      <c r="G457" s="4">
        <v>8.6</v>
      </c>
      <c r="H457" s="4">
        <v>49.2</v>
      </c>
      <c r="I457" s="4">
        <v>522.6</v>
      </c>
      <c r="K457" s="4">
        <v>0</v>
      </c>
      <c r="L457" s="4">
        <v>42</v>
      </c>
      <c r="M457" s="4">
        <v>0.85309999999999997</v>
      </c>
      <c r="N457" s="4">
        <v>10.4421</v>
      </c>
      <c r="O457" s="4">
        <v>3.7349000000000001</v>
      </c>
      <c r="P457" s="4">
        <v>7.3369999999999997</v>
      </c>
      <c r="Q457" s="4">
        <v>41.974299999999999</v>
      </c>
      <c r="R457" s="4">
        <v>49.3</v>
      </c>
      <c r="S457" s="4">
        <v>5.8925000000000001</v>
      </c>
      <c r="T457" s="4">
        <v>33.710599999999999</v>
      </c>
      <c r="U457" s="4">
        <v>39.6</v>
      </c>
      <c r="V457" s="4">
        <v>522.58600000000001</v>
      </c>
      <c r="Y457" s="4">
        <v>35.503999999999998</v>
      </c>
      <c r="Z457" s="4">
        <v>0</v>
      </c>
      <c r="AA457" s="4">
        <v>0</v>
      </c>
      <c r="AB457" s="4" t="s">
        <v>207</v>
      </c>
      <c r="AC457" s="4">
        <v>0</v>
      </c>
      <c r="AD457" s="4">
        <v>11</v>
      </c>
      <c r="AE457" s="4">
        <v>859</v>
      </c>
      <c r="AF457" s="4">
        <v>893</v>
      </c>
      <c r="AG457" s="4">
        <v>833</v>
      </c>
      <c r="AH457" s="4">
        <v>84</v>
      </c>
      <c r="AI457" s="4">
        <v>22.84</v>
      </c>
      <c r="AJ457" s="4">
        <v>0.52</v>
      </c>
      <c r="AK457" s="4">
        <v>982</v>
      </c>
      <c r="AL457" s="4">
        <v>0</v>
      </c>
      <c r="AM457" s="4">
        <v>0</v>
      </c>
      <c r="AN457" s="4">
        <v>23</v>
      </c>
      <c r="AO457" s="4">
        <v>190</v>
      </c>
      <c r="AP457" s="4">
        <v>189</v>
      </c>
      <c r="AQ457" s="4">
        <v>3</v>
      </c>
      <c r="AR457" s="4">
        <v>195</v>
      </c>
      <c r="AS457" s="4" t="s">
        <v>155</v>
      </c>
      <c r="AT457" s="4">
        <v>2</v>
      </c>
      <c r="AU457" s="5">
        <v>0.79787037037037034</v>
      </c>
      <c r="AV457" s="4">
        <v>47.164217000000001</v>
      </c>
      <c r="AW457" s="4">
        <v>-88.488102999999995</v>
      </c>
      <c r="AX457" s="4">
        <v>319.39999999999998</v>
      </c>
      <c r="AY457" s="4">
        <v>22.9</v>
      </c>
      <c r="AZ457" s="4">
        <v>12</v>
      </c>
      <c r="BA457" s="4">
        <v>10</v>
      </c>
      <c r="BB457" s="4" t="s">
        <v>222</v>
      </c>
      <c r="BC457" s="4">
        <v>2.7096</v>
      </c>
      <c r="BD457" s="4">
        <v>1</v>
      </c>
      <c r="BE457" s="4">
        <v>3.7080000000000002</v>
      </c>
      <c r="BF457" s="4">
        <v>14.063000000000001</v>
      </c>
      <c r="BG457" s="4">
        <v>12.36</v>
      </c>
      <c r="BH457" s="4">
        <v>0.88</v>
      </c>
      <c r="BI457" s="4">
        <v>17.215</v>
      </c>
      <c r="BJ457" s="4">
        <v>2224.98</v>
      </c>
      <c r="BK457" s="4">
        <v>506.51100000000002</v>
      </c>
      <c r="BL457" s="4">
        <v>0.16400000000000001</v>
      </c>
      <c r="BM457" s="4">
        <v>0.93700000000000006</v>
      </c>
      <c r="BN457" s="4">
        <v>1.1000000000000001</v>
      </c>
      <c r="BO457" s="4">
        <v>0.13100000000000001</v>
      </c>
      <c r="BP457" s="4">
        <v>0.752</v>
      </c>
      <c r="BQ457" s="4">
        <v>0.88400000000000001</v>
      </c>
      <c r="BR457" s="4">
        <v>3.6821000000000002</v>
      </c>
      <c r="BU457" s="4">
        <v>1.5009999999999999</v>
      </c>
      <c r="BW457" s="4">
        <v>0</v>
      </c>
      <c r="BX457" s="4">
        <v>0.23960200000000001</v>
      </c>
      <c r="BY457" s="4">
        <v>-5</v>
      </c>
      <c r="BZ457" s="4">
        <v>0.62621800000000005</v>
      </c>
      <c r="CA457" s="4">
        <v>5.8552739999999996</v>
      </c>
      <c r="CB457" s="4">
        <v>12.649604</v>
      </c>
    </row>
    <row r="458" spans="1:80">
      <c r="A458" s="2">
        <v>42439</v>
      </c>
      <c r="B458" s="29">
        <v>0.58996625000000003</v>
      </c>
      <c r="C458" s="4">
        <v>12.36</v>
      </c>
      <c r="D458" s="4">
        <v>3.7713999999999999</v>
      </c>
      <c r="E458" s="4" t="s">
        <v>155</v>
      </c>
      <c r="F458" s="4">
        <v>37714.257425999996</v>
      </c>
      <c r="G458" s="4">
        <v>8</v>
      </c>
      <c r="H458" s="4">
        <v>49.2</v>
      </c>
      <c r="I458" s="4">
        <v>519.6</v>
      </c>
      <c r="K458" s="4">
        <v>0</v>
      </c>
      <c r="L458" s="4">
        <v>42</v>
      </c>
      <c r="M458" s="4">
        <v>0.85760000000000003</v>
      </c>
      <c r="N458" s="4">
        <v>10.599399999999999</v>
      </c>
      <c r="O458" s="4">
        <v>3.2342</v>
      </c>
      <c r="P458" s="4">
        <v>6.8955000000000002</v>
      </c>
      <c r="Q458" s="4">
        <v>42.192</v>
      </c>
      <c r="R458" s="4">
        <v>49.1</v>
      </c>
      <c r="S458" s="4">
        <v>5.5378999999999996</v>
      </c>
      <c r="T458" s="4">
        <v>33.8855</v>
      </c>
      <c r="U458" s="4">
        <v>39.4</v>
      </c>
      <c r="V458" s="4">
        <v>519.56389999999999</v>
      </c>
      <c r="Y458" s="4">
        <v>35.76</v>
      </c>
      <c r="Z458" s="4">
        <v>0</v>
      </c>
      <c r="AA458" s="4">
        <v>0</v>
      </c>
      <c r="AB458" s="4" t="s">
        <v>207</v>
      </c>
      <c r="AC458" s="4">
        <v>0</v>
      </c>
      <c r="AD458" s="4">
        <v>11.1</v>
      </c>
      <c r="AE458" s="4">
        <v>859</v>
      </c>
      <c r="AF458" s="4">
        <v>892</v>
      </c>
      <c r="AG458" s="4">
        <v>833</v>
      </c>
      <c r="AH458" s="4">
        <v>84</v>
      </c>
      <c r="AI458" s="4">
        <v>22.84</v>
      </c>
      <c r="AJ458" s="4">
        <v>0.52</v>
      </c>
      <c r="AK458" s="4">
        <v>982</v>
      </c>
      <c r="AL458" s="4">
        <v>0</v>
      </c>
      <c r="AM458" s="4">
        <v>0</v>
      </c>
      <c r="AN458" s="4">
        <v>23</v>
      </c>
      <c r="AO458" s="4">
        <v>190</v>
      </c>
      <c r="AP458" s="4">
        <v>189</v>
      </c>
      <c r="AQ458" s="4">
        <v>2.5</v>
      </c>
      <c r="AR458" s="4">
        <v>195</v>
      </c>
      <c r="AS458" s="4" t="s">
        <v>155</v>
      </c>
      <c r="AT458" s="4">
        <v>2</v>
      </c>
      <c r="AU458" s="5">
        <v>0.79788194444444438</v>
      </c>
      <c r="AV458" s="4">
        <v>47.164217000000001</v>
      </c>
      <c r="AW458" s="4">
        <v>-88.488164999999995</v>
      </c>
      <c r="AX458" s="4">
        <v>319.39999999999998</v>
      </c>
      <c r="AY458" s="4">
        <v>22.1</v>
      </c>
      <c r="AZ458" s="4">
        <v>12</v>
      </c>
      <c r="BA458" s="4">
        <v>10</v>
      </c>
      <c r="BB458" s="4" t="s">
        <v>222</v>
      </c>
      <c r="BC458" s="4">
        <v>3.3</v>
      </c>
      <c r="BD458" s="4">
        <v>1</v>
      </c>
      <c r="BE458" s="4">
        <v>4.2</v>
      </c>
      <c r="BF458" s="4">
        <v>14.063000000000001</v>
      </c>
      <c r="BG458" s="4">
        <v>12.78</v>
      </c>
      <c r="BH458" s="4">
        <v>0.91</v>
      </c>
      <c r="BI458" s="4">
        <v>16.61</v>
      </c>
      <c r="BJ458" s="4">
        <v>2314.5639999999999</v>
      </c>
      <c r="BK458" s="4">
        <v>449.505</v>
      </c>
      <c r="BL458" s="4">
        <v>0.158</v>
      </c>
      <c r="BM458" s="4">
        <v>0.96499999999999997</v>
      </c>
      <c r="BN458" s="4">
        <v>1.123</v>
      </c>
      <c r="BO458" s="4">
        <v>0.127</v>
      </c>
      <c r="BP458" s="4">
        <v>0.77500000000000002</v>
      </c>
      <c r="BQ458" s="4">
        <v>0.90200000000000002</v>
      </c>
      <c r="BR458" s="4">
        <v>3.7517</v>
      </c>
      <c r="BU458" s="4">
        <v>1.5489999999999999</v>
      </c>
      <c r="BW458" s="4">
        <v>0</v>
      </c>
      <c r="BX458" s="4">
        <v>0.218801</v>
      </c>
      <c r="BY458" s="4">
        <v>-5</v>
      </c>
      <c r="BZ458" s="4">
        <v>0.62789099999999998</v>
      </c>
      <c r="CA458" s="4">
        <v>5.3469490000000004</v>
      </c>
      <c r="CB458" s="4">
        <v>12.683398</v>
      </c>
    </row>
    <row r="459" spans="1:80">
      <c r="A459" s="2">
        <v>42439</v>
      </c>
      <c r="B459" s="29">
        <v>0.58997782407407406</v>
      </c>
      <c r="C459" s="4">
        <v>12.512</v>
      </c>
      <c r="D459" s="4">
        <v>3.9767999999999999</v>
      </c>
      <c r="E459" s="4" t="s">
        <v>155</v>
      </c>
      <c r="F459" s="4">
        <v>39767.872340000002</v>
      </c>
      <c r="G459" s="4">
        <v>8</v>
      </c>
      <c r="H459" s="4">
        <v>49.3</v>
      </c>
      <c r="I459" s="4">
        <v>512.1</v>
      </c>
      <c r="K459" s="4">
        <v>0</v>
      </c>
      <c r="L459" s="4">
        <v>42</v>
      </c>
      <c r="M459" s="4">
        <v>0.85460000000000003</v>
      </c>
      <c r="N459" s="4">
        <v>10.692</v>
      </c>
      <c r="O459" s="4">
        <v>3.3984000000000001</v>
      </c>
      <c r="P459" s="4">
        <v>6.8365999999999998</v>
      </c>
      <c r="Q459" s="4">
        <v>42.118699999999997</v>
      </c>
      <c r="R459" s="4">
        <v>49</v>
      </c>
      <c r="S459" s="4">
        <v>5.4905999999999997</v>
      </c>
      <c r="T459" s="4">
        <v>33.826599999999999</v>
      </c>
      <c r="U459" s="4">
        <v>39.299999999999997</v>
      </c>
      <c r="V459" s="4">
        <v>512.1318</v>
      </c>
      <c r="Y459" s="4">
        <v>35.776000000000003</v>
      </c>
      <c r="Z459" s="4">
        <v>0</v>
      </c>
      <c r="AA459" s="4">
        <v>0</v>
      </c>
      <c r="AB459" s="4" t="s">
        <v>207</v>
      </c>
      <c r="AC459" s="4">
        <v>0</v>
      </c>
      <c r="AD459" s="4">
        <v>11.1</v>
      </c>
      <c r="AE459" s="4">
        <v>860</v>
      </c>
      <c r="AF459" s="4">
        <v>892</v>
      </c>
      <c r="AG459" s="4">
        <v>833</v>
      </c>
      <c r="AH459" s="4">
        <v>84</v>
      </c>
      <c r="AI459" s="4">
        <v>22.84</v>
      </c>
      <c r="AJ459" s="4">
        <v>0.52</v>
      </c>
      <c r="AK459" s="4">
        <v>982</v>
      </c>
      <c r="AL459" s="4">
        <v>0</v>
      </c>
      <c r="AM459" s="4">
        <v>0</v>
      </c>
      <c r="AN459" s="4">
        <v>23</v>
      </c>
      <c r="AO459" s="4">
        <v>190</v>
      </c>
      <c r="AP459" s="4">
        <v>189</v>
      </c>
      <c r="AQ459" s="4">
        <v>2.6</v>
      </c>
      <c r="AR459" s="4">
        <v>195</v>
      </c>
      <c r="AS459" s="4" t="s">
        <v>155</v>
      </c>
      <c r="AT459" s="4">
        <v>2</v>
      </c>
      <c r="AU459" s="5">
        <v>0.79788194444444438</v>
      </c>
      <c r="AV459" s="4">
        <v>47.164230000000003</v>
      </c>
      <c r="AW459" s="4">
        <v>-88.488285000000005</v>
      </c>
      <c r="AX459" s="4">
        <v>319.39999999999998</v>
      </c>
      <c r="AY459" s="4">
        <v>21</v>
      </c>
      <c r="AZ459" s="4">
        <v>12</v>
      </c>
      <c r="BA459" s="4">
        <v>10</v>
      </c>
      <c r="BB459" s="4" t="s">
        <v>222</v>
      </c>
      <c r="BC459" s="4">
        <v>2.0808</v>
      </c>
      <c r="BD459" s="4">
        <v>1.0508</v>
      </c>
      <c r="BE459" s="4">
        <v>3.0823999999999998</v>
      </c>
      <c r="BF459" s="4">
        <v>14.063000000000001</v>
      </c>
      <c r="BG459" s="4">
        <v>12.5</v>
      </c>
      <c r="BH459" s="4">
        <v>0.89</v>
      </c>
      <c r="BI459" s="4">
        <v>17.018000000000001</v>
      </c>
      <c r="BJ459" s="4">
        <v>2292.3820000000001</v>
      </c>
      <c r="BK459" s="4">
        <v>463.75299999999999</v>
      </c>
      <c r="BL459" s="4">
        <v>0.153</v>
      </c>
      <c r="BM459" s="4">
        <v>0.94599999999999995</v>
      </c>
      <c r="BN459" s="4">
        <v>1.099</v>
      </c>
      <c r="BO459" s="4">
        <v>0.123</v>
      </c>
      <c r="BP459" s="4">
        <v>0.75900000000000001</v>
      </c>
      <c r="BQ459" s="4">
        <v>0.88300000000000001</v>
      </c>
      <c r="BR459" s="4">
        <v>3.6307999999999998</v>
      </c>
      <c r="BU459" s="4">
        <v>1.522</v>
      </c>
      <c r="BW459" s="4">
        <v>0</v>
      </c>
      <c r="BX459" s="4">
        <v>0.214341</v>
      </c>
      <c r="BY459" s="4">
        <v>-5</v>
      </c>
      <c r="BZ459" s="4">
        <v>0.62710900000000003</v>
      </c>
      <c r="CA459" s="4">
        <v>5.2379579999999999</v>
      </c>
      <c r="CB459" s="4">
        <v>12.667602</v>
      </c>
    </row>
    <row r="460" spans="1:80">
      <c r="A460" s="2">
        <v>42439</v>
      </c>
      <c r="B460" s="29">
        <v>0.58998939814814821</v>
      </c>
      <c r="C460" s="4">
        <v>12.1</v>
      </c>
      <c r="D460" s="4">
        <v>4.2228000000000003</v>
      </c>
      <c r="E460" s="4" t="s">
        <v>155</v>
      </c>
      <c r="F460" s="4">
        <v>42228.255034000002</v>
      </c>
      <c r="G460" s="4">
        <v>10.5</v>
      </c>
      <c r="H460" s="4">
        <v>50.4</v>
      </c>
      <c r="I460" s="4">
        <v>576.9</v>
      </c>
      <c r="K460" s="4">
        <v>0</v>
      </c>
      <c r="L460" s="4">
        <v>42</v>
      </c>
      <c r="M460" s="4">
        <v>0.85550000000000004</v>
      </c>
      <c r="N460" s="4">
        <v>10.3521</v>
      </c>
      <c r="O460" s="4">
        <v>3.6128</v>
      </c>
      <c r="P460" s="4">
        <v>8.9681999999999995</v>
      </c>
      <c r="Q460" s="4">
        <v>43.1509</v>
      </c>
      <c r="R460" s="4">
        <v>52.1</v>
      </c>
      <c r="S460" s="4">
        <v>7.2026000000000003</v>
      </c>
      <c r="T460" s="4">
        <v>34.655700000000003</v>
      </c>
      <c r="U460" s="4">
        <v>41.9</v>
      </c>
      <c r="V460" s="4">
        <v>576.91030000000001</v>
      </c>
      <c r="Y460" s="4">
        <v>36.189</v>
      </c>
      <c r="Z460" s="4">
        <v>0</v>
      </c>
      <c r="AA460" s="4">
        <v>0</v>
      </c>
      <c r="AB460" s="4" t="s">
        <v>207</v>
      </c>
      <c r="AC460" s="4">
        <v>0</v>
      </c>
      <c r="AD460" s="4">
        <v>11.1</v>
      </c>
      <c r="AE460" s="4">
        <v>860</v>
      </c>
      <c r="AF460" s="4">
        <v>892</v>
      </c>
      <c r="AG460" s="4">
        <v>833</v>
      </c>
      <c r="AH460" s="4">
        <v>84</v>
      </c>
      <c r="AI460" s="4">
        <v>22.84</v>
      </c>
      <c r="AJ460" s="4">
        <v>0.52</v>
      </c>
      <c r="AK460" s="4">
        <v>982</v>
      </c>
      <c r="AL460" s="4">
        <v>0</v>
      </c>
      <c r="AM460" s="4">
        <v>0</v>
      </c>
      <c r="AN460" s="4">
        <v>23</v>
      </c>
      <c r="AO460" s="4">
        <v>190</v>
      </c>
      <c r="AP460" s="4">
        <v>189</v>
      </c>
      <c r="AQ460" s="4">
        <v>3</v>
      </c>
      <c r="AR460" s="4">
        <v>195</v>
      </c>
      <c r="AS460" s="4" t="s">
        <v>155</v>
      </c>
      <c r="AT460" s="4">
        <v>2</v>
      </c>
      <c r="AU460" s="5">
        <v>0.79790509259259268</v>
      </c>
      <c r="AV460" s="4">
        <v>47.164256999999999</v>
      </c>
      <c r="AW460" s="4">
        <v>-88.488457999999994</v>
      </c>
      <c r="AX460" s="4">
        <v>319.39999999999998</v>
      </c>
      <c r="AY460" s="4">
        <v>20</v>
      </c>
      <c r="AZ460" s="4">
        <v>12</v>
      </c>
      <c r="BA460" s="4">
        <v>10</v>
      </c>
      <c r="BB460" s="4" t="s">
        <v>222</v>
      </c>
      <c r="BC460" s="4">
        <v>1.1539999999999999</v>
      </c>
      <c r="BD460" s="4">
        <v>1.0491999999999999</v>
      </c>
      <c r="BE460" s="4">
        <v>2.2031999999999998</v>
      </c>
      <c r="BF460" s="4">
        <v>14.063000000000001</v>
      </c>
      <c r="BG460" s="4">
        <v>12.58</v>
      </c>
      <c r="BH460" s="4">
        <v>0.89</v>
      </c>
      <c r="BI460" s="4">
        <v>16.885000000000002</v>
      </c>
      <c r="BJ460" s="4">
        <v>2238.3969999999999</v>
      </c>
      <c r="BK460" s="4">
        <v>497.20100000000002</v>
      </c>
      <c r="BL460" s="4">
        <v>0.20300000000000001</v>
      </c>
      <c r="BM460" s="4">
        <v>0.97699999999999998</v>
      </c>
      <c r="BN460" s="4">
        <v>1.18</v>
      </c>
      <c r="BO460" s="4">
        <v>0.16300000000000001</v>
      </c>
      <c r="BP460" s="4">
        <v>0.78500000000000003</v>
      </c>
      <c r="BQ460" s="4">
        <v>0.94799999999999995</v>
      </c>
      <c r="BR460" s="4">
        <v>4.1249000000000002</v>
      </c>
      <c r="BU460" s="4">
        <v>1.552</v>
      </c>
      <c r="BW460" s="4">
        <v>0</v>
      </c>
      <c r="BX460" s="4">
        <v>0.25353100000000001</v>
      </c>
      <c r="BY460" s="4">
        <v>-5</v>
      </c>
      <c r="BZ460" s="4">
        <v>0.628</v>
      </c>
      <c r="CA460" s="4">
        <v>6.1956639999999998</v>
      </c>
      <c r="CB460" s="4">
        <v>12.685600000000001</v>
      </c>
    </row>
    <row r="461" spans="1:80">
      <c r="A461" s="2">
        <v>42439</v>
      </c>
      <c r="B461" s="29">
        <v>0.59000097222222225</v>
      </c>
      <c r="C461" s="4">
        <v>12.78</v>
      </c>
      <c r="D461" s="4">
        <v>3.4074</v>
      </c>
      <c r="E461" s="4" t="s">
        <v>155</v>
      </c>
      <c r="F461" s="4">
        <v>34074.319867999999</v>
      </c>
      <c r="G461" s="4">
        <v>11.3</v>
      </c>
      <c r="H461" s="4">
        <v>50.8</v>
      </c>
      <c r="I461" s="4">
        <v>538.4</v>
      </c>
      <c r="K461" s="4">
        <v>0</v>
      </c>
      <c r="L461" s="4">
        <v>43</v>
      </c>
      <c r="M461" s="4">
        <v>0.85780000000000001</v>
      </c>
      <c r="N461" s="4">
        <v>10.962400000000001</v>
      </c>
      <c r="O461" s="4">
        <v>2.9226999999999999</v>
      </c>
      <c r="P461" s="4">
        <v>9.6927000000000003</v>
      </c>
      <c r="Q461" s="4">
        <v>43.562399999999997</v>
      </c>
      <c r="R461" s="4">
        <v>53.3</v>
      </c>
      <c r="S461" s="4">
        <v>7.7843999999999998</v>
      </c>
      <c r="T461" s="4">
        <v>34.9861</v>
      </c>
      <c r="U461" s="4">
        <v>42.8</v>
      </c>
      <c r="V461" s="4">
        <v>538.44579999999996</v>
      </c>
      <c r="Y461" s="4">
        <v>36.499000000000002</v>
      </c>
      <c r="Z461" s="4">
        <v>0</v>
      </c>
      <c r="AA461" s="4">
        <v>0</v>
      </c>
      <c r="AB461" s="4" t="s">
        <v>207</v>
      </c>
      <c r="AC461" s="4">
        <v>0</v>
      </c>
      <c r="AD461" s="4">
        <v>11.1</v>
      </c>
      <c r="AE461" s="4">
        <v>859</v>
      </c>
      <c r="AF461" s="4">
        <v>892</v>
      </c>
      <c r="AG461" s="4">
        <v>831</v>
      </c>
      <c r="AH461" s="4">
        <v>84</v>
      </c>
      <c r="AI461" s="4">
        <v>22.84</v>
      </c>
      <c r="AJ461" s="4">
        <v>0.52</v>
      </c>
      <c r="AK461" s="4">
        <v>982</v>
      </c>
      <c r="AL461" s="4">
        <v>0</v>
      </c>
      <c r="AM461" s="4">
        <v>0</v>
      </c>
      <c r="AN461" s="4">
        <v>23</v>
      </c>
      <c r="AO461" s="4">
        <v>190</v>
      </c>
      <c r="AP461" s="4">
        <v>188.9</v>
      </c>
      <c r="AQ461" s="4">
        <v>2.9</v>
      </c>
      <c r="AR461" s="4">
        <v>195</v>
      </c>
      <c r="AS461" s="4" t="s">
        <v>155</v>
      </c>
      <c r="AT461" s="4">
        <v>2</v>
      </c>
      <c r="AU461" s="5">
        <v>0.79791666666666661</v>
      </c>
      <c r="AV461" s="4">
        <v>47.164270000000002</v>
      </c>
      <c r="AW461" s="4">
        <v>-88.488512999999998</v>
      </c>
      <c r="AX461" s="4">
        <v>319.39999999999998</v>
      </c>
      <c r="AY461" s="4">
        <v>20.2</v>
      </c>
      <c r="AZ461" s="4">
        <v>12</v>
      </c>
      <c r="BA461" s="4">
        <v>10</v>
      </c>
      <c r="BB461" s="4" t="s">
        <v>222</v>
      </c>
      <c r="BC461" s="4">
        <v>1.4508000000000001</v>
      </c>
      <c r="BD461" s="4">
        <v>1.1015999999999999</v>
      </c>
      <c r="BE461" s="4">
        <v>2.4508000000000001</v>
      </c>
      <c r="BF461" s="4">
        <v>14.063000000000001</v>
      </c>
      <c r="BG461" s="4">
        <v>12.79</v>
      </c>
      <c r="BH461" s="4">
        <v>0.91</v>
      </c>
      <c r="BI461" s="4">
        <v>16.582999999999998</v>
      </c>
      <c r="BJ461" s="4">
        <v>2384.643</v>
      </c>
      <c r="BK461" s="4">
        <v>404.65600000000001</v>
      </c>
      <c r="BL461" s="4">
        <v>0.221</v>
      </c>
      <c r="BM461" s="4">
        <v>0.99199999999999999</v>
      </c>
      <c r="BN461" s="4">
        <v>1.2130000000000001</v>
      </c>
      <c r="BO461" s="4">
        <v>0.17699999999999999</v>
      </c>
      <c r="BP461" s="4">
        <v>0.79700000000000004</v>
      </c>
      <c r="BQ461" s="4">
        <v>0.97399999999999998</v>
      </c>
      <c r="BR461" s="4">
        <v>3.8731</v>
      </c>
      <c r="BU461" s="4">
        <v>1.575</v>
      </c>
      <c r="BW461" s="4">
        <v>0</v>
      </c>
      <c r="BX461" s="4">
        <v>0.22463</v>
      </c>
      <c r="BY461" s="4">
        <v>-5</v>
      </c>
      <c r="BZ461" s="4">
        <v>0.62778199999999995</v>
      </c>
      <c r="CA461" s="4">
        <v>5.489395</v>
      </c>
      <c r="CB461" s="4">
        <v>12.681196</v>
      </c>
    </row>
    <row r="462" spans="1:80">
      <c r="A462" s="2">
        <v>42439</v>
      </c>
      <c r="B462" s="29">
        <v>0.59001254629629629</v>
      </c>
      <c r="C462" s="4">
        <v>13.125999999999999</v>
      </c>
      <c r="D462" s="4">
        <v>2.5550000000000002</v>
      </c>
      <c r="E462" s="4" t="s">
        <v>155</v>
      </c>
      <c r="F462" s="4">
        <v>25550</v>
      </c>
      <c r="G462" s="4">
        <v>11.4</v>
      </c>
      <c r="H462" s="4">
        <v>60.3</v>
      </c>
      <c r="I462" s="4">
        <v>505.2</v>
      </c>
      <c r="K462" s="4">
        <v>0</v>
      </c>
      <c r="L462" s="4">
        <v>43</v>
      </c>
      <c r="M462" s="4">
        <v>0.86270000000000002</v>
      </c>
      <c r="N462" s="4">
        <v>11.3241</v>
      </c>
      <c r="O462" s="4">
        <v>2.2042999999999999</v>
      </c>
      <c r="P462" s="4">
        <v>9.8352000000000004</v>
      </c>
      <c r="Q462" s="4">
        <v>52.023099999999999</v>
      </c>
      <c r="R462" s="4">
        <v>61.9</v>
      </c>
      <c r="S462" s="4">
        <v>7.8989000000000003</v>
      </c>
      <c r="T462" s="4">
        <v>41.781100000000002</v>
      </c>
      <c r="U462" s="4">
        <v>49.7</v>
      </c>
      <c r="V462" s="4">
        <v>505.22809999999998</v>
      </c>
      <c r="Y462" s="4">
        <v>36.753</v>
      </c>
      <c r="Z462" s="4">
        <v>0</v>
      </c>
      <c r="AA462" s="4">
        <v>0</v>
      </c>
      <c r="AB462" s="4" t="s">
        <v>207</v>
      </c>
      <c r="AC462" s="4">
        <v>0</v>
      </c>
      <c r="AD462" s="4">
        <v>11</v>
      </c>
      <c r="AE462" s="4">
        <v>861</v>
      </c>
      <c r="AF462" s="4">
        <v>892</v>
      </c>
      <c r="AG462" s="4">
        <v>832</v>
      </c>
      <c r="AH462" s="4">
        <v>84</v>
      </c>
      <c r="AI462" s="4">
        <v>22.84</v>
      </c>
      <c r="AJ462" s="4">
        <v>0.52</v>
      </c>
      <c r="AK462" s="4">
        <v>982</v>
      </c>
      <c r="AL462" s="4">
        <v>0</v>
      </c>
      <c r="AM462" s="4">
        <v>0</v>
      </c>
      <c r="AN462" s="4">
        <v>23</v>
      </c>
      <c r="AO462" s="4">
        <v>190</v>
      </c>
      <c r="AP462" s="4">
        <v>188</v>
      </c>
      <c r="AQ462" s="4">
        <v>2.7</v>
      </c>
      <c r="AR462" s="4">
        <v>195</v>
      </c>
      <c r="AS462" s="4" t="s">
        <v>155</v>
      </c>
      <c r="AT462" s="4">
        <v>2</v>
      </c>
      <c r="AU462" s="5">
        <v>0.79791666666666661</v>
      </c>
      <c r="AV462" s="4">
        <v>47.164287000000002</v>
      </c>
      <c r="AW462" s="4">
        <v>-88.488631999999996</v>
      </c>
      <c r="AX462" s="4">
        <v>319.5</v>
      </c>
      <c r="AY462" s="4">
        <v>20.3</v>
      </c>
      <c r="AZ462" s="4">
        <v>12</v>
      </c>
      <c r="BA462" s="4">
        <v>10</v>
      </c>
      <c r="BB462" s="4" t="s">
        <v>222</v>
      </c>
      <c r="BC462" s="4">
        <v>1.6524000000000001</v>
      </c>
      <c r="BD462" s="4">
        <v>1.0984</v>
      </c>
      <c r="BE462" s="4">
        <v>2.6015999999999999</v>
      </c>
      <c r="BF462" s="4">
        <v>14.063000000000001</v>
      </c>
      <c r="BG462" s="4">
        <v>13.29</v>
      </c>
      <c r="BH462" s="4">
        <v>0.94</v>
      </c>
      <c r="BI462" s="4">
        <v>15.91</v>
      </c>
      <c r="BJ462" s="4">
        <v>2528.8609999999999</v>
      </c>
      <c r="BK462" s="4">
        <v>313.30500000000001</v>
      </c>
      <c r="BL462" s="4">
        <v>0.23</v>
      </c>
      <c r="BM462" s="4">
        <v>1.2170000000000001</v>
      </c>
      <c r="BN462" s="4">
        <v>1.4470000000000001</v>
      </c>
      <c r="BO462" s="4">
        <v>0.185</v>
      </c>
      <c r="BP462" s="4">
        <v>0.97699999999999998</v>
      </c>
      <c r="BQ462" s="4">
        <v>1.1619999999999999</v>
      </c>
      <c r="BR462" s="4">
        <v>3.7307999999999999</v>
      </c>
      <c r="BU462" s="4">
        <v>1.6279999999999999</v>
      </c>
      <c r="BW462" s="4">
        <v>0</v>
      </c>
      <c r="BX462" s="4">
        <v>0.28536499999999998</v>
      </c>
      <c r="BY462" s="4">
        <v>-5</v>
      </c>
      <c r="BZ462" s="4">
        <v>0.62643599999999999</v>
      </c>
      <c r="CA462" s="4">
        <v>6.9736070000000003</v>
      </c>
      <c r="CB462" s="4">
        <v>12.654007</v>
      </c>
    </row>
    <row r="463" spans="1:80">
      <c r="A463" s="2">
        <v>42439</v>
      </c>
      <c r="B463" s="29">
        <v>0.59002412037037033</v>
      </c>
      <c r="C463" s="4">
        <v>13.23</v>
      </c>
      <c r="D463" s="4">
        <v>2.5878000000000001</v>
      </c>
      <c r="E463" s="4" t="s">
        <v>155</v>
      </c>
      <c r="F463" s="4">
        <v>25877.600328</v>
      </c>
      <c r="G463" s="4">
        <v>11.4</v>
      </c>
      <c r="H463" s="4">
        <v>60.1</v>
      </c>
      <c r="I463" s="4">
        <v>507.3</v>
      </c>
      <c r="K463" s="4">
        <v>0</v>
      </c>
      <c r="L463" s="4">
        <v>43</v>
      </c>
      <c r="M463" s="4">
        <v>0.86160000000000003</v>
      </c>
      <c r="N463" s="4">
        <v>11.3992</v>
      </c>
      <c r="O463" s="4">
        <v>2.2296999999999998</v>
      </c>
      <c r="P463" s="4">
        <v>9.8224999999999998</v>
      </c>
      <c r="Q463" s="4">
        <v>51.783299999999997</v>
      </c>
      <c r="R463" s="4">
        <v>61.6</v>
      </c>
      <c r="S463" s="4">
        <v>7.8887</v>
      </c>
      <c r="T463" s="4">
        <v>41.588500000000003</v>
      </c>
      <c r="U463" s="4">
        <v>49.5</v>
      </c>
      <c r="V463" s="4">
        <v>507.26830000000001</v>
      </c>
      <c r="Y463" s="4">
        <v>36.704999999999998</v>
      </c>
      <c r="Z463" s="4">
        <v>0</v>
      </c>
      <c r="AA463" s="4">
        <v>0</v>
      </c>
      <c r="AB463" s="4" t="s">
        <v>207</v>
      </c>
      <c r="AC463" s="4">
        <v>0</v>
      </c>
      <c r="AD463" s="4">
        <v>11.1</v>
      </c>
      <c r="AE463" s="4">
        <v>861</v>
      </c>
      <c r="AF463" s="4">
        <v>892</v>
      </c>
      <c r="AG463" s="4">
        <v>833</v>
      </c>
      <c r="AH463" s="4">
        <v>84</v>
      </c>
      <c r="AI463" s="4">
        <v>22.84</v>
      </c>
      <c r="AJ463" s="4">
        <v>0.52</v>
      </c>
      <c r="AK463" s="4">
        <v>982</v>
      </c>
      <c r="AL463" s="4">
        <v>0</v>
      </c>
      <c r="AM463" s="4">
        <v>0</v>
      </c>
      <c r="AN463" s="4">
        <v>23</v>
      </c>
      <c r="AO463" s="4">
        <v>190</v>
      </c>
      <c r="AP463" s="4">
        <v>188.1</v>
      </c>
      <c r="AQ463" s="4">
        <v>2.6</v>
      </c>
      <c r="AR463" s="4">
        <v>195</v>
      </c>
      <c r="AS463" s="4" t="s">
        <v>155</v>
      </c>
      <c r="AT463" s="4">
        <v>2</v>
      </c>
      <c r="AU463" s="5">
        <v>0.7979398148148148</v>
      </c>
      <c r="AV463" s="4">
        <v>47.164302999999997</v>
      </c>
      <c r="AW463" s="4">
        <v>-88.488748000000001</v>
      </c>
      <c r="AX463" s="4">
        <v>319.5</v>
      </c>
      <c r="AY463" s="4">
        <v>20.3</v>
      </c>
      <c r="AZ463" s="4">
        <v>12</v>
      </c>
      <c r="BA463" s="4">
        <v>10</v>
      </c>
      <c r="BB463" s="4" t="s">
        <v>222</v>
      </c>
      <c r="BC463" s="4">
        <v>1.6983999999999999</v>
      </c>
      <c r="BD463" s="4">
        <v>1.0508</v>
      </c>
      <c r="BE463" s="4">
        <v>2.7</v>
      </c>
      <c r="BF463" s="4">
        <v>14.063000000000001</v>
      </c>
      <c r="BG463" s="4">
        <v>13.18</v>
      </c>
      <c r="BH463" s="4">
        <v>0.94</v>
      </c>
      <c r="BI463" s="4">
        <v>16.061</v>
      </c>
      <c r="BJ463" s="4">
        <v>2526.8420000000001</v>
      </c>
      <c r="BK463" s="4">
        <v>314.572</v>
      </c>
      <c r="BL463" s="4">
        <v>0.22800000000000001</v>
      </c>
      <c r="BM463" s="4">
        <v>1.202</v>
      </c>
      <c r="BN463" s="4">
        <v>1.43</v>
      </c>
      <c r="BO463" s="4">
        <v>0.183</v>
      </c>
      <c r="BP463" s="4">
        <v>0.96499999999999997</v>
      </c>
      <c r="BQ463" s="4">
        <v>1.149</v>
      </c>
      <c r="BR463" s="4">
        <v>3.7181999999999999</v>
      </c>
      <c r="BU463" s="4">
        <v>1.6140000000000001</v>
      </c>
      <c r="BW463" s="4">
        <v>0</v>
      </c>
      <c r="BX463" s="4">
        <v>0.27134599999999998</v>
      </c>
      <c r="BY463" s="4">
        <v>-5</v>
      </c>
      <c r="BZ463" s="4">
        <v>0.62978199999999995</v>
      </c>
      <c r="CA463" s="4">
        <v>6.6310180000000001</v>
      </c>
      <c r="CB463" s="4">
        <v>12.721596</v>
      </c>
    </row>
    <row r="464" spans="1:80">
      <c r="A464" s="2">
        <v>42439</v>
      </c>
      <c r="B464" s="29">
        <v>0.59003569444444448</v>
      </c>
      <c r="C464" s="4">
        <v>13.305</v>
      </c>
      <c r="D464" s="4">
        <v>2.3658999999999999</v>
      </c>
      <c r="E464" s="4" t="s">
        <v>155</v>
      </c>
      <c r="F464" s="4">
        <v>23659.211864000001</v>
      </c>
      <c r="G464" s="4">
        <v>13.8</v>
      </c>
      <c r="H464" s="4">
        <v>56.4</v>
      </c>
      <c r="I464" s="4">
        <v>493.5</v>
      </c>
      <c r="K464" s="4">
        <v>0</v>
      </c>
      <c r="L464" s="4">
        <v>43</v>
      </c>
      <c r="M464" s="4">
        <v>0.86299999999999999</v>
      </c>
      <c r="N464" s="4">
        <v>11.483000000000001</v>
      </c>
      <c r="O464" s="4">
        <v>2.0419</v>
      </c>
      <c r="P464" s="4">
        <v>11.894600000000001</v>
      </c>
      <c r="Q464" s="4">
        <v>48.675199999999997</v>
      </c>
      <c r="R464" s="4">
        <v>60.6</v>
      </c>
      <c r="S464" s="4">
        <v>9.5528999999999993</v>
      </c>
      <c r="T464" s="4">
        <v>39.092300000000002</v>
      </c>
      <c r="U464" s="4">
        <v>48.6</v>
      </c>
      <c r="V464" s="4">
        <v>493.46100000000001</v>
      </c>
      <c r="Y464" s="4">
        <v>36.765000000000001</v>
      </c>
      <c r="Z464" s="4">
        <v>0</v>
      </c>
      <c r="AA464" s="4">
        <v>0</v>
      </c>
      <c r="AB464" s="4" t="s">
        <v>207</v>
      </c>
      <c r="AC464" s="4">
        <v>0</v>
      </c>
      <c r="AD464" s="4">
        <v>11</v>
      </c>
      <c r="AE464" s="4">
        <v>861</v>
      </c>
      <c r="AF464" s="4">
        <v>892</v>
      </c>
      <c r="AG464" s="4">
        <v>832</v>
      </c>
      <c r="AH464" s="4">
        <v>84</v>
      </c>
      <c r="AI464" s="4">
        <v>22.84</v>
      </c>
      <c r="AJ464" s="4">
        <v>0.52</v>
      </c>
      <c r="AK464" s="4">
        <v>982</v>
      </c>
      <c r="AL464" s="4">
        <v>0</v>
      </c>
      <c r="AM464" s="4">
        <v>0</v>
      </c>
      <c r="AN464" s="4">
        <v>23</v>
      </c>
      <c r="AO464" s="4">
        <v>190</v>
      </c>
      <c r="AP464" s="4">
        <v>188.9</v>
      </c>
      <c r="AQ464" s="4">
        <v>2.6</v>
      </c>
      <c r="AR464" s="4">
        <v>195</v>
      </c>
      <c r="AS464" s="4" t="s">
        <v>155</v>
      </c>
      <c r="AT464" s="4">
        <v>2</v>
      </c>
      <c r="AU464" s="5">
        <v>0.7979398148148148</v>
      </c>
      <c r="AV464" s="4">
        <v>47.164307999999998</v>
      </c>
      <c r="AW464" s="4">
        <v>-88.488810999999998</v>
      </c>
      <c r="AX464" s="4">
        <v>319.39999999999998</v>
      </c>
      <c r="AY464" s="4">
        <v>20.5</v>
      </c>
      <c r="AZ464" s="4">
        <v>12</v>
      </c>
      <c r="BA464" s="4">
        <v>10</v>
      </c>
      <c r="BB464" s="4" t="s">
        <v>222</v>
      </c>
      <c r="BC464" s="4">
        <v>1.4476</v>
      </c>
      <c r="BD464" s="4">
        <v>1.1508</v>
      </c>
      <c r="BE464" s="4">
        <v>2.5476000000000001</v>
      </c>
      <c r="BF464" s="4">
        <v>14.063000000000001</v>
      </c>
      <c r="BG464" s="4">
        <v>13.32</v>
      </c>
      <c r="BH464" s="4">
        <v>0.95</v>
      </c>
      <c r="BI464" s="4">
        <v>15.87</v>
      </c>
      <c r="BJ464" s="4">
        <v>2565.2399999999998</v>
      </c>
      <c r="BK464" s="4">
        <v>290.322</v>
      </c>
      <c r="BL464" s="4">
        <v>0.27800000000000002</v>
      </c>
      <c r="BM464" s="4">
        <v>1.139</v>
      </c>
      <c r="BN464" s="4">
        <v>1.417</v>
      </c>
      <c r="BO464" s="4">
        <v>0.223</v>
      </c>
      <c r="BP464" s="4">
        <v>0.91500000000000004</v>
      </c>
      <c r="BQ464" s="4">
        <v>1.1379999999999999</v>
      </c>
      <c r="BR464" s="4">
        <v>3.6452</v>
      </c>
      <c r="BU464" s="4">
        <v>1.63</v>
      </c>
      <c r="BW464" s="4">
        <v>0</v>
      </c>
      <c r="BX464" s="4">
        <v>0.27482899999999999</v>
      </c>
      <c r="BY464" s="4">
        <v>-5</v>
      </c>
      <c r="BZ464" s="4">
        <v>0.628</v>
      </c>
      <c r="CA464" s="4">
        <v>6.7161340000000003</v>
      </c>
      <c r="CB464" s="4">
        <v>12.685600000000001</v>
      </c>
    </row>
    <row r="465" spans="1:80">
      <c r="A465" s="2">
        <v>42439</v>
      </c>
      <c r="B465" s="29">
        <v>0.59004726851851852</v>
      </c>
      <c r="C465" s="4">
        <v>13.46</v>
      </c>
      <c r="D465" s="4">
        <v>2.2018</v>
      </c>
      <c r="E465" s="4" t="s">
        <v>155</v>
      </c>
      <c r="F465" s="4">
        <v>22018.084577000001</v>
      </c>
      <c r="G465" s="4">
        <v>20.2</v>
      </c>
      <c r="H465" s="4">
        <v>56.5</v>
      </c>
      <c r="I465" s="4">
        <v>477.8</v>
      </c>
      <c r="K465" s="4">
        <v>0</v>
      </c>
      <c r="L465" s="4">
        <v>42</v>
      </c>
      <c r="M465" s="4">
        <v>0.86329999999999996</v>
      </c>
      <c r="N465" s="4">
        <v>11.6204</v>
      </c>
      <c r="O465" s="4">
        <v>1.9009</v>
      </c>
      <c r="P465" s="4">
        <v>17.430399999999999</v>
      </c>
      <c r="Q465" s="4">
        <v>48.778100000000002</v>
      </c>
      <c r="R465" s="4">
        <v>66.2</v>
      </c>
      <c r="S465" s="4">
        <v>13.998799999999999</v>
      </c>
      <c r="T465" s="4">
        <v>39.174999999999997</v>
      </c>
      <c r="U465" s="4">
        <v>53.2</v>
      </c>
      <c r="V465" s="4">
        <v>477.81740000000002</v>
      </c>
      <c r="Y465" s="4">
        <v>36.423000000000002</v>
      </c>
      <c r="Z465" s="4">
        <v>0</v>
      </c>
      <c r="AA465" s="4">
        <v>0</v>
      </c>
      <c r="AB465" s="4" t="s">
        <v>207</v>
      </c>
      <c r="AC465" s="4">
        <v>0</v>
      </c>
      <c r="AD465" s="4">
        <v>11</v>
      </c>
      <c r="AE465" s="4">
        <v>861</v>
      </c>
      <c r="AF465" s="4">
        <v>894</v>
      </c>
      <c r="AG465" s="4">
        <v>833</v>
      </c>
      <c r="AH465" s="4">
        <v>84</v>
      </c>
      <c r="AI465" s="4">
        <v>22.84</v>
      </c>
      <c r="AJ465" s="4">
        <v>0.52</v>
      </c>
      <c r="AK465" s="4">
        <v>982</v>
      </c>
      <c r="AL465" s="4">
        <v>0</v>
      </c>
      <c r="AM465" s="4">
        <v>0</v>
      </c>
      <c r="AN465" s="4">
        <v>23</v>
      </c>
      <c r="AO465" s="4">
        <v>190</v>
      </c>
      <c r="AP465" s="4">
        <v>188</v>
      </c>
      <c r="AQ465" s="4">
        <v>2.6</v>
      </c>
      <c r="AR465" s="4">
        <v>195</v>
      </c>
      <c r="AS465" s="4" t="s">
        <v>155</v>
      </c>
      <c r="AT465" s="4">
        <v>2</v>
      </c>
      <c r="AU465" s="5">
        <v>0.79795138888888895</v>
      </c>
      <c r="AV465" s="4">
        <v>47.164315000000002</v>
      </c>
      <c r="AW465" s="4">
        <v>-88.488933000000003</v>
      </c>
      <c r="AX465" s="4">
        <v>319.39999999999998</v>
      </c>
      <c r="AY465" s="4">
        <v>20.7</v>
      </c>
      <c r="AZ465" s="4">
        <v>12</v>
      </c>
      <c r="BA465" s="4">
        <v>10</v>
      </c>
      <c r="BB465" s="4" t="s">
        <v>222</v>
      </c>
      <c r="BC465" s="4">
        <v>1.3</v>
      </c>
      <c r="BD465" s="4">
        <v>1.2</v>
      </c>
      <c r="BE465" s="4">
        <v>2.4</v>
      </c>
      <c r="BF465" s="4">
        <v>14.063000000000001</v>
      </c>
      <c r="BG465" s="4">
        <v>13.35</v>
      </c>
      <c r="BH465" s="4">
        <v>0.95</v>
      </c>
      <c r="BI465" s="4">
        <v>15.831</v>
      </c>
      <c r="BJ465" s="4">
        <v>2596.9290000000001</v>
      </c>
      <c r="BK465" s="4">
        <v>270.37799999999999</v>
      </c>
      <c r="BL465" s="4">
        <v>0.40799999999999997</v>
      </c>
      <c r="BM465" s="4">
        <v>1.1419999999999999</v>
      </c>
      <c r="BN465" s="4">
        <v>1.5489999999999999</v>
      </c>
      <c r="BO465" s="4">
        <v>0.32800000000000001</v>
      </c>
      <c r="BP465" s="4">
        <v>0.91700000000000004</v>
      </c>
      <c r="BQ465" s="4">
        <v>1.244</v>
      </c>
      <c r="BR465" s="4">
        <v>3.5310000000000001</v>
      </c>
      <c r="BU465" s="4">
        <v>1.615</v>
      </c>
      <c r="BW465" s="4">
        <v>0</v>
      </c>
      <c r="BX465" s="4">
        <v>0.34536499999999998</v>
      </c>
      <c r="BY465" s="4">
        <v>-5</v>
      </c>
      <c r="BZ465" s="4">
        <v>0.628</v>
      </c>
      <c r="CA465" s="4">
        <v>8.4398569999999999</v>
      </c>
      <c r="CB465" s="4">
        <v>12.685600000000001</v>
      </c>
    </row>
    <row r="466" spans="1:80">
      <c r="A466" s="2">
        <v>42439</v>
      </c>
      <c r="B466" s="29">
        <v>0.59005884259259256</v>
      </c>
      <c r="C466" s="4">
        <v>13.46</v>
      </c>
      <c r="D466" s="4">
        <v>1.9689000000000001</v>
      </c>
      <c r="E466" s="4" t="s">
        <v>155</v>
      </c>
      <c r="F466" s="4">
        <v>19688.762375999999</v>
      </c>
      <c r="G466" s="4">
        <v>25.6</v>
      </c>
      <c r="H466" s="4">
        <v>56.5</v>
      </c>
      <c r="I466" s="4">
        <v>482.6</v>
      </c>
      <c r="K466" s="4">
        <v>0</v>
      </c>
      <c r="L466" s="4">
        <v>40</v>
      </c>
      <c r="M466" s="4">
        <v>0.86539999999999995</v>
      </c>
      <c r="N466" s="4">
        <v>11.647600000000001</v>
      </c>
      <c r="O466" s="4">
        <v>1.7038</v>
      </c>
      <c r="P466" s="4">
        <v>22.172899999999998</v>
      </c>
      <c r="Q466" s="4">
        <v>48.892400000000002</v>
      </c>
      <c r="R466" s="4">
        <v>71.099999999999994</v>
      </c>
      <c r="S466" s="4">
        <v>17.82</v>
      </c>
      <c r="T466" s="4">
        <v>39.293900000000001</v>
      </c>
      <c r="U466" s="4">
        <v>57.1</v>
      </c>
      <c r="V466" s="4">
        <v>482.6173</v>
      </c>
      <c r="Y466" s="4">
        <v>35.017000000000003</v>
      </c>
      <c r="Z466" s="4">
        <v>0</v>
      </c>
      <c r="AA466" s="4">
        <v>0</v>
      </c>
      <c r="AB466" s="4" t="s">
        <v>207</v>
      </c>
      <c r="AC466" s="4">
        <v>0</v>
      </c>
      <c r="AD466" s="4">
        <v>11</v>
      </c>
      <c r="AE466" s="4">
        <v>861</v>
      </c>
      <c r="AF466" s="4">
        <v>894</v>
      </c>
      <c r="AG466" s="4">
        <v>832</v>
      </c>
      <c r="AH466" s="4">
        <v>84</v>
      </c>
      <c r="AI466" s="4">
        <v>23.03</v>
      </c>
      <c r="AJ466" s="4">
        <v>0.53</v>
      </c>
      <c r="AK466" s="4">
        <v>982</v>
      </c>
      <c r="AL466" s="4">
        <v>0.1</v>
      </c>
      <c r="AM466" s="4">
        <v>0</v>
      </c>
      <c r="AN466" s="4">
        <v>23</v>
      </c>
      <c r="AO466" s="4">
        <v>190</v>
      </c>
      <c r="AP466" s="4">
        <v>188</v>
      </c>
      <c r="AQ466" s="4">
        <v>2.5</v>
      </c>
      <c r="AR466" s="4">
        <v>195</v>
      </c>
      <c r="AS466" s="4" t="s">
        <v>155</v>
      </c>
      <c r="AT466" s="4">
        <v>2</v>
      </c>
      <c r="AU466" s="5">
        <v>0.79796296296296287</v>
      </c>
      <c r="AV466" s="4">
        <v>47.164380000000001</v>
      </c>
      <c r="AW466" s="4">
        <v>-88.489005000000006</v>
      </c>
      <c r="AX466" s="4">
        <v>319.7</v>
      </c>
      <c r="AY466" s="4">
        <v>20.5</v>
      </c>
      <c r="AZ466" s="4">
        <v>12</v>
      </c>
      <c r="BA466" s="4">
        <v>10</v>
      </c>
      <c r="BB466" s="4" t="s">
        <v>222</v>
      </c>
      <c r="BC466" s="4">
        <v>1.2492000000000001</v>
      </c>
      <c r="BD466" s="4">
        <v>1.3016000000000001</v>
      </c>
      <c r="BE466" s="4">
        <v>2.4</v>
      </c>
      <c r="BF466" s="4">
        <v>14.063000000000001</v>
      </c>
      <c r="BG466" s="4">
        <v>13.57</v>
      </c>
      <c r="BH466" s="4">
        <v>0.96</v>
      </c>
      <c r="BI466" s="4">
        <v>15.56</v>
      </c>
      <c r="BJ466" s="4">
        <v>2636.0279999999998</v>
      </c>
      <c r="BK466" s="4">
        <v>245.41499999999999</v>
      </c>
      <c r="BL466" s="4">
        <v>0.52500000000000002</v>
      </c>
      <c r="BM466" s="4">
        <v>1.159</v>
      </c>
      <c r="BN466" s="4">
        <v>1.6839999999999999</v>
      </c>
      <c r="BO466" s="4">
        <v>0.42199999999999999</v>
      </c>
      <c r="BP466" s="4">
        <v>0.93100000000000005</v>
      </c>
      <c r="BQ466" s="4">
        <v>1.3540000000000001</v>
      </c>
      <c r="BR466" s="4">
        <v>3.6116999999999999</v>
      </c>
      <c r="BU466" s="4">
        <v>1.5720000000000001</v>
      </c>
      <c r="BW466" s="4">
        <v>0</v>
      </c>
      <c r="BX466" s="4">
        <v>0.32665899999999998</v>
      </c>
      <c r="BY466" s="4">
        <v>-5</v>
      </c>
      <c r="BZ466" s="4">
        <v>0.628</v>
      </c>
      <c r="CA466" s="4">
        <v>7.982729</v>
      </c>
      <c r="CB466" s="4">
        <v>12.685600000000001</v>
      </c>
    </row>
    <row r="467" spans="1:80">
      <c r="A467" s="2">
        <v>42439</v>
      </c>
      <c r="B467" s="29">
        <v>0.59007041666666671</v>
      </c>
      <c r="C467" s="4">
        <v>13.714</v>
      </c>
      <c r="D467" s="4">
        <v>1.5875999999999999</v>
      </c>
      <c r="E467" s="4" t="s">
        <v>155</v>
      </c>
      <c r="F467" s="4">
        <v>15875.901777999999</v>
      </c>
      <c r="G467" s="4">
        <v>36.5</v>
      </c>
      <c r="H467" s="4">
        <v>56.4</v>
      </c>
      <c r="I467" s="4">
        <v>408.1</v>
      </c>
      <c r="K467" s="4">
        <v>0</v>
      </c>
      <c r="L467" s="4">
        <v>39</v>
      </c>
      <c r="M467" s="4">
        <v>0.86660000000000004</v>
      </c>
      <c r="N467" s="4">
        <v>11.8842</v>
      </c>
      <c r="O467" s="4">
        <v>1.3757999999999999</v>
      </c>
      <c r="P467" s="4">
        <v>31.6325</v>
      </c>
      <c r="Q467" s="4">
        <v>48.886299999999999</v>
      </c>
      <c r="R467" s="4">
        <v>80.5</v>
      </c>
      <c r="S467" s="4">
        <v>25.552800000000001</v>
      </c>
      <c r="T467" s="4">
        <v>39.490400000000001</v>
      </c>
      <c r="U467" s="4">
        <v>65</v>
      </c>
      <c r="V467" s="4">
        <v>408.13909999999998</v>
      </c>
      <c r="Y467" s="4">
        <v>33.792000000000002</v>
      </c>
      <c r="Z467" s="4">
        <v>0</v>
      </c>
      <c r="AA467" s="4">
        <v>0</v>
      </c>
      <c r="AB467" s="4" t="s">
        <v>207</v>
      </c>
      <c r="AC467" s="4">
        <v>0</v>
      </c>
      <c r="AD467" s="4">
        <v>11</v>
      </c>
      <c r="AE467" s="4">
        <v>862</v>
      </c>
      <c r="AF467" s="4">
        <v>894</v>
      </c>
      <c r="AG467" s="4">
        <v>833</v>
      </c>
      <c r="AH467" s="4">
        <v>84</v>
      </c>
      <c r="AI467" s="4">
        <v>24.38</v>
      </c>
      <c r="AJ467" s="4">
        <v>0.56000000000000005</v>
      </c>
      <c r="AK467" s="4">
        <v>982</v>
      </c>
      <c r="AL467" s="4">
        <v>0.9</v>
      </c>
      <c r="AM467" s="4">
        <v>0</v>
      </c>
      <c r="AN467" s="4">
        <v>23</v>
      </c>
      <c r="AO467" s="4">
        <v>190</v>
      </c>
      <c r="AP467" s="4">
        <v>188</v>
      </c>
      <c r="AQ467" s="4">
        <v>2.2000000000000002</v>
      </c>
      <c r="AR467" s="4">
        <v>195</v>
      </c>
      <c r="AS467" s="4" t="s">
        <v>155</v>
      </c>
      <c r="AT467" s="4">
        <v>2</v>
      </c>
      <c r="AU467" s="5">
        <v>0.79797453703703702</v>
      </c>
      <c r="AV467" s="4">
        <v>47.164417</v>
      </c>
      <c r="AW467" s="4">
        <v>-88.489157000000006</v>
      </c>
      <c r="AX467" s="4">
        <v>320.10000000000002</v>
      </c>
      <c r="AY467" s="4">
        <v>21.9</v>
      </c>
      <c r="AZ467" s="4">
        <v>12</v>
      </c>
      <c r="BA467" s="4">
        <v>10</v>
      </c>
      <c r="BB467" s="4" t="s">
        <v>222</v>
      </c>
      <c r="BC467" s="4">
        <v>1.2</v>
      </c>
      <c r="BD467" s="4">
        <v>1.4</v>
      </c>
      <c r="BE467" s="4">
        <v>2.4</v>
      </c>
      <c r="BF467" s="4">
        <v>14.063000000000001</v>
      </c>
      <c r="BG467" s="4">
        <v>13.73</v>
      </c>
      <c r="BH467" s="4">
        <v>0.98</v>
      </c>
      <c r="BI467" s="4">
        <v>15.398</v>
      </c>
      <c r="BJ467" s="4">
        <v>2709.6350000000002</v>
      </c>
      <c r="BK467" s="4">
        <v>199.64500000000001</v>
      </c>
      <c r="BL467" s="4">
        <v>0.755</v>
      </c>
      <c r="BM467" s="4">
        <v>1.167</v>
      </c>
      <c r="BN467" s="4">
        <v>1.923</v>
      </c>
      <c r="BO467" s="4">
        <v>0.61</v>
      </c>
      <c r="BP467" s="4">
        <v>0.94299999999999995</v>
      </c>
      <c r="BQ467" s="4">
        <v>1.5529999999999999</v>
      </c>
      <c r="BR467" s="4">
        <v>3.0771000000000002</v>
      </c>
      <c r="BU467" s="4">
        <v>1.5289999999999999</v>
      </c>
      <c r="BW467" s="4">
        <v>0</v>
      </c>
      <c r="BX467" s="4">
        <v>0.28550700000000001</v>
      </c>
      <c r="BY467" s="4">
        <v>-5</v>
      </c>
      <c r="BZ467" s="4">
        <v>0.62832699999999997</v>
      </c>
      <c r="CA467" s="4">
        <v>6.9770770000000004</v>
      </c>
      <c r="CB467" s="4">
        <v>12.692205</v>
      </c>
    </row>
    <row r="468" spans="1:80">
      <c r="A468" s="2">
        <v>42439</v>
      </c>
      <c r="B468" s="29">
        <v>0.59008199074074075</v>
      </c>
      <c r="C468" s="4">
        <v>13.683999999999999</v>
      </c>
      <c r="D468" s="4">
        <v>1.6240000000000001</v>
      </c>
      <c r="E468" s="4" t="s">
        <v>155</v>
      </c>
      <c r="F468" s="4">
        <v>16240</v>
      </c>
      <c r="G468" s="4">
        <v>48.1</v>
      </c>
      <c r="H468" s="4">
        <v>50.8</v>
      </c>
      <c r="I468" s="4">
        <v>401</v>
      </c>
      <c r="K468" s="4">
        <v>0</v>
      </c>
      <c r="L468" s="4">
        <v>38</v>
      </c>
      <c r="M468" s="4">
        <v>0.8669</v>
      </c>
      <c r="N468" s="4">
        <v>11.8628</v>
      </c>
      <c r="O468" s="4">
        <v>1.4077999999999999</v>
      </c>
      <c r="P468" s="4">
        <v>41.685000000000002</v>
      </c>
      <c r="Q468" s="4">
        <v>44.022599999999997</v>
      </c>
      <c r="R468" s="4">
        <v>85.7</v>
      </c>
      <c r="S468" s="4">
        <v>33.478400000000001</v>
      </c>
      <c r="T468" s="4">
        <v>35.355699999999999</v>
      </c>
      <c r="U468" s="4">
        <v>68.8</v>
      </c>
      <c r="V468" s="4">
        <v>400.9735</v>
      </c>
      <c r="Y468" s="4">
        <v>33.259</v>
      </c>
      <c r="Z468" s="4">
        <v>0</v>
      </c>
      <c r="AA468" s="4">
        <v>0</v>
      </c>
      <c r="AB468" s="4" t="s">
        <v>207</v>
      </c>
      <c r="AC468" s="4">
        <v>0</v>
      </c>
      <c r="AD468" s="4">
        <v>11.1</v>
      </c>
      <c r="AE468" s="4">
        <v>862</v>
      </c>
      <c r="AF468" s="4">
        <v>895</v>
      </c>
      <c r="AG468" s="4">
        <v>834</v>
      </c>
      <c r="AH468" s="4">
        <v>84</v>
      </c>
      <c r="AI468" s="4">
        <v>22.84</v>
      </c>
      <c r="AJ468" s="4">
        <v>0.52</v>
      </c>
      <c r="AK468" s="4">
        <v>982</v>
      </c>
      <c r="AL468" s="4">
        <v>0</v>
      </c>
      <c r="AM468" s="4">
        <v>0</v>
      </c>
      <c r="AN468" s="4">
        <v>23</v>
      </c>
      <c r="AO468" s="4">
        <v>190</v>
      </c>
      <c r="AP468" s="4">
        <v>188</v>
      </c>
      <c r="AQ468" s="4">
        <v>2.8</v>
      </c>
      <c r="AR468" s="4">
        <v>195</v>
      </c>
      <c r="AS468" s="4" t="s">
        <v>155</v>
      </c>
      <c r="AT468" s="4">
        <v>2</v>
      </c>
      <c r="AU468" s="5">
        <v>0.79799768518518521</v>
      </c>
      <c r="AV468" s="4">
        <v>47.164366999999999</v>
      </c>
      <c r="AW468" s="4">
        <v>-88.489362999999997</v>
      </c>
      <c r="AX468" s="4">
        <v>320.10000000000002</v>
      </c>
      <c r="AY468" s="4">
        <v>24.5</v>
      </c>
      <c r="AZ468" s="4">
        <v>12</v>
      </c>
      <c r="BA468" s="4">
        <v>9</v>
      </c>
      <c r="BB468" s="4" t="s">
        <v>222</v>
      </c>
      <c r="BC468" s="4">
        <v>1.1492</v>
      </c>
      <c r="BD468" s="4">
        <v>1.4508000000000001</v>
      </c>
      <c r="BE468" s="4">
        <v>2.4</v>
      </c>
      <c r="BF468" s="4">
        <v>14.063000000000001</v>
      </c>
      <c r="BG468" s="4">
        <v>13.72</v>
      </c>
      <c r="BH468" s="4">
        <v>0.98</v>
      </c>
      <c r="BI468" s="4">
        <v>15.356</v>
      </c>
      <c r="BJ468" s="4">
        <v>2702.73</v>
      </c>
      <c r="BK468" s="4">
        <v>204.14500000000001</v>
      </c>
      <c r="BL468" s="4">
        <v>0.995</v>
      </c>
      <c r="BM468" s="4">
        <v>1.05</v>
      </c>
      <c r="BN468" s="4">
        <v>2.0449999999999999</v>
      </c>
      <c r="BO468" s="4">
        <v>0.79900000000000004</v>
      </c>
      <c r="BP468" s="4">
        <v>0.84399999999999997</v>
      </c>
      <c r="BQ468" s="4">
        <v>1.6419999999999999</v>
      </c>
      <c r="BR468" s="4">
        <v>3.0207999999999999</v>
      </c>
      <c r="BU468" s="4">
        <v>1.5029999999999999</v>
      </c>
      <c r="BW468" s="4">
        <v>0</v>
      </c>
      <c r="BX468" s="4">
        <v>0.30534600000000001</v>
      </c>
      <c r="BY468" s="4">
        <v>-5</v>
      </c>
      <c r="BZ468" s="4">
        <v>0.63078199999999995</v>
      </c>
      <c r="CA468" s="4">
        <v>7.4618929999999999</v>
      </c>
      <c r="CB468" s="4">
        <v>12.741796000000001</v>
      </c>
    </row>
    <row r="469" spans="1:80">
      <c r="A469" s="2">
        <v>42439</v>
      </c>
      <c r="B469" s="29">
        <v>0.59009356481481479</v>
      </c>
      <c r="C469" s="4">
        <v>13.497999999999999</v>
      </c>
      <c r="D469" s="4">
        <v>1.9317</v>
      </c>
      <c r="E469" s="4" t="s">
        <v>155</v>
      </c>
      <c r="F469" s="4">
        <v>19316.923076999999</v>
      </c>
      <c r="G469" s="4">
        <v>48.9</v>
      </c>
      <c r="H469" s="4">
        <v>49.8</v>
      </c>
      <c r="I469" s="4">
        <v>451.8</v>
      </c>
      <c r="K469" s="4">
        <v>0</v>
      </c>
      <c r="L469" s="4">
        <v>38</v>
      </c>
      <c r="M469" s="4">
        <v>0.86560000000000004</v>
      </c>
      <c r="N469" s="4">
        <v>11.6838</v>
      </c>
      <c r="O469" s="4">
        <v>1.6720999999999999</v>
      </c>
      <c r="P469" s="4">
        <v>42.328099999999999</v>
      </c>
      <c r="Q469" s="4">
        <v>43.107100000000003</v>
      </c>
      <c r="R469" s="4">
        <v>85.4</v>
      </c>
      <c r="S469" s="4">
        <v>33.994799999999998</v>
      </c>
      <c r="T469" s="4">
        <v>34.620399999999997</v>
      </c>
      <c r="U469" s="4">
        <v>68.599999999999994</v>
      </c>
      <c r="V469" s="4">
        <v>451.75</v>
      </c>
      <c r="Y469" s="4">
        <v>33.152999999999999</v>
      </c>
      <c r="Z469" s="4">
        <v>0</v>
      </c>
      <c r="AA469" s="4">
        <v>0</v>
      </c>
      <c r="AB469" s="4" t="s">
        <v>207</v>
      </c>
      <c r="AC469" s="4">
        <v>0</v>
      </c>
      <c r="AD469" s="4">
        <v>11</v>
      </c>
      <c r="AE469" s="4">
        <v>861</v>
      </c>
      <c r="AF469" s="4">
        <v>895</v>
      </c>
      <c r="AG469" s="4">
        <v>835</v>
      </c>
      <c r="AH469" s="4">
        <v>84</v>
      </c>
      <c r="AI469" s="4">
        <v>22.84</v>
      </c>
      <c r="AJ469" s="4">
        <v>0.52</v>
      </c>
      <c r="AK469" s="4">
        <v>982</v>
      </c>
      <c r="AL469" s="4">
        <v>0</v>
      </c>
      <c r="AM469" s="4">
        <v>0</v>
      </c>
      <c r="AN469" s="4">
        <v>23</v>
      </c>
      <c r="AO469" s="4">
        <v>190</v>
      </c>
      <c r="AP469" s="4">
        <v>188</v>
      </c>
      <c r="AQ469" s="4">
        <v>3</v>
      </c>
      <c r="AR469" s="4">
        <v>195</v>
      </c>
      <c r="AS469" s="4" t="s">
        <v>155</v>
      </c>
      <c r="AT469" s="4">
        <v>2</v>
      </c>
      <c r="AU469" s="5">
        <v>0.79800925925925925</v>
      </c>
      <c r="AV469" s="4">
        <v>47.164315999999999</v>
      </c>
      <c r="AW469" s="4">
        <v>-88.489498999999995</v>
      </c>
      <c r="AX469" s="4">
        <v>320.10000000000002</v>
      </c>
      <c r="AY469" s="4">
        <v>25.5</v>
      </c>
      <c r="AZ469" s="4">
        <v>12</v>
      </c>
      <c r="BA469" s="4">
        <v>10</v>
      </c>
      <c r="BB469" s="4" t="s">
        <v>220</v>
      </c>
      <c r="BC469" s="4">
        <v>1.0492509999999999</v>
      </c>
      <c r="BD469" s="4">
        <v>1.5</v>
      </c>
      <c r="BE469" s="4">
        <v>2.2985009999999999</v>
      </c>
      <c r="BF469" s="4">
        <v>14.063000000000001</v>
      </c>
      <c r="BG469" s="4">
        <v>13.57</v>
      </c>
      <c r="BH469" s="4">
        <v>0.97</v>
      </c>
      <c r="BI469" s="4">
        <v>15.526</v>
      </c>
      <c r="BJ469" s="4">
        <v>2643.9389999999999</v>
      </c>
      <c r="BK469" s="4">
        <v>240.82499999999999</v>
      </c>
      <c r="BL469" s="4">
        <v>1.0029999999999999</v>
      </c>
      <c r="BM469" s="4">
        <v>1.022</v>
      </c>
      <c r="BN469" s="4">
        <v>2.0249999999999999</v>
      </c>
      <c r="BO469" s="4">
        <v>0.80600000000000005</v>
      </c>
      <c r="BP469" s="4">
        <v>0.82</v>
      </c>
      <c r="BQ469" s="4">
        <v>1.6259999999999999</v>
      </c>
      <c r="BR469" s="4">
        <v>3.3803000000000001</v>
      </c>
      <c r="BU469" s="4">
        <v>1.488</v>
      </c>
      <c r="BW469" s="4">
        <v>0</v>
      </c>
      <c r="BX469" s="4">
        <v>0.30130800000000002</v>
      </c>
      <c r="BY469" s="4">
        <v>-5</v>
      </c>
      <c r="BZ469" s="4">
        <v>0.62889099999999998</v>
      </c>
      <c r="CA469" s="4">
        <v>7.3632140000000001</v>
      </c>
      <c r="CB469" s="4">
        <v>12.703598</v>
      </c>
    </row>
    <row r="470" spans="1:80">
      <c r="A470" s="2">
        <v>42439</v>
      </c>
      <c r="B470" s="29">
        <v>0.59010513888888882</v>
      </c>
      <c r="C470" s="4">
        <v>13.436</v>
      </c>
      <c r="D470" s="4">
        <v>2.0960999999999999</v>
      </c>
      <c r="E470" s="4" t="s">
        <v>155</v>
      </c>
      <c r="F470" s="4">
        <v>20961.135225000002</v>
      </c>
      <c r="G470" s="4">
        <v>44.4</v>
      </c>
      <c r="H470" s="4">
        <v>44</v>
      </c>
      <c r="I470" s="4">
        <v>497.6</v>
      </c>
      <c r="K470" s="4">
        <v>0</v>
      </c>
      <c r="L470" s="4">
        <v>38</v>
      </c>
      <c r="M470" s="4">
        <v>0.86460000000000004</v>
      </c>
      <c r="N470" s="4">
        <v>11.617000000000001</v>
      </c>
      <c r="O470" s="4">
        <v>1.8124</v>
      </c>
      <c r="P470" s="4">
        <v>38.414999999999999</v>
      </c>
      <c r="Q470" s="4">
        <v>38.069200000000002</v>
      </c>
      <c r="R470" s="4">
        <v>76.5</v>
      </c>
      <c r="S470" s="4">
        <v>30.8521</v>
      </c>
      <c r="T470" s="4">
        <v>30.574400000000001</v>
      </c>
      <c r="U470" s="4">
        <v>61.4</v>
      </c>
      <c r="V470" s="4">
        <v>497.59089999999998</v>
      </c>
      <c r="Y470" s="4">
        <v>33.116</v>
      </c>
      <c r="Z470" s="4">
        <v>0</v>
      </c>
      <c r="AA470" s="4">
        <v>0</v>
      </c>
      <c r="AB470" s="4" t="s">
        <v>207</v>
      </c>
      <c r="AC470" s="4">
        <v>0</v>
      </c>
      <c r="AD470" s="4">
        <v>11</v>
      </c>
      <c r="AE470" s="4">
        <v>861</v>
      </c>
      <c r="AF470" s="4">
        <v>895</v>
      </c>
      <c r="AG470" s="4">
        <v>836</v>
      </c>
      <c r="AH470" s="4">
        <v>84</v>
      </c>
      <c r="AI470" s="4">
        <v>22.84</v>
      </c>
      <c r="AJ470" s="4">
        <v>0.52</v>
      </c>
      <c r="AK470" s="4">
        <v>982</v>
      </c>
      <c r="AL470" s="4">
        <v>0</v>
      </c>
      <c r="AM470" s="4">
        <v>0</v>
      </c>
      <c r="AN470" s="4">
        <v>23</v>
      </c>
      <c r="AO470" s="4">
        <v>190</v>
      </c>
      <c r="AP470" s="4">
        <v>188</v>
      </c>
      <c r="AQ470" s="4">
        <v>3.2</v>
      </c>
      <c r="AR470" s="4">
        <v>195</v>
      </c>
      <c r="AS470" s="4" t="s">
        <v>155</v>
      </c>
      <c r="AT470" s="4">
        <v>2</v>
      </c>
      <c r="AU470" s="5">
        <v>0.79802083333333329</v>
      </c>
      <c r="AV470" s="4">
        <v>47.164293000000001</v>
      </c>
      <c r="AW470" s="4">
        <v>-88.489564999999999</v>
      </c>
      <c r="AX470" s="4">
        <v>320.10000000000002</v>
      </c>
      <c r="AY470" s="4">
        <v>25.5</v>
      </c>
      <c r="AZ470" s="4">
        <v>12</v>
      </c>
      <c r="BA470" s="4">
        <v>10</v>
      </c>
      <c r="BB470" s="4" t="s">
        <v>222</v>
      </c>
      <c r="BC470" s="4">
        <v>1</v>
      </c>
      <c r="BD470" s="4">
        <v>1.5</v>
      </c>
      <c r="BE470" s="4">
        <v>2.2000000000000002</v>
      </c>
      <c r="BF470" s="4">
        <v>14.063000000000001</v>
      </c>
      <c r="BG470" s="4">
        <v>13.47</v>
      </c>
      <c r="BH470" s="4">
        <v>0.96</v>
      </c>
      <c r="BI470" s="4">
        <v>15.654</v>
      </c>
      <c r="BJ470" s="4">
        <v>2613.5419999999999</v>
      </c>
      <c r="BK470" s="4">
        <v>259.517</v>
      </c>
      <c r="BL470" s="4">
        <v>0.90500000000000003</v>
      </c>
      <c r="BM470" s="4">
        <v>0.89700000000000002</v>
      </c>
      <c r="BN470" s="4">
        <v>1.802</v>
      </c>
      <c r="BO470" s="4">
        <v>0.72699999999999998</v>
      </c>
      <c r="BP470" s="4">
        <v>0.72</v>
      </c>
      <c r="BQ470" s="4">
        <v>1.4470000000000001</v>
      </c>
      <c r="BR470" s="4">
        <v>3.7017000000000002</v>
      </c>
      <c r="BU470" s="4">
        <v>1.478</v>
      </c>
      <c r="BW470" s="4">
        <v>0</v>
      </c>
      <c r="BX470" s="4">
        <v>0.30676799999999999</v>
      </c>
      <c r="BY470" s="4">
        <v>-5</v>
      </c>
      <c r="BZ470" s="4">
        <v>0.62810900000000003</v>
      </c>
      <c r="CA470" s="4">
        <v>7.4966429999999997</v>
      </c>
      <c r="CB470" s="4">
        <v>12.687802</v>
      </c>
    </row>
    <row r="471" spans="1:80">
      <c r="A471" s="2">
        <v>42439</v>
      </c>
      <c r="B471" s="29">
        <v>0.59011671296296297</v>
      </c>
      <c r="C471" s="4">
        <v>13.685</v>
      </c>
      <c r="D471" s="4">
        <v>1.7432000000000001</v>
      </c>
      <c r="E471" s="4" t="s">
        <v>155</v>
      </c>
      <c r="F471" s="4">
        <v>17431.77665</v>
      </c>
      <c r="G471" s="4">
        <v>38.6</v>
      </c>
      <c r="H471" s="4">
        <v>44</v>
      </c>
      <c r="I471" s="4">
        <v>434.6</v>
      </c>
      <c r="K471" s="4">
        <v>0</v>
      </c>
      <c r="L471" s="4">
        <v>37</v>
      </c>
      <c r="M471" s="4">
        <v>0.86599999999999999</v>
      </c>
      <c r="N471" s="4">
        <v>11.851000000000001</v>
      </c>
      <c r="O471" s="4">
        <v>1.5095000000000001</v>
      </c>
      <c r="P471" s="4">
        <v>33.409700000000001</v>
      </c>
      <c r="Q471" s="4">
        <v>38.102499999999999</v>
      </c>
      <c r="R471" s="4">
        <v>71.5</v>
      </c>
      <c r="S471" s="4">
        <v>26.8322</v>
      </c>
      <c r="T471" s="4">
        <v>30.601099999999999</v>
      </c>
      <c r="U471" s="4">
        <v>57.4</v>
      </c>
      <c r="V471" s="4">
        <v>434.5668</v>
      </c>
      <c r="Y471" s="4">
        <v>32.003999999999998</v>
      </c>
      <c r="Z471" s="4">
        <v>0</v>
      </c>
      <c r="AA471" s="4">
        <v>0</v>
      </c>
      <c r="AB471" s="4" t="s">
        <v>207</v>
      </c>
      <c r="AC471" s="4">
        <v>0</v>
      </c>
      <c r="AD471" s="4">
        <v>11</v>
      </c>
      <c r="AE471" s="4">
        <v>860</v>
      </c>
      <c r="AF471" s="4">
        <v>895</v>
      </c>
      <c r="AG471" s="4">
        <v>836</v>
      </c>
      <c r="AH471" s="4">
        <v>84</v>
      </c>
      <c r="AI471" s="4">
        <v>22.84</v>
      </c>
      <c r="AJ471" s="4">
        <v>0.52</v>
      </c>
      <c r="AK471" s="4">
        <v>982</v>
      </c>
      <c r="AL471" s="4">
        <v>0</v>
      </c>
      <c r="AM471" s="4">
        <v>0</v>
      </c>
      <c r="AN471" s="4">
        <v>23</v>
      </c>
      <c r="AO471" s="4">
        <v>190.1</v>
      </c>
      <c r="AP471" s="4">
        <v>188</v>
      </c>
      <c r="AQ471" s="4">
        <v>3.3</v>
      </c>
      <c r="AR471" s="4">
        <v>195</v>
      </c>
      <c r="AS471" s="4" t="s">
        <v>155</v>
      </c>
      <c r="AT471" s="4">
        <v>2</v>
      </c>
      <c r="AU471" s="5">
        <v>0.79802083333333329</v>
      </c>
      <c r="AV471" s="4">
        <v>47.164254</v>
      </c>
      <c r="AW471" s="4">
        <v>-88.489631000000003</v>
      </c>
      <c r="AX471" s="4">
        <v>320</v>
      </c>
      <c r="AY471" s="4">
        <v>26.4</v>
      </c>
      <c r="AZ471" s="4">
        <v>12</v>
      </c>
      <c r="BA471" s="4">
        <v>10</v>
      </c>
      <c r="BB471" s="4" t="s">
        <v>222</v>
      </c>
      <c r="BC471" s="4">
        <v>1</v>
      </c>
      <c r="BD471" s="4">
        <v>1.5508</v>
      </c>
      <c r="BE471" s="4">
        <v>2.2000000000000002</v>
      </c>
      <c r="BF471" s="4">
        <v>14.063000000000001</v>
      </c>
      <c r="BG471" s="4">
        <v>13.6</v>
      </c>
      <c r="BH471" s="4">
        <v>0.97</v>
      </c>
      <c r="BI471" s="4">
        <v>15.478</v>
      </c>
      <c r="BJ471" s="4">
        <v>2681.1930000000002</v>
      </c>
      <c r="BK471" s="4">
        <v>217.36699999999999</v>
      </c>
      <c r="BL471" s="4">
        <v>0.79200000000000004</v>
      </c>
      <c r="BM471" s="4">
        <v>0.90300000000000002</v>
      </c>
      <c r="BN471" s="4">
        <v>1.694</v>
      </c>
      <c r="BO471" s="4">
        <v>0.63600000000000001</v>
      </c>
      <c r="BP471" s="4">
        <v>0.72499999999999998</v>
      </c>
      <c r="BQ471" s="4">
        <v>1.361</v>
      </c>
      <c r="BR471" s="4">
        <v>3.2511000000000001</v>
      </c>
      <c r="BU471" s="4">
        <v>1.4370000000000001</v>
      </c>
      <c r="BW471" s="4">
        <v>0</v>
      </c>
      <c r="BX471" s="4">
        <v>0.264654</v>
      </c>
      <c r="BY471" s="4">
        <v>-5</v>
      </c>
      <c r="BZ471" s="4">
        <v>0.629</v>
      </c>
      <c r="CA471" s="4">
        <v>6.4674820000000004</v>
      </c>
      <c r="CB471" s="4">
        <v>12.7058</v>
      </c>
    </row>
    <row r="472" spans="1:80">
      <c r="A472" s="2">
        <v>42439</v>
      </c>
      <c r="B472" s="29">
        <v>0.59012828703703701</v>
      </c>
      <c r="C472" s="4">
        <v>14.05</v>
      </c>
      <c r="D472" s="4">
        <v>1.1715</v>
      </c>
      <c r="E472" s="4" t="s">
        <v>155</v>
      </c>
      <c r="F472" s="4">
        <v>11715.053322</v>
      </c>
      <c r="G472" s="4">
        <v>46.5</v>
      </c>
      <c r="H472" s="4">
        <v>45.3</v>
      </c>
      <c r="I472" s="4">
        <v>323.8</v>
      </c>
      <c r="K472" s="4">
        <v>0</v>
      </c>
      <c r="L472" s="4">
        <v>34</v>
      </c>
      <c r="M472" s="4">
        <v>0.86809999999999998</v>
      </c>
      <c r="N472" s="4">
        <v>12.1975</v>
      </c>
      <c r="O472" s="4">
        <v>1.0169999999999999</v>
      </c>
      <c r="P472" s="4">
        <v>40.375799999999998</v>
      </c>
      <c r="Q472" s="4">
        <v>39.315300000000001</v>
      </c>
      <c r="R472" s="4">
        <v>79.7</v>
      </c>
      <c r="S472" s="4">
        <v>32.426900000000003</v>
      </c>
      <c r="T472" s="4">
        <v>31.575199999999999</v>
      </c>
      <c r="U472" s="4">
        <v>64</v>
      </c>
      <c r="V472" s="4">
        <v>323.84109999999998</v>
      </c>
      <c r="Y472" s="4">
        <v>29.167999999999999</v>
      </c>
      <c r="Z472" s="4">
        <v>0</v>
      </c>
      <c r="AA472" s="4">
        <v>0</v>
      </c>
      <c r="AB472" s="4" t="s">
        <v>207</v>
      </c>
      <c r="AC472" s="4">
        <v>0</v>
      </c>
      <c r="AD472" s="4">
        <v>11</v>
      </c>
      <c r="AE472" s="4">
        <v>862</v>
      </c>
      <c r="AF472" s="4">
        <v>895</v>
      </c>
      <c r="AG472" s="4">
        <v>839</v>
      </c>
      <c r="AH472" s="4">
        <v>84</v>
      </c>
      <c r="AI472" s="4">
        <v>22.84</v>
      </c>
      <c r="AJ472" s="4">
        <v>0.52</v>
      </c>
      <c r="AK472" s="4">
        <v>982</v>
      </c>
      <c r="AL472" s="4">
        <v>0</v>
      </c>
      <c r="AM472" s="4">
        <v>0</v>
      </c>
      <c r="AN472" s="4">
        <v>23</v>
      </c>
      <c r="AO472" s="4">
        <v>190.9</v>
      </c>
      <c r="AP472" s="4">
        <v>188</v>
      </c>
      <c r="AQ472" s="4">
        <v>2.8</v>
      </c>
      <c r="AR472" s="4">
        <v>195</v>
      </c>
      <c r="AS472" s="4" t="s">
        <v>155</v>
      </c>
      <c r="AT472" s="4">
        <v>2</v>
      </c>
      <c r="AU472" s="5">
        <v>0.79803240740740744</v>
      </c>
      <c r="AV472" s="4">
        <v>47.164141999999998</v>
      </c>
      <c r="AW472" s="4">
        <v>-88.489819999999995</v>
      </c>
      <c r="AX472" s="4">
        <v>319.89999999999998</v>
      </c>
      <c r="AY472" s="4">
        <v>27.1</v>
      </c>
      <c r="AZ472" s="4">
        <v>12</v>
      </c>
      <c r="BA472" s="4">
        <v>10</v>
      </c>
      <c r="BB472" s="4" t="s">
        <v>222</v>
      </c>
      <c r="BC472" s="4">
        <v>1</v>
      </c>
      <c r="BD472" s="4">
        <v>1.6</v>
      </c>
      <c r="BE472" s="4">
        <v>2.2000000000000002</v>
      </c>
      <c r="BF472" s="4">
        <v>14.063000000000001</v>
      </c>
      <c r="BG472" s="4">
        <v>13.86</v>
      </c>
      <c r="BH472" s="4">
        <v>0.99</v>
      </c>
      <c r="BI472" s="4">
        <v>15.188000000000001</v>
      </c>
      <c r="BJ472" s="4">
        <v>2792.4229999999998</v>
      </c>
      <c r="BK472" s="4">
        <v>148.19300000000001</v>
      </c>
      <c r="BL472" s="4">
        <v>0.96799999999999997</v>
      </c>
      <c r="BM472" s="4">
        <v>0.94299999999999995</v>
      </c>
      <c r="BN472" s="4">
        <v>1.911</v>
      </c>
      <c r="BO472" s="4">
        <v>0.77700000000000002</v>
      </c>
      <c r="BP472" s="4">
        <v>0.75700000000000001</v>
      </c>
      <c r="BQ472" s="4">
        <v>1.534</v>
      </c>
      <c r="BR472" s="4">
        <v>2.4514999999999998</v>
      </c>
      <c r="BU472" s="4">
        <v>1.325</v>
      </c>
      <c r="BW472" s="4">
        <v>0</v>
      </c>
      <c r="BX472" s="4">
        <v>0.27817500000000001</v>
      </c>
      <c r="BY472" s="4">
        <v>-5</v>
      </c>
      <c r="BZ472" s="4">
        <v>0.62921800000000006</v>
      </c>
      <c r="CA472" s="4">
        <v>6.7979019999999997</v>
      </c>
      <c r="CB472" s="4">
        <v>12.710203999999999</v>
      </c>
    </row>
    <row r="473" spans="1:80">
      <c r="A473" s="2">
        <v>42439</v>
      </c>
      <c r="B473" s="29">
        <v>0.59013986111111116</v>
      </c>
      <c r="C473" s="4">
        <v>14.23</v>
      </c>
      <c r="D473" s="4">
        <v>0.81710000000000005</v>
      </c>
      <c r="E473" s="4" t="s">
        <v>155</v>
      </c>
      <c r="F473" s="4">
        <v>8170.9669210000002</v>
      </c>
      <c r="G473" s="4">
        <v>83.5</v>
      </c>
      <c r="H473" s="4">
        <v>50.1</v>
      </c>
      <c r="I473" s="4">
        <v>215.9</v>
      </c>
      <c r="K473" s="4">
        <v>0</v>
      </c>
      <c r="L473" s="4">
        <v>29</v>
      </c>
      <c r="M473" s="4">
        <v>0.87</v>
      </c>
      <c r="N473" s="4">
        <v>12.380599999999999</v>
      </c>
      <c r="O473" s="4">
        <v>0.71089999999999998</v>
      </c>
      <c r="P473" s="4">
        <v>72.644999999999996</v>
      </c>
      <c r="Q473" s="4">
        <v>43.5959</v>
      </c>
      <c r="R473" s="4">
        <v>116.2</v>
      </c>
      <c r="S473" s="4">
        <v>58.3431</v>
      </c>
      <c r="T473" s="4">
        <v>35.012999999999998</v>
      </c>
      <c r="U473" s="4">
        <v>93.4</v>
      </c>
      <c r="V473" s="4">
        <v>215.88229999999999</v>
      </c>
      <c r="Y473" s="4">
        <v>25.241</v>
      </c>
      <c r="Z473" s="4">
        <v>0</v>
      </c>
      <c r="AA473" s="4">
        <v>0</v>
      </c>
      <c r="AB473" s="4" t="s">
        <v>207</v>
      </c>
      <c r="AC473" s="4">
        <v>0</v>
      </c>
      <c r="AD473" s="4">
        <v>11</v>
      </c>
      <c r="AE473" s="4">
        <v>864</v>
      </c>
      <c r="AF473" s="4">
        <v>896</v>
      </c>
      <c r="AG473" s="4">
        <v>841</v>
      </c>
      <c r="AH473" s="4">
        <v>84</v>
      </c>
      <c r="AI473" s="4">
        <v>22.84</v>
      </c>
      <c r="AJ473" s="4">
        <v>0.52</v>
      </c>
      <c r="AK473" s="4">
        <v>982</v>
      </c>
      <c r="AL473" s="4">
        <v>0</v>
      </c>
      <c r="AM473" s="4">
        <v>0</v>
      </c>
      <c r="AN473" s="4">
        <v>23</v>
      </c>
      <c r="AO473" s="4">
        <v>190.1</v>
      </c>
      <c r="AP473" s="4">
        <v>188</v>
      </c>
      <c r="AQ473" s="4">
        <v>3</v>
      </c>
      <c r="AR473" s="4">
        <v>195</v>
      </c>
      <c r="AS473" s="4" t="s">
        <v>155</v>
      </c>
      <c r="AT473" s="4">
        <v>2</v>
      </c>
      <c r="AU473" s="5">
        <v>0.79805555555555552</v>
      </c>
      <c r="AV473" s="4">
        <v>47.164070000000002</v>
      </c>
      <c r="AW473" s="4">
        <v>-88.489941999999999</v>
      </c>
      <c r="AX473" s="4">
        <v>319.89999999999998</v>
      </c>
      <c r="AY473" s="4">
        <v>27.5</v>
      </c>
      <c r="AZ473" s="4">
        <v>12</v>
      </c>
      <c r="BA473" s="4">
        <v>10</v>
      </c>
      <c r="BB473" s="4" t="s">
        <v>222</v>
      </c>
      <c r="BC473" s="4">
        <v>1</v>
      </c>
      <c r="BD473" s="4">
        <v>1.6</v>
      </c>
      <c r="BE473" s="4">
        <v>2.2000000000000002</v>
      </c>
      <c r="BF473" s="4">
        <v>14.063000000000001</v>
      </c>
      <c r="BG473" s="4">
        <v>14.06</v>
      </c>
      <c r="BH473" s="4">
        <v>1</v>
      </c>
      <c r="BI473" s="4">
        <v>14.936999999999999</v>
      </c>
      <c r="BJ473" s="4">
        <v>2863.3690000000001</v>
      </c>
      <c r="BK473" s="4">
        <v>104.64700000000001</v>
      </c>
      <c r="BL473" s="4">
        <v>1.7589999999999999</v>
      </c>
      <c r="BM473" s="4">
        <v>1.056</v>
      </c>
      <c r="BN473" s="4">
        <v>2.8149999999999999</v>
      </c>
      <c r="BO473" s="4">
        <v>1.413</v>
      </c>
      <c r="BP473" s="4">
        <v>0.84799999999999998</v>
      </c>
      <c r="BQ473" s="4">
        <v>2.2610000000000001</v>
      </c>
      <c r="BR473" s="4">
        <v>1.651</v>
      </c>
      <c r="BU473" s="4">
        <v>1.1579999999999999</v>
      </c>
      <c r="BW473" s="4">
        <v>0</v>
      </c>
      <c r="BX473" s="4">
        <v>0.35066799999999998</v>
      </c>
      <c r="BY473" s="4">
        <v>-5</v>
      </c>
      <c r="BZ473" s="4">
        <v>0.63100000000000001</v>
      </c>
      <c r="CA473" s="4">
        <v>8.5694490000000005</v>
      </c>
      <c r="CB473" s="4">
        <v>12.7462</v>
      </c>
    </row>
    <row r="474" spans="1:80">
      <c r="A474" s="2">
        <v>42439</v>
      </c>
      <c r="B474" s="29">
        <v>0.5901514351851852</v>
      </c>
      <c r="C474" s="4">
        <v>14.172000000000001</v>
      </c>
      <c r="D474" s="4">
        <v>0.58299999999999996</v>
      </c>
      <c r="E474" s="4" t="s">
        <v>155</v>
      </c>
      <c r="F474" s="4">
        <v>5830</v>
      </c>
      <c r="G474" s="4">
        <v>127.9</v>
      </c>
      <c r="H474" s="4">
        <v>50.3</v>
      </c>
      <c r="I474" s="4">
        <v>169.2</v>
      </c>
      <c r="K474" s="4">
        <v>0</v>
      </c>
      <c r="L474" s="4">
        <v>26</v>
      </c>
      <c r="M474" s="4">
        <v>0.87260000000000004</v>
      </c>
      <c r="N474" s="4">
        <v>12.366</v>
      </c>
      <c r="O474" s="4">
        <v>0.50870000000000004</v>
      </c>
      <c r="P474" s="4">
        <v>111.6075</v>
      </c>
      <c r="Q474" s="4">
        <v>43.890900000000002</v>
      </c>
      <c r="R474" s="4">
        <v>155.5</v>
      </c>
      <c r="S474" s="4">
        <v>89.634900000000002</v>
      </c>
      <c r="T474" s="4">
        <v>35.249899999999997</v>
      </c>
      <c r="U474" s="4">
        <v>124.9</v>
      </c>
      <c r="V474" s="4">
        <v>169.20230000000001</v>
      </c>
      <c r="Y474" s="4">
        <v>22.744</v>
      </c>
      <c r="Z474" s="4">
        <v>0</v>
      </c>
      <c r="AA474" s="4">
        <v>0</v>
      </c>
      <c r="AB474" s="4" t="s">
        <v>207</v>
      </c>
      <c r="AC474" s="4">
        <v>0</v>
      </c>
      <c r="AD474" s="4">
        <v>11</v>
      </c>
      <c r="AE474" s="4">
        <v>866</v>
      </c>
      <c r="AF474" s="4">
        <v>897</v>
      </c>
      <c r="AG474" s="4">
        <v>841</v>
      </c>
      <c r="AH474" s="4">
        <v>84</v>
      </c>
      <c r="AI474" s="4">
        <v>22.84</v>
      </c>
      <c r="AJ474" s="4">
        <v>0.52</v>
      </c>
      <c r="AK474" s="4">
        <v>982</v>
      </c>
      <c r="AL474" s="4">
        <v>0</v>
      </c>
      <c r="AM474" s="4">
        <v>0</v>
      </c>
      <c r="AN474" s="4">
        <v>23</v>
      </c>
      <c r="AO474" s="4">
        <v>190.9</v>
      </c>
      <c r="AP474" s="4">
        <v>187.9</v>
      </c>
      <c r="AQ474" s="4">
        <v>3</v>
      </c>
      <c r="AR474" s="4">
        <v>195</v>
      </c>
      <c r="AS474" s="4" t="s">
        <v>155</v>
      </c>
      <c r="AT474" s="4">
        <v>2</v>
      </c>
      <c r="AU474" s="5">
        <v>0.79805555555555552</v>
      </c>
      <c r="AV474" s="4">
        <v>47.164003000000001</v>
      </c>
      <c r="AW474" s="4">
        <v>-88.490101999999993</v>
      </c>
      <c r="AX474" s="4">
        <v>319.7</v>
      </c>
      <c r="AY474" s="4">
        <v>28.5</v>
      </c>
      <c r="AZ474" s="4">
        <v>12</v>
      </c>
      <c r="BA474" s="4">
        <v>10</v>
      </c>
      <c r="BB474" s="4" t="s">
        <v>222</v>
      </c>
      <c r="BC474" s="4">
        <v>1.3048</v>
      </c>
      <c r="BD474" s="4">
        <v>1.2951999999999999</v>
      </c>
      <c r="BE474" s="4">
        <v>2.4540000000000002</v>
      </c>
      <c r="BF474" s="4">
        <v>14.063000000000001</v>
      </c>
      <c r="BG474" s="4">
        <v>14.36</v>
      </c>
      <c r="BH474" s="4">
        <v>1.02</v>
      </c>
      <c r="BI474" s="4">
        <v>14.602</v>
      </c>
      <c r="BJ474" s="4">
        <v>2909.2840000000001</v>
      </c>
      <c r="BK474" s="4">
        <v>76.174000000000007</v>
      </c>
      <c r="BL474" s="4">
        <v>2.75</v>
      </c>
      <c r="BM474" s="4">
        <v>1.081</v>
      </c>
      <c r="BN474" s="4">
        <v>3.831</v>
      </c>
      <c r="BO474" s="4">
        <v>2.2080000000000002</v>
      </c>
      <c r="BP474" s="4">
        <v>0.86799999999999999</v>
      </c>
      <c r="BQ474" s="4">
        <v>3.077</v>
      </c>
      <c r="BR474" s="4">
        <v>1.3163</v>
      </c>
      <c r="BU474" s="4">
        <v>1.0620000000000001</v>
      </c>
      <c r="BW474" s="4">
        <v>0</v>
      </c>
      <c r="BX474" s="4">
        <v>0.39689099999999999</v>
      </c>
      <c r="BY474" s="4">
        <v>-5</v>
      </c>
      <c r="BZ474" s="4">
        <v>0.63100000000000001</v>
      </c>
      <c r="CA474" s="4">
        <v>9.6990239999999996</v>
      </c>
      <c r="CB474" s="4">
        <v>12.7462</v>
      </c>
    </row>
    <row r="475" spans="1:80">
      <c r="A475" s="2">
        <v>42439</v>
      </c>
      <c r="B475" s="29">
        <v>0.59016300925925924</v>
      </c>
      <c r="C475" s="4">
        <v>14.115</v>
      </c>
      <c r="D475" s="4">
        <v>0.99539999999999995</v>
      </c>
      <c r="E475" s="4" t="s">
        <v>155</v>
      </c>
      <c r="F475" s="4">
        <v>9953.9669419999991</v>
      </c>
      <c r="G475" s="4">
        <v>127.9</v>
      </c>
      <c r="H475" s="4">
        <v>50.2</v>
      </c>
      <c r="I475" s="4">
        <v>205.7</v>
      </c>
      <c r="K475" s="4">
        <v>0</v>
      </c>
      <c r="L475" s="4">
        <v>26</v>
      </c>
      <c r="M475" s="4">
        <v>0.86939999999999995</v>
      </c>
      <c r="N475" s="4">
        <v>12.2714</v>
      </c>
      <c r="O475" s="4">
        <v>0.86539999999999995</v>
      </c>
      <c r="P475" s="4">
        <v>111.1952</v>
      </c>
      <c r="Q475" s="4">
        <v>43.643500000000003</v>
      </c>
      <c r="R475" s="4">
        <v>154.80000000000001</v>
      </c>
      <c r="S475" s="4">
        <v>89.303799999999995</v>
      </c>
      <c r="T475" s="4">
        <v>35.051200000000001</v>
      </c>
      <c r="U475" s="4">
        <v>124.4</v>
      </c>
      <c r="V475" s="4">
        <v>205.69450000000001</v>
      </c>
      <c r="Y475" s="4">
        <v>22.603999999999999</v>
      </c>
      <c r="Z475" s="4">
        <v>0</v>
      </c>
      <c r="AA475" s="4">
        <v>0</v>
      </c>
      <c r="AB475" s="4" t="s">
        <v>207</v>
      </c>
      <c r="AC475" s="4">
        <v>0</v>
      </c>
      <c r="AD475" s="4">
        <v>11</v>
      </c>
      <c r="AE475" s="4">
        <v>866</v>
      </c>
      <c r="AF475" s="4">
        <v>897</v>
      </c>
      <c r="AG475" s="4">
        <v>842</v>
      </c>
      <c r="AH475" s="4">
        <v>84</v>
      </c>
      <c r="AI475" s="4">
        <v>22.84</v>
      </c>
      <c r="AJ475" s="4">
        <v>0.52</v>
      </c>
      <c r="AK475" s="4">
        <v>982</v>
      </c>
      <c r="AL475" s="4">
        <v>0</v>
      </c>
      <c r="AM475" s="4">
        <v>0</v>
      </c>
      <c r="AN475" s="4">
        <v>23</v>
      </c>
      <c r="AO475" s="4">
        <v>190.1</v>
      </c>
      <c r="AP475" s="4">
        <v>187</v>
      </c>
      <c r="AQ475" s="4">
        <v>3.1</v>
      </c>
      <c r="AR475" s="4">
        <v>195</v>
      </c>
      <c r="AS475" s="4" t="s">
        <v>155</v>
      </c>
      <c r="AT475" s="4">
        <v>2</v>
      </c>
      <c r="AU475" s="5">
        <v>0.79807870370370371</v>
      </c>
      <c r="AV475" s="4">
        <v>47.163916999999998</v>
      </c>
      <c r="AW475" s="4">
        <v>-88.490346000000002</v>
      </c>
      <c r="AX475" s="4">
        <v>319.39999999999998</v>
      </c>
      <c r="AY475" s="4">
        <v>29.3</v>
      </c>
      <c r="AZ475" s="4">
        <v>12</v>
      </c>
      <c r="BA475" s="4">
        <v>10</v>
      </c>
      <c r="BB475" s="4" t="s">
        <v>222</v>
      </c>
      <c r="BC475" s="4">
        <v>1.7016</v>
      </c>
      <c r="BD475" s="4">
        <v>1</v>
      </c>
      <c r="BE475" s="4">
        <v>2.8523999999999998</v>
      </c>
      <c r="BF475" s="4">
        <v>14.063000000000001</v>
      </c>
      <c r="BG475" s="4">
        <v>13.99</v>
      </c>
      <c r="BH475" s="4">
        <v>0.99</v>
      </c>
      <c r="BI475" s="4">
        <v>15.023</v>
      </c>
      <c r="BJ475" s="4">
        <v>2828.5309999999999</v>
      </c>
      <c r="BK475" s="4">
        <v>126.956</v>
      </c>
      <c r="BL475" s="4">
        <v>2.6840000000000002</v>
      </c>
      <c r="BM475" s="4">
        <v>1.0529999999999999</v>
      </c>
      <c r="BN475" s="4">
        <v>3.738</v>
      </c>
      <c r="BO475" s="4">
        <v>2.1560000000000001</v>
      </c>
      <c r="BP475" s="4">
        <v>0.84599999999999997</v>
      </c>
      <c r="BQ475" s="4">
        <v>3.0019999999999998</v>
      </c>
      <c r="BR475" s="4">
        <v>1.5678000000000001</v>
      </c>
      <c r="BU475" s="4">
        <v>1.034</v>
      </c>
      <c r="BW475" s="4">
        <v>0</v>
      </c>
      <c r="BX475" s="4">
        <v>0.39218500000000001</v>
      </c>
      <c r="BY475" s="4">
        <v>-5</v>
      </c>
      <c r="BZ475" s="4">
        <v>0.63110900000000003</v>
      </c>
      <c r="CA475" s="4">
        <v>9.5840209999999999</v>
      </c>
      <c r="CB475" s="4">
        <v>12.748402</v>
      </c>
    </row>
    <row r="476" spans="1:80">
      <c r="A476" s="2">
        <v>42439</v>
      </c>
      <c r="B476" s="29">
        <v>0.59017458333333328</v>
      </c>
      <c r="C476" s="4">
        <v>14.113</v>
      </c>
      <c r="D476" s="4">
        <v>0.93010000000000004</v>
      </c>
      <c r="E476" s="4" t="s">
        <v>155</v>
      </c>
      <c r="F476" s="4">
        <v>9301.2706269999999</v>
      </c>
      <c r="G476" s="4">
        <v>83.7</v>
      </c>
      <c r="H476" s="4">
        <v>51.2</v>
      </c>
      <c r="I476" s="4">
        <v>204.8</v>
      </c>
      <c r="K476" s="4">
        <v>0</v>
      </c>
      <c r="L476" s="4">
        <v>26</v>
      </c>
      <c r="M476" s="4">
        <v>0.86990000000000001</v>
      </c>
      <c r="N476" s="4">
        <v>12.277100000000001</v>
      </c>
      <c r="O476" s="4">
        <v>0.80910000000000004</v>
      </c>
      <c r="P476" s="4">
        <v>72.804699999999997</v>
      </c>
      <c r="Q476" s="4">
        <v>44.569099999999999</v>
      </c>
      <c r="R476" s="4">
        <v>117.4</v>
      </c>
      <c r="S476" s="4">
        <v>58.471400000000003</v>
      </c>
      <c r="T476" s="4">
        <v>35.794699999999999</v>
      </c>
      <c r="U476" s="4">
        <v>94.3</v>
      </c>
      <c r="V476" s="4">
        <v>204.75489999999999</v>
      </c>
      <c r="Y476" s="4">
        <v>22.617000000000001</v>
      </c>
      <c r="Z476" s="4">
        <v>0</v>
      </c>
      <c r="AA476" s="4">
        <v>0</v>
      </c>
      <c r="AB476" s="4" t="s">
        <v>207</v>
      </c>
      <c r="AC476" s="4">
        <v>0</v>
      </c>
      <c r="AD476" s="4">
        <v>11</v>
      </c>
      <c r="AE476" s="4">
        <v>864</v>
      </c>
      <c r="AF476" s="4">
        <v>896</v>
      </c>
      <c r="AG476" s="4">
        <v>840</v>
      </c>
      <c r="AH476" s="4">
        <v>84</v>
      </c>
      <c r="AI476" s="4">
        <v>22.84</v>
      </c>
      <c r="AJ476" s="4">
        <v>0.52</v>
      </c>
      <c r="AK476" s="4">
        <v>982</v>
      </c>
      <c r="AL476" s="4">
        <v>0</v>
      </c>
      <c r="AM476" s="4">
        <v>0</v>
      </c>
      <c r="AN476" s="4">
        <v>23</v>
      </c>
      <c r="AO476" s="4">
        <v>190.9</v>
      </c>
      <c r="AP476" s="4">
        <v>187.1</v>
      </c>
      <c r="AQ476" s="4">
        <v>2.8</v>
      </c>
      <c r="AR476" s="4">
        <v>195</v>
      </c>
      <c r="AS476" s="4" t="s">
        <v>155</v>
      </c>
      <c r="AT476" s="4">
        <v>2</v>
      </c>
      <c r="AU476" s="5">
        <v>0.79809027777777775</v>
      </c>
      <c r="AV476" s="4">
        <v>47.163879999999999</v>
      </c>
      <c r="AW476" s="4">
        <v>-88.490523999999994</v>
      </c>
      <c r="AX476" s="4">
        <v>319.39999999999998</v>
      </c>
      <c r="AY476" s="4">
        <v>29.8</v>
      </c>
      <c r="AZ476" s="4">
        <v>12</v>
      </c>
      <c r="BA476" s="4">
        <v>10</v>
      </c>
      <c r="BB476" s="4" t="s">
        <v>222</v>
      </c>
      <c r="BC476" s="4">
        <v>1.8</v>
      </c>
      <c r="BD476" s="4">
        <v>1</v>
      </c>
      <c r="BE476" s="4">
        <v>3</v>
      </c>
      <c r="BF476" s="4">
        <v>14.063000000000001</v>
      </c>
      <c r="BG476" s="4">
        <v>14.05</v>
      </c>
      <c r="BH476" s="4">
        <v>1</v>
      </c>
      <c r="BI476" s="4">
        <v>14.957000000000001</v>
      </c>
      <c r="BJ476" s="4">
        <v>2840.8220000000001</v>
      </c>
      <c r="BK476" s="4">
        <v>119.16</v>
      </c>
      <c r="BL476" s="4">
        <v>1.764</v>
      </c>
      <c r="BM476" s="4">
        <v>1.08</v>
      </c>
      <c r="BN476" s="4">
        <v>2.8439999999999999</v>
      </c>
      <c r="BO476" s="4">
        <v>1.417</v>
      </c>
      <c r="BP476" s="4">
        <v>0.86699999999999999</v>
      </c>
      <c r="BQ476" s="4">
        <v>2.2839999999999998</v>
      </c>
      <c r="BR476" s="4">
        <v>1.5667</v>
      </c>
      <c r="BU476" s="4">
        <v>1.038</v>
      </c>
      <c r="BW476" s="4">
        <v>0</v>
      </c>
      <c r="BX476" s="4">
        <v>0.36143599999999998</v>
      </c>
      <c r="BY476" s="4">
        <v>-5</v>
      </c>
      <c r="BZ476" s="4">
        <v>0.63167300000000004</v>
      </c>
      <c r="CA476" s="4">
        <v>8.832592</v>
      </c>
      <c r="CB476" s="4">
        <v>12.759795</v>
      </c>
    </row>
    <row r="477" spans="1:80">
      <c r="A477" s="2">
        <v>42439</v>
      </c>
      <c r="B477" s="29">
        <v>0.59018615740740743</v>
      </c>
      <c r="C477" s="4">
        <v>14.111000000000001</v>
      </c>
      <c r="D477" s="4">
        <v>0.95789999999999997</v>
      </c>
      <c r="E477" s="4" t="s">
        <v>155</v>
      </c>
      <c r="F477" s="4">
        <v>9579.2699489999995</v>
      </c>
      <c r="G477" s="4">
        <v>63.1</v>
      </c>
      <c r="H477" s="4">
        <v>58.4</v>
      </c>
      <c r="I477" s="4">
        <v>224.1</v>
      </c>
      <c r="K477" s="4">
        <v>0</v>
      </c>
      <c r="L477" s="4">
        <v>26</v>
      </c>
      <c r="M477" s="4">
        <v>0.86970000000000003</v>
      </c>
      <c r="N477" s="4">
        <v>12.2719</v>
      </c>
      <c r="O477" s="4">
        <v>0.83309999999999995</v>
      </c>
      <c r="P477" s="4">
        <v>54.901600000000002</v>
      </c>
      <c r="Q477" s="4">
        <v>50.800199999999997</v>
      </c>
      <c r="R477" s="4">
        <v>105.7</v>
      </c>
      <c r="S477" s="4">
        <v>44.0929</v>
      </c>
      <c r="T477" s="4">
        <v>40.798999999999999</v>
      </c>
      <c r="U477" s="4">
        <v>84.9</v>
      </c>
      <c r="V477" s="4">
        <v>224.08539999999999</v>
      </c>
      <c r="Y477" s="4">
        <v>22.536999999999999</v>
      </c>
      <c r="Z477" s="4">
        <v>0</v>
      </c>
      <c r="AA477" s="4">
        <v>0</v>
      </c>
      <c r="AB477" s="4" t="s">
        <v>207</v>
      </c>
      <c r="AC477" s="4">
        <v>0</v>
      </c>
      <c r="AD477" s="4">
        <v>11</v>
      </c>
      <c r="AE477" s="4">
        <v>865</v>
      </c>
      <c r="AF477" s="4">
        <v>896</v>
      </c>
      <c r="AG477" s="4">
        <v>841</v>
      </c>
      <c r="AH477" s="4">
        <v>84</v>
      </c>
      <c r="AI477" s="4">
        <v>22.84</v>
      </c>
      <c r="AJ477" s="4">
        <v>0.52</v>
      </c>
      <c r="AK477" s="4">
        <v>982</v>
      </c>
      <c r="AL477" s="4">
        <v>0</v>
      </c>
      <c r="AM477" s="4">
        <v>0</v>
      </c>
      <c r="AN477" s="4">
        <v>23</v>
      </c>
      <c r="AO477" s="4">
        <v>190.1</v>
      </c>
      <c r="AP477" s="4">
        <v>188</v>
      </c>
      <c r="AQ477" s="4">
        <v>2.9</v>
      </c>
      <c r="AR477" s="4">
        <v>195</v>
      </c>
      <c r="AS477" s="4" t="s">
        <v>155</v>
      </c>
      <c r="AT477" s="4">
        <v>2</v>
      </c>
      <c r="AU477" s="5">
        <v>0.79810185185185178</v>
      </c>
      <c r="AV477" s="4">
        <v>47.16384</v>
      </c>
      <c r="AW477" s="4">
        <v>-88.490699000000006</v>
      </c>
      <c r="AX477" s="4">
        <v>319.3</v>
      </c>
      <c r="AY477" s="4">
        <v>30</v>
      </c>
      <c r="AZ477" s="4">
        <v>12</v>
      </c>
      <c r="BA477" s="4">
        <v>10</v>
      </c>
      <c r="BB477" s="4" t="s">
        <v>222</v>
      </c>
      <c r="BC477" s="4">
        <v>2.1048</v>
      </c>
      <c r="BD477" s="4">
        <v>1.1524000000000001</v>
      </c>
      <c r="BE477" s="4">
        <v>3.3048000000000002</v>
      </c>
      <c r="BF477" s="4">
        <v>14.063000000000001</v>
      </c>
      <c r="BG477" s="4">
        <v>14.03</v>
      </c>
      <c r="BH477" s="4">
        <v>1</v>
      </c>
      <c r="BI477" s="4">
        <v>14.987</v>
      </c>
      <c r="BJ477" s="4">
        <v>2835.125</v>
      </c>
      <c r="BK477" s="4">
        <v>122.496</v>
      </c>
      <c r="BL477" s="4">
        <v>1.3280000000000001</v>
      </c>
      <c r="BM477" s="4">
        <v>1.2290000000000001</v>
      </c>
      <c r="BN477" s="4">
        <v>2.5569999999999999</v>
      </c>
      <c r="BO477" s="4">
        <v>1.0669999999999999</v>
      </c>
      <c r="BP477" s="4">
        <v>0.98699999999999999</v>
      </c>
      <c r="BQ477" s="4">
        <v>2.0539999999999998</v>
      </c>
      <c r="BR477" s="4">
        <v>1.7119</v>
      </c>
      <c r="BU477" s="4">
        <v>1.0329999999999999</v>
      </c>
      <c r="BW477" s="4">
        <v>0</v>
      </c>
      <c r="BX477" s="4">
        <v>0.36859700000000001</v>
      </c>
      <c r="BY477" s="4">
        <v>-5</v>
      </c>
      <c r="BZ477" s="4">
        <v>0.62932699999999997</v>
      </c>
      <c r="CA477" s="4">
        <v>9.0075900000000004</v>
      </c>
      <c r="CB477" s="4">
        <v>12.712405</v>
      </c>
    </row>
    <row r="478" spans="1:80">
      <c r="A478" s="2">
        <v>42439</v>
      </c>
      <c r="B478" s="29">
        <v>0.59019773148148147</v>
      </c>
      <c r="C478" s="4">
        <v>14.07</v>
      </c>
      <c r="D478" s="4">
        <v>1.1191</v>
      </c>
      <c r="E478" s="4" t="s">
        <v>155</v>
      </c>
      <c r="F478" s="4">
        <v>11191.178395999999</v>
      </c>
      <c r="G478" s="4">
        <v>61.7</v>
      </c>
      <c r="H478" s="4">
        <v>58.5</v>
      </c>
      <c r="I478" s="4">
        <v>255</v>
      </c>
      <c r="K478" s="4">
        <v>0</v>
      </c>
      <c r="L478" s="4">
        <v>26</v>
      </c>
      <c r="M478" s="4">
        <v>0.86839999999999995</v>
      </c>
      <c r="N478" s="4">
        <v>12.218999999999999</v>
      </c>
      <c r="O478" s="4">
        <v>0.97189999999999999</v>
      </c>
      <c r="P478" s="4">
        <v>53.566800000000001</v>
      </c>
      <c r="Q478" s="4">
        <v>50.803800000000003</v>
      </c>
      <c r="R478" s="4">
        <v>104.4</v>
      </c>
      <c r="S478" s="4">
        <v>43.020899999999997</v>
      </c>
      <c r="T478" s="4">
        <v>40.801900000000003</v>
      </c>
      <c r="U478" s="4">
        <v>83.8</v>
      </c>
      <c r="V478" s="4">
        <v>254.98519999999999</v>
      </c>
      <c r="Y478" s="4">
        <v>22.552</v>
      </c>
      <c r="Z478" s="4">
        <v>0</v>
      </c>
      <c r="AA478" s="4">
        <v>0</v>
      </c>
      <c r="AB478" s="4" t="s">
        <v>207</v>
      </c>
      <c r="AC478" s="4">
        <v>0</v>
      </c>
      <c r="AD478" s="4">
        <v>11.1</v>
      </c>
      <c r="AE478" s="4">
        <v>864</v>
      </c>
      <c r="AF478" s="4">
        <v>896</v>
      </c>
      <c r="AG478" s="4">
        <v>839</v>
      </c>
      <c r="AH478" s="4">
        <v>84</v>
      </c>
      <c r="AI478" s="4">
        <v>22.84</v>
      </c>
      <c r="AJ478" s="4">
        <v>0.52</v>
      </c>
      <c r="AK478" s="4">
        <v>982</v>
      </c>
      <c r="AL478" s="4">
        <v>0</v>
      </c>
      <c r="AM478" s="4">
        <v>0</v>
      </c>
      <c r="AN478" s="4">
        <v>23</v>
      </c>
      <c r="AO478" s="4">
        <v>191</v>
      </c>
      <c r="AP478" s="4">
        <v>187.9</v>
      </c>
      <c r="AQ478" s="4">
        <v>2.6</v>
      </c>
      <c r="AR478" s="4">
        <v>195</v>
      </c>
      <c r="AS478" s="4" t="s">
        <v>155</v>
      </c>
      <c r="AT478" s="4">
        <v>2</v>
      </c>
      <c r="AU478" s="5">
        <v>0.79811342592592593</v>
      </c>
      <c r="AV478" s="4">
        <v>47.163798999999997</v>
      </c>
      <c r="AW478" s="4">
        <v>-88.490870000000001</v>
      </c>
      <c r="AX478" s="4">
        <v>319.3</v>
      </c>
      <c r="AY478" s="4">
        <v>29.8</v>
      </c>
      <c r="AZ478" s="4">
        <v>12</v>
      </c>
      <c r="BA478" s="4">
        <v>10</v>
      </c>
      <c r="BB478" s="4" t="s">
        <v>222</v>
      </c>
      <c r="BC478" s="4">
        <v>1.7396</v>
      </c>
      <c r="BD478" s="4">
        <v>1.3508</v>
      </c>
      <c r="BE478" s="4">
        <v>3.0920000000000001</v>
      </c>
      <c r="BF478" s="4">
        <v>14.063000000000001</v>
      </c>
      <c r="BG478" s="4">
        <v>13.9</v>
      </c>
      <c r="BH478" s="4">
        <v>0.99</v>
      </c>
      <c r="BI478" s="4">
        <v>15.148999999999999</v>
      </c>
      <c r="BJ478" s="4">
        <v>2803.83</v>
      </c>
      <c r="BK478" s="4">
        <v>141.94200000000001</v>
      </c>
      <c r="BL478" s="4">
        <v>1.2869999999999999</v>
      </c>
      <c r="BM478" s="4">
        <v>1.2210000000000001</v>
      </c>
      <c r="BN478" s="4">
        <v>2.508</v>
      </c>
      <c r="BO478" s="4">
        <v>1.034</v>
      </c>
      <c r="BP478" s="4">
        <v>0.98</v>
      </c>
      <c r="BQ478" s="4">
        <v>2.0139999999999998</v>
      </c>
      <c r="BR478" s="4">
        <v>1.9348000000000001</v>
      </c>
      <c r="BU478" s="4">
        <v>1.0269999999999999</v>
      </c>
      <c r="BW478" s="4">
        <v>0</v>
      </c>
      <c r="BX478" s="4">
        <v>0.39233200000000001</v>
      </c>
      <c r="BY478" s="4">
        <v>-5</v>
      </c>
      <c r="BZ478" s="4">
        <v>0.63189099999999998</v>
      </c>
      <c r="CA478" s="4">
        <v>9.5876129999999993</v>
      </c>
      <c r="CB478" s="4">
        <v>12.764198</v>
      </c>
    </row>
    <row r="479" spans="1:80">
      <c r="A479" s="2">
        <v>42439</v>
      </c>
      <c r="B479" s="29">
        <v>0.59020930555555562</v>
      </c>
      <c r="C479" s="4">
        <v>14.061999999999999</v>
      </c>
      <c r="D479" s="4">
        <v>1.1942999999999999</v>
      </c>
      <c r="E479" s="4" t="s">
        <v>155</v>
      </c>
      <c r="F479" s="4">
        <v>11942.968617</v>
      </c>
      <c r="G479" s="4">
        <v>59.9</v>
      </c>
      <c r="H479" s="4">
        <v>58.5</v>
      </c>
      <c r="I479" s="4">
        <v>256</v>
      </c>
      <c r="K479" s="4">
        <v>0</v>
      </c>
      <c r="L479" s="4">
        <v>26</v>
      </c>
      <c r="M479" s="4">
        <v>0.86780000000000002</v>
      </c>
      <c r="N479" s="4">
        <v>12.202999999999999</v>
      </c>
      <c r="O479" s="4">
        <v>1.0364</v>
      </c>
      <c r="P479" s="4">
        <v>51.981999999999999</v>
      </c>
      <c r="Q479" s="4">
        <v>50.767099999999999</v>
      </c>
      <c r="R479" s="4">
        <v>102.7</v>
      </c>
      <c r="S479" s="4">
        <v>41.748100000000001</v>
      </c>
      <c r="T479" s="4">
        <v>40.772399999999998</v>
      </c>
      <c r="U479" s="4">
        <v>82.5</v>
      </c>
      <c r="V479" s="4">
        <v>255.95249999999999</v>
      </c>
      <c r="Y479" s="4">
        <v>22.562999999999999</v>
      </c>
      <c r="Z479" s="4">
        <v>0</v>
      </c>
      <c r="AA479" s="4">
        <v>0</v>
      </c>
      <c r="AB479" s="4" t="s">
        <v>207</v>
      </c>
      <c r="AC479" s="4">
        <v>0</v>
      </c>
      <c r="AD479" s="4">
        <v>11</v>
      </c>
      <c r="AE479" s="4">
        <v>864</v>
      </c>
      <c r="AF479" s="4">
        <v>896</v>
      </c>
      <c r="AG479" s="4">
        <v>838</v>
      </c>
      <c r="AH479" s="4">
        <v>84</v>
      </c>
      <c r="AI479" s="4">
        <v>22.84</v>
      </c>
      <c r="AJ479" s="4">
        <v>0.52</v>
      </c>
      <c r="AK479" s="4">
        <v>982</v>
      </c>
      <c r="AL479" s="4">
        <v>0</v>
      </c>
      <c r="AM479" s="4">
        <v>0</v>
      </c>
      <c r="AN479" s="4">
        <v>23</v>
      </c>
      <c r="AO479" s="4">
        <v>191</v>
      </c>
      <c r="AP479" s="4">
        <v>187.1</v>
      </c>
      <c r="AQ479" s="4">
        <v>2.5</v>
      </c>
      <c r="AR479" s="4">
        <v>195</v>
      </c>
      <c r="AS479" s="4" t="s">
        <v>155</v>
      </c>
      <c r="AT479" s="4">
        <v>2</v>
      </c>
      <c r="AU479" s="5">
        <v>0.79812500000000008</v>
      </c>
      <c r="AV479" s="4">
        <v>47.163767999999997</v>
      </c>
      <c r="AW479" s="4">
        <v>-88.491041999999993</v>
      </c>
      <c r="AX479" s="4">
        <v>319.3</v>
      </c>
      <c r="AY479" s="4">
        <v>29.6</v>
      </c>
      <c r="AZ479" s="4">
        <v>12</v>
      </c>
      <c r="BA479" s="4">
        <v>10</v>
      </c>
      <c r="BB479" s="4" t="s">
        <v>222</v>
      </c>
      <c r="BC479" s="4">
        <v>1.5571999999999999</v>
      </c>
      <c r="BD479" s="4">
        <v>1.1968000000000001</v>
      </c>
      <c r="BE479" s="4">
        <v>3.2096</v>
      </c>
      <c r="BF479" s="4">
        <v>14.063000000000001</v>
      </c>
      <c r="BG479" s="4">
        <v>13.83</v>
      </c>
      <c r="BH479" s="4">
        <v>0.98</v>
      </c>
      <c r="BI479" s="4">
        <v>15.231999999999999</v>
      </c>
      <c r="BJ479" s="4">
        <v>2789.8589999999999</v>
      </c>
      <c r="BK479" s="4">
        <v>150.81100000000001</v>
      </c>
      <c r="BL479" s="4">
        <v>1.2450000000000001</v>
      </c>
      <c r="BM479" s="4">
        <v>1.2150000000000001</v>
      </c>
      <c r="BN479" s="4">
        <v>2.46</v>
      </c>
      <c r="BO479" s="4">
        <v>1</v>
      </c>
      <c r="BP479" s="4">
        <v>0.97599999999999998</v>
      </c>
      <c r="BQ479" s="4">
        <v>1.976</v>
      </c>
      <c r="BR479" s="4">
        <v>1.9350000000000001</v>
      </c>
      <c r="BU479" s="4">
        <v>1.0229999999999999</v>
      </c>
      <c r="BW479" s="4">
        <v>0</v>
      </c>
      <c r="BX479" s="4">
        <v>0.35243099999999999</v>
      </c>
      <c r="BY479" s="4">
        <v>-5</v>
      </c>
      <c r="BZ479" s="4">
        <v>0.63089099999999998</v>
      </c>
      <c r="CA479" s="4">
        <v>8.6125330000000009</v>
      </c>
      <c r="CB479" s="4">
        <v>12.743997999999999</v>
      </c>
    </row>
    <row r="480" spans="1:80">
      <c r="A480" s="2">
        <v>42439</v>
      </c>
      <c r="B480" s="29">
        <v>0.59022087962962966</v>
      </c>
      <c r="C480" s="4">
        <v>14.06</v>
      </c>
      <c r="D480" s="4">
        <v>1.0610999999999999</v>
      </c>
      <c r="E480" s="4" t="s">
        <v>155</v>
      </c>
      <c r="F480" s="4">
        <v>10611.331636999999</v>
      </c>
      <c r="G480" s="4">
        <v>58.8</v>
      </c>
      <c r="H480" s="4">
        <v>58.8</v>
      </c>
      <c r="I480" s="4">
        <v>247.6</v>
      </c>
      <c r="K480" s="4">
        <v>0</v>
      </c>
      <c r="L480" s="4">
        <v>26</v>
      </c>
      <c r="M480" s="4">
        <v>0.86899999999999999</v>
      </c>
      <c r="N480" s="4">
        <v>12.218299999999999</v>
      </c>
      <c r="O480" s="4">
        <v>0.92210000000000003</v>
      </c>
      <c r="P480" s="4">
        <v>51.097799999999999</v>
      </c>
      <c r="Q480" s="4">
        <v>51.097799999999999</v>
      </c>
      <c r="R480" s="4">
        <v>102.2</v>
      </c>
      <c r="S480" s="4">
        <v>41.037999999999997</v>
      </c>
      <c r="T480" s="4">
        <v>41.037999999999997</v>
      </c>
      <c r="U480" s="4">
        <v>82.1</v>
      </c>
      <c r="V480" s="4">
        <v>247.6011</v>
      </c>
      <c r="Y480" s="4">
        <v>22.594000000000001</v>
      </c>
      <c r="Z480" s="4">
        <v>0</v>
      </c>
      <c r="AA480" s="4">
        <v>0</v>
      </c>
      <c r="AB480" s="4" t="s">
        <v>207</v>
      </c>
      <c r="AC480" s="4">
        <v>0</v>
      </c>
      <c r="AD480" s="4">
        <v>11</v>
      </c>
      <c r="AE480" s="4">
        <v>864</v>
      </c>
      <c r="AF480" s="4">
        <v>896</v>
      </c>
      <c r="AG480" s="4">
        <v>836</v>
      </c>
      <c r="AH480" s="4">
        <v>84</v>
      </c>
      <c r="AI480" s="4">
        <v>22.84</v>
      </c>
      <c r="AJ480" s="4">
        <v>0.52</v>
      </c>
      <c r="AK480" s="4">
        <v>982</v>
      </c>
      <c r="AL480" s="4">
        <v>0</v>
      </c>
      <c r="AM480" s="4">
        <v>0</v>
      </c>
      <c r="AN480" s="4">
        <v>23</v>
      </c>
      <c r="AO480" s="4">
        <v>191</v>
      </c>
      <c r="AP480" s="4">
        <v>188</v>
      </c>
      <c r="AQ480" s="4">
        <v>2.5</v>
      </c>
      <c r="AR480" s="4">
        <v>195</v>
      </c>
      <c r="AS480" s="4" t="s">
        <v>155</v>
      </c>
      <c r="AT480" s="4">
        <v>2</v>
      </c>
      <c r="AU480" s="5">
        <v>0.79813657407407401</v>
      </c>
      <c r="AV480" s="4">
        <v>47.163755000000002</v>
      </c>
      <c r="AW480" s="4">
        <v>-88.491127000000006</v>
      </c>
      <c r="AX480" s="4">
        <v>319.3</v>
      </c>
      <c r="AY480" s="4">
        <v>29.7</v>
      </c>
      <c r="AZ480" s="4">
        <v>12</v>
      </c>
      <c r="BA480" s="4">
        <v>10</v>
      </c>
      <c r="BB480" s="4" t="s">
        <v>222</v>
      </c>
      <c r="BC480" s="4">
        <v>2</v>
      </c>
      <c r="BD480" s="4">
        <v>1</v>
      </c>
      <c r="BE480" s="4">
        <v>3.8</v>
      </c>
      <c r="BF480" s="4">
        <v>14.063000000000001</v>
      </c>
      <c r="BG480" s="4">
        <v>13.97</v>
      </c>
      <c r="BH480" s="4">
        <v>0.99</v>
      </c>
      <c r="BI480" s="4">
        <v>15.073</v>
      </c>
      <c r="BJ480" s="4">
        <v>2814.607</v>
      </c>
      <c r="BK480" s="4">
        <v>135.20099999999999</v>
      </c>
      <c r="BL480" s="4">
        <v>1.2330000000000001</v>
      </c>
      <c r="BM480" s="4">
        <v>1.2330000000000001</v>
      </c>
      <c r="BN480" s="4">
        <v>2.4649999999999999</v>
      </c>
      <c r="BO480" s="4">
        <v>0.99</v>
      </c>
      <c r="BP480" s="4">
        <v>0.99</v>
      </c>
      <c r="BQ480" s="4">
        <v>1.98</v>
      </c>
      <c r="BR480" s="4">
        <v>1.8861000000000001</v>
      </c>
      <c r="BU480" s="4">
        <v>1.0329999999999999</v>
      </c>
      <c r="BW480" s="4">
        <v>0</v>
      </c>
      <c r="BX480" s="4">
        <v>0.404891</v>
      </c>
      <c r="BY480" s="4">
        <v>-5</v>
      </c>
      <c r="BZ480" s="4">
        <v>0.63</v>
      </c>
      <c r="CA480" s="4">
        <v>9.8945240000000005</v>
      </c>
      <c r="CB480" s="4">
        <v>12.726000000000001</v>
      </c>
    </row>
    <row r="481" spans="1:80">
      <c r="A481" s="2">
        <v>42439</v>
      </c>
      <c r="B481" s="29">
        <v>0.5902324537037037</v>
      </c>
      <c r="C481" s="4">
        <v>14.06</v>
      </c>
      <c r="D481" s="4">
        <v>1.0770999999999999</v>
      </c>
      <c r="E481" s="4" t="s">
        <v>155</v>
      </c>
      <c r="F481" s="4">
        <v>10770.719729</v>
      </c>
      <c r="G481" s="4">
        <v>58.8</v>
      </c>
      <c r="H481" s="4">
        <v>58.9</v>
      </c>
      <c r="I481" s="4">
        <v>247</v>
      </c>
      <c r="K481" s="4">
        <v>0</v>
      </c>
      <c r="L481" s="4">
        <v>26</v>
      </c>
      <c r="M481" s="4">
        <v>0.86890000000000001</v>
      </c>
      <c r="N481" s="4">
        <v>12.2171</v>
      </c>
      <c r="O481" s="4">
        <v>0.93589999999999995</v>
      </c>
      <c r="P481" s="4">
        <v>51.092700000000001</v>
      </c>
      <c r="Q481" s="4">
        <v>51.179600000000001</v>
      </c>
      <c r="R481" s="4">
        <v>102.3</v>
      </c>
      <c r="S481" s="4">
        <v>41.033900000000003</v>
      </c>
      <c r="T481" s="4">
        <v>41.103700000000003</v>
      </c>
      <c r="U481" s="4">
        <v>82.1</v>
      </c>
      <c r="V481" s="4">
        <v>246.98009999999999</v>
      </c>
      <c r="Y481" s="4">
        <v>22.591999999999999</v>
      </c>
      <c r="Z481" s="4">
        <v>0</v>
      </c>
      <c r="AA481" s="4">
        <v>0</v>
      </c>
      <c r="AB481" s="4" t="s">
        <v>207</v>
      </c>
      <c r="AC481" s="4">
        <v>0</v>
      </c>
      <c r="AD481" s="4">
        <v>11</v>
      </c>
      <c r="AE481" s="4">
        <v>864</v>
      </c>
      <c r="AF481" s="4">
        <v>897</v>
      </c>
      <c r="AG481" s="4">
        <v>835</v>
      </c>
      <c r="AH481" s="4">
        <v>84</v>
      </c>
      <c r="AI481" s="4">
        <v>22.84</v>
      </c>
      <c r="AJ481" s="4">
        <v>0.52</v>
      </c>
      <c r="AK481" s="4">
        <v>982</v>
      </c>
      <c r="AL481" s="4">
        <v>0</v>
      </c>
      <c r="AM481" s="4">
        <v>0</v>
      </c>
      <c r="AN481" s="4">
        <v>23</v>
      </c>
      <c r="AO481" s="4">
        <v>191</v>
      </c>
      <c r="AP481" s="4">
        <v>188</v>
      </c>
      <c r="AQ481" s="4">
        <v>2.7</v>
      </c>
      <c r="AR481" s="4">
        <v>195</v>
      </c>
      <c r="AS481" s="4" t="s">
        <v>155</v>
      </c>
      <c r="AT481" s="4">
        <v>2</v>
      </c>
      <c r="AU481" s="5">
        <v>0.79813657407407401</v>
      </c>
      <c r="AV481" s="4">
        <v>47.163697999999997</v>
      </c>
      <c r="AW481" s="4">
        <v>-88.491291000000004</v>
      </c>
      <c r="AX481" s="4">
        <v>318.89999999999998</v>
      </c>
      <c r="AY481" s="4">
        <v>29.6</v>
      </c>
      <c r="AZ481" s="4">
        <v>12</v>
      </c>
      <c r="BA481" s="4">
        <v>10</v>
      </c>
      <c r="BB481" s="4" t="s">
        <v>222</v>
      </c>
      <c r="BC481" s="4">
        <v>1.6444000000000001</v>
      </c>
      <c r="BD481" s="4">
        <v>1.0508</v>
      </c>
      <c r="BE481" s="4">
        <v>3.1396000000000002</v>
      </c>
      <c r="BF481" s="4">
        <v>14.063000000000001</v>
      </c>
      <c r="BG481" s="4">
        <v>13.95</v>
      </c>
      <c r="BH481" s="4">
        <v>0.99</v>
      </c>
      <c r="BI481" s="4">
        <v>15.085000000000001</v>
      </c>
      <c r="BJ481" s="4">
        <v>2811.6529999999998</v>
      </c>
      <c r="BK481" s="4">
        <v>137.08799999999999</v>
      </c>
      <c r="BL481" s="4">
        <v>1.2310000000000001</v>
      </c>
      <c r="BM481" s="4">
        <v>1.2330000000000001</v>
      </c>
      <c r="BN481" s="4">
        <v>2.4649999999999999</v>
      </c>
      <c r="BO481" s="4">
        <v>0.98899999999999999</v>
      </c>
      <c r="BP481" s="4">
        <v>0.99099999999999999</v>
      </c>
      <c r="BQ481" s="4">
        <v>1.98</v>
      </c>
      <c r="BR481" s="4">
        <v>1.8794999999999999</v>
      </c>
      <c r="BU481" s="4">
        <v>1.032</v>
      </c>
      <c r="BW481" s="4">
        <v>0</v>
      </c>
      <c r="BX481" s="4">
        <v>0.40149299999999999</v>
      </c>
      <c r="BY481" s="4">
        <v>-5</v>
      </c>
      <c r="BZ481" s="4">
        <v>0.62978199999999995</v>
      </c>
      <c r="CA481" s="4">
        <v>9.8114849999999993</v>
      </c>
      <c r="CB481" s="4">
        <v>12.721596</v>
      </c>
    </row>
    <row r="482" spans="1:80">
      <c r="A482" s="2">
        <v>42439</v>
      </c>
      <c r="B482" s="29">
        <v>0.59024402777777774</v>
      </c>
      <c r="C482" s="4">
        <v>13.933999999999999</v>
      </c>
      <c r="D482" s="4">
        <v>1.4789000000000001</v>
      </c>
      <c r="E482" s="4" t="s">
        <v>155</v>
      </c>
      <c r="F482" s="4">
        <v>14789.095395</v>
      </c>
      <c r="G482" s="4">
        <v>58.7</v>
      </c>
      <c r="H482" s="4">
        <v>61.2</v>
      </c>
      <c r="I482" s="4">
        <v>256.8</v>
      </c>
      <c r="K482" s="4">
        <v>0</v>
      </c>
      <c r="L482" s="4">
        <v>26</v>
      </c>
      <c r="M482" s="4">
        <v>0.86629999999999996</v>
      </c>
      <c r="N482" s="4">
        <v>12.071</v>
      </c>
      <c r="O482" s="4">
        <v>1.2810999999999999</v>
      </c>
      <c r="P482" s="4">
        <v>50.862099999999998</v>
      </c>
      <c r="Q482" s="4">
        <v>53.015700000000002</v>
      </c>
      <c r="R482" s="4">
        <v>103.9</v>
      </c>
      <c r="S482" s="4">
        <v>40.848700000000001</v>
      </c>
      <c r="T482" s="4">
        <v>42.578299999999999</v>
      </c>
      <c r="U482" s="4">
        <v>83.4</v>
      </c>
      <c r="V482" s="4">
        <v>256.83620000000002</v>
      </c>
      <c r="Y482" s="4">
        <v>22.523</v>
      </c>
      <c r="Z482" s="4">
        <v>0</v>
      </c>
      <c r="AA482" s="4">
        <v>0</v>
      </c>
      <c r="AB482" s="4" t="s">
        <v>207</v>
      </c>
      <c r="AC482" s="4">
        <v>0</v>
      </c>
      <c r="AD482" s="4">
        <v>11</v>
      </c>
      <c r="AE482" s="4">
        <v>865</v>
      </c>
      <c r="AF482" s="4">
        <v>897</v>
      </c>
      <c r="AG482" s="4">
        <v>836</v>
      </c>
      <c r="AH482" s="4">
        <v>84</v>
      </c>
      <c r="AI482" s="4">
        <v>22.84</v>
      </c>
      <c r="AJ482" s="4">
        <v>0.52</v>
      </c>
      <c r="AK482" s="4">
        <v>982</v>
      </c>
      <c r="AL482" s="4">
        <v>0</v>
      </c>
      <c r="AM482" s="4">
        <v>0</v>
      </c>
      <c r="AN482" s="4">
        <v>23</v>
      </c>
      <c r="AO482" s="4">
        <v>191</v>
      </c>
      <c r="AP482" s="4">
        <v>188</v>
      </c>
      <c r="AQ482" s="4">
        <v>2.5</v>
      </c>
      <c r="AR482" s="4">
        <v>195</v>
      </c>
      <c r="AS482" s="4" t="s">
        <v>155</v>
      </c>
      <c r="AT482" s="4">
        <v>2</v>
      </c>
      <c r="AU482" s="5">
        <v>0.7981597222222222</v>
      </c>
      <c r="AV482" s="4">
        <v>47.163642000000003</v>
      </c>
      <c r="AW482" s="4">
        <v>-88.49145</v>
      </c>
      <c r="AX482" s="4">
        <v>318.60000000000002</v>
      </c>
      <c r="AY482" s="4">
        <v>29.6</v>
      </c>
      <c r="AZ482" s="4">
        <v>12</v>
      </c>
      <c r="BA482" s="4">
        <v>10</v>
      </c>
      <c r="BB482" s="4" t="s">
        <v>222</v>
      </c>
      <c r="BC482" s="4">
        <v>1.3</v>
      </c>
      <c r="BD482" s="4">
        <v>1.1000000000000001</v>
      </c>
      <c r="BE482" s="4">
        <v>2.5</v>
      </c>
      <c r="BF482" s="4">
        <v>14.063000000000001</v>
      </c>
      <c r="BG482" s="4">
        <v>13.67</v>
      </c>
      <c r="BH482" s="4">
        <v>0.97</v>
      </c>
      <c r="BI482" s="4">
        <v>15.436999999999999</v>
      </c>
      <c r="BJ482" s="4">
        <v>2736.3339999999998</v>
      </c>
      <c r="BK482" s="4">
        <v>184.84100000000001</v>
      </c>
      <c r="BL482" s="4">
        <v>1.2070000000000001</v>
      </c>
      <c r="BM482" s="4">
        <v>1.2589999999999999</v>
      </c>
      <c r="BN482" s="4">
        <v>2.4660000000000002</v>
      </c>
      <c r="BO482" s="4">
        <v>0.97</v>
      </c>
      <c r="BP482" s="4">
        <v>1.0109999999999999</v>
      </c>
      <c r="BQ482" s="4">
        <v>1.98</v>
      </c>
      <c r="BR482" s="4">
        <v>1.9252</v>
      </c>
      <c r="BU482" s="4">
        <v>1.0129999999999999</v>
      </c>
      <c r="BW482" s="4">
        <v>0</v>
      </c>
      <c r="BX482" s="4">
        <v>0.37794800000000001</v>
      </c>
      <c r="BY482" s="4">
        <v>-5</v>
      </c>
      <c r="BZ482" s="4">
        <v>0.62821800000000005</v>
      </c>
      <c r="CA482" s="4">
        <v>9.2361050000000002</v>
      </c>
      <c r="CB482" s="4">
        <v>12.690004</v>
      </c>
    </row>
    <row r="483" spans="1:80">
      <c r="A483" s="2">
        <v>42439</v>
      </c>
      <c r="B483" s="29">
        <v>0.59025560185185189</v>
      </c>
      <c r="C483" s="4">
        <v>13.731999999999999</v>
      </c>
      <c r="D483" s="4">
        <v>1.3928</v>
      </c>
      <c r="E483" s="4" t="s">
        <v>155</v>
      </c>
      <c r="F483" s="4">
        <v>13928.365304000001</v>
      </c>
      <c r="G483" s="4">
        <v>56.1</v>
      </c>
      <c r="H483" s="4">
        <v>61.2</v>
      </c>
      <c r="I483" s="4">
        <v>295.8</v>
      </c>
      <c r="K483" s="4">
        <v>0</v>
      </c>
      <c r="L483" s="4">
        <v>26</v>
      </c>
      <c r="M483" s="4">
        <v>0.86850000000000005</v>
      </c>
      <c r="N483" s="4">
        <v>11.9254</v>
      </c>
      <c r="O483" s="4">
        <v>1.2096</v>
      </c>
      <c r="P483" s="4">
        <v>48.704700000000003</v>
      </c>
      <c r="Q483" s="4">
        <v>53.137999999999998</v>
      </c>
      <c r="R483" s="4">
        <v>101.8</v>
      </c>
      <c r="S483" s="4">
        <v>39.116</v>
      </c>
      <c r="T483" s="4">
        <v>42.676600000000001</v>
      </c>
      <c r="U483" s="4">
        <v>81.8</v>
      </c>
      <c r="V483" s="4">
        <v>295.8</v>
      </c>
      <c r="Y483" s="4">
        <v>22.58</v>
      </c>
      <c r="Z483" s="4">
        <v>0</v>
      </c>
      <c r="AA483" s="4">
        <v>0</v>
      </c>
      <c r="AB483" s="4" t="s">
        <v>207</v>
      </c>
      <c r="AC483" s="4">
        <v>0</v>
      </c>
      <c r="AD483" s="4">
        <v>11.1</v>
      </c>
      <c r="AE483" s="4">
        <v>865</v>
      </c>
      <c r="AF483" s="4">
        <v>897</v>
      </c>
      <c r="AG483" s="4">
        <v>835</v>
      </c>
      <c r="AH483" s="4">
        <v>84</v>
      </c>
      <c r="AI483" s="4">
        <v>22.84</v>
      </c>
      <c r="AJ483" s="4">
        <v>0.52</v>
      </c>
      <c r="AK483" s="4">
        <v>982</v>
      </c>
      <c r="AL483" s="4">
        <v>0</v>
      </c>
      <c r="AM483" s="4">
        <v>0</v>
      </c>
      <c r="AN483" s="4">
        <v>23</v>
      </c>
      <c r="AO483" s="4">
        <v>191</v>
      </c>
      <c r="AP483" s="4">
        <v>188</v>
      </c>
      <c r="AQ483" s="4">
        <v>2.2000000000000002</v>
      </c>
      <c r="AR483" s="4">
        <v>195</v>
      </c>
      <c r="AS483" s="4" t="s">
        <v>155</v>
      </c>
      <c r="AT483" s="4">
        <v>2</v>
      </c>
      <c r="AU483" s="5">
        <v>0.7981597222222222</v>
      </c>
      <c r="AV483" s="4">
        <v>47.163598</v>
      </c>
      <c r="AW483" s="4">
        <v>-88.491524999999996</v>
      </c>
      <c r="AX483" s="4">
        <v>318.5</v>
      </c>
      <c r="AY483" s="4">
        <v>30</v>
      </c>
      <c r="AZ483" s="4">
        <v>12</v>
      </c>
      <c r="BA483" s="4">
        <v>10</v>
      </c>
      <c r="BB483" s="4" t="s">
        <v>222</v>
      </c>
      <c r="BC483" s="4">
        <v>1.3508</v>
      </c>
      <c r="BD483" s="4">
        <v>1.2016</v>
      </c>
      <c r="BE483" s="4">
        <v>2.6015999999999999</v>
      </c>
      <c r="BF483" s="4">
        <v>14.063000000000001</v>
      </c>
      <c r="BG483" s="4">
        <v>13.92</v>
      </c>
      <c r="BH483" s="4">
        <v>0.99</v>
      </c>
      <c r="BI483" s="4">
        <v>15.146000000000001</v>
      </c>
      <c r="BJ483" s="4">
        <v>2747.2460000000001</v>
      </c>
      <c r="BK483" s="4">
        <v>177.35900000000001</v>
      </c>
      <c r="BL483" s="4">
        <v>1.175</v>
      </c>
      <c r="BM483" s="4">
        <v>1.282</v>
      </c>
      <c r="BN483" s="4">
        <v>2.4569999999999999</v>
      </c>
      <c r="BO483" s="4">
        <v>0.94399999999999995</v>
      </c>
      <c r="BP483" s="4">
        <v>1.03</v>
      </c>
      <c r="BQ483" s="4">
        <v>1.9730000000000001</v>
      </c>
      <c r="BR483" s="4">
        <v>2.2532999999999999</v>
      </c>
      <c r="BU483" s="4">
        <v>1.032</v>
      </c>
      <c r="BW483" s="4">
        <v>0</v>
      </c>
      <c r="BX483" s="4">
        <v>0.34831299999999998</v>
      </c>
      <c r="BY483" s="4">
        <v>-5</v>
      </c>
      <c r="BZ483" s="4">
        <v>0.62989099999999998</v>
      </c>
      <c r="CA483" s="4">
        <v>8.5118980000000004</v>
      </c>
      <c r="CB483" s="4">
        <v>12.723798</v>
      </c>
    </row>
    <row r="484" spans="1:80">
      <c r="A484" s="2">
        <v>42439</v>
      </c>
      <c r="B484" s="29">
        <v>0.59026717592592592</v>
      </c>
      <c r="C484" s="4">
        <v>14.02</v>
      </c>
      <c r="D484" s="4">
        <v>0.87139999999999995</v>
      </c>
      <c r="E484" s="4" t="s">
        <v>155</v>
      </c>
      <c r="F484" s="4">
        <v>8713.7279600000002</v>
      </c>
      <c r="G484" s="4">
        <v>53.7</v>
      </c>
      <c r="H484" s="4">
        <v>61</v>
      </c>
      <c r="I484" s="4">
        <v>221.4</v>
      </c>
      <c r="K484" s="4">
        <v>0</v>
      </c>
      <c r="L484" s="4">
        <v>26</v>
      </c>
      <c r="M484" s="4">
        <v>0.871</v>
      </c>
      <c r="N484" s="4">
        <v>12.2113</v>
      </c>
      <c r="O484" s="4">
        <v>0.75900000000000001</v>
      </c>
      <c r="P484" s="4">
        <v>46.7819</v>
      </c>
      <c r="Q484" s="4">
        <v>53.156100000000002</v>
      </c>
      <c r="R484" s="4">
        <v>99.9</v>
      </c>
      <c r="S484" s="4">
        <v>37.571800000000003</v>
      </c>
      <c r="T484" s="4">
        <v>42.691099999999999</v>
      </c>
      <c r="U484" s="4">
        <v>80.3</v>
      </c>
      <c r="V484" s="4">
        <v>221.4076</v>
      </c>
      <c r="Y484" s="4">
        <v>22.303999999999998</v>
      </c>
      <c r="Z484" s="4">
        <v>0</v>
      </c>
      <c r="AA484" s="4">
        <v>0</v>
      </c>
      <c r="AB484" s="4" t="s">
        <v>207</v>
      </c>
      <c r="AC484" s="4">
        <v>0</v>
      </c>
      <c r="AD484" s="4">
        <v>11</v>
      </c>
      <c r="AE484" s="4">
        <v>863</v>
      </c>
      <c r="AF484" s="4">
        <v>897</v>
      </c>
      <c r="AG484" s="4">
        <v>835</v>
      </c>
      <c r="AH484" s="4">
        <v>84</v>
      </c>
      <c r="AI484" s="4">
        <v>22.84</v>
      </c>
      <c r="AJ484" s="4">
        <v>0.52</v>
      </c>
      <c r="AK484" s="4">
        <v>982</v>
      </c>
      <c r="AL484" s="4">
        <v>0</v>
      </c>
      <c r="AM484" s="4">
        <v>0</v>
      </c>
      <c r="AN484" s="4">
        <v>23</v>
      </c>
      <c r="AO484" s="4">
        <v>191</v>
      </c>
      <c r="AP484" s="4">
        <v>188</v>
      </c>
      <c r="AQ484" s="4">
        <v>2.5</v>
      </c>
      <c r="AR484" s="4">
        <v>195</v>
      </c>
      <c r="AS484" s="4" t="s">
        <v>155</v>
      </c>
      <c r="AT484" s="4">
        <v>2</v>
      </c>
      <c r="AU484" s="5">
        <v>0.79817129629629635</v>
      </c>
      <c r="AV484" s="4">
        <v>47.163457999999999</v>
      </c>
      <c r="AW484" s="4">
        <v>-88.491730000000004</v>
      </c>
      <c r="AX484" s="4">
        <v>318.3</v>
      </c>
      <c r="AY484" s="4">
        <v>31.1</v>
      </c>
      <c r="AZ484" s="4">
        <v>12</v>
      </c>
      <c r="BA484" s="4">
        <v>10</v>
      </c>
      <c r="BB484" s="4" t="s">
        <v>222</v>
      </c>
      <c r="BC484" s="4">
        <v>1.4</v>
      </c>
      <c r="BD484" s="4">
        <v>1.3508</v>
      </c>
      <c r="BE484" s="4">
        <v>2.7</v>
      </c>
      <c r="BF484" s="4">
        <v>14.063000000000001</v>
      </c>
      <c r="BG484" s="4">
        <v>14.19</v>
      </c>
      <c r="BH484" s="4">
        <v>1.01</v>
      </c>
      <c r="BI484" s="4">
        <v>14.811999999999999</v>
      </c>
      <c r="BJ484" s="4">
        <v>2850.5279999999998</v>
      </c>
      <c r="BK484" s="4">
        <v>112.761</v>
      </c>
      <c r="BL484" s="4">
        <v>1.1439999999999999</v>
      </c>
      <c r="BM484" s="4">
        <v>1.2989999999999999</v>
      </c>
      <c r="BN484" s="4">
        <v>2.4430000000000001</v>
      </c>
      <c r="BO484" s="4">
        <v>0.91800000000000004</v>
      </c>
      <c r="BP484" s="4">
        <v>1.044</v>
      </c>
      <c r="BQ484" s="4">
        <v>1.962</v>
      </c>
      <c r="BR484" s="4">
        <v>1.7090000000000001</v>
      </c>
      <c r="BU484" s="4">
        <v>1.0329999999999999</v>
      </c>
      <c r="BW484" s="4">
        <v>0</v>
      </c>
      <c r="BX484" s="4">
        <v>0.32209900000000002</v>
      </c>
      <c r="BY484" s="4">
        <v>-5</v>
      </c>
      <c r="BZ484" s="4">
        <v>0.62910900000000003</v>
      </c>
      <c r="CA484" s="4">
        <v>7.8712939999999998</v>
      </c>
      <c r="CB484" s="4">
        <v>12.708002</v>
      </c>
    </row>
    <row r="485" spans="1:80">
      <c r="A485" s="2">
        <v>42439</v>
      </c>
      <c r="B485" s="29">
        <v>0.59027874999999996</v>
      </c>
      <c r="C485" s="4">
        <v>14.371</v>
      </c>
      <c r="D485" s="4">
        <v>0.34439999999999998</v>
      </c>
      <c r="E485" s="4" t="s">
        <v>155</v>
      </c>
      <c r="F485" s="4">
        <v>3444.4884489999999</v>
      </c>
      <c r="G485" s="4">
        <v>144.9</v>
      </c>
      <c r="H485" s="4">
        <v>51.6</v>
      </c>
      <c r="I485" s="4">
        <v>144</v>
      </c>
      <c r="K485" s="4">
        <v>0</v>
      </c>
      <c r="L485" s="4">
        <v>24</v>
      </c>
      <c r="M485" s="4">
        <v>0.87290000000000001</v>
      </c>
      <c r="N485" s="4">
        <v>12.5448</v>
      </c>
      <c r="O485" s="4">
        <v>0.30070000000000002</v>
      </c>
      <c r="P485" s="4">
        <v>126.51990000000001</v>
      </c>
      <c r="Q485" s="4">
        <v>45.0428</v>
      </c>
      <c r="R485" s="4">
        <v>171.6</v>
      </c>
      <c r="S485" s="4">
        <v>101.61150000000001</v>
      </c>
      <c r="T485" s="4">
        <v>36.174999999999997</v>
      </c>
      <c r="U485" s="4">
        <v>137.80000000000001</v>
      </c>
      <c r="V485" s="4">
        <v>144.03200000000001</v>
      </c>
      <c r="Y485" s="4">
        <v>21.154</v>
      </c>
      <c r="Z485" s="4">
        <v>0</v>
      </c>
      <c r="AA485" s="4">
        <v>0</v>
      </c>
      <c r="AB485" s="4" t="s">
        <v>207</v>
      </c>
      <c r="AC485" s="4">
        <v>0</v>
      </c>
      <c r="AD485" s="4">
        <v>11</v>
      </c>
      <c r="AE485" s="4">
        <v>868</v>
      </c>
      <c r="AF485" s="4">
        <v>899</v>
      </c>
      <c r="AG485" s="4">
        <v>840</v>
      </c>
      <c r="AH485" s="4">
        <v>84</v>
      </c>
      <c r="AI485" s="4">
        <v>22.84</v>
      </c>
      <c r="AJ485" s="4">
        <v>0.52</v>
      </c>
      <c r="AK485" s="4">
        <v>982</v>
      </c>
      <c r="AL485" s="4">
        <v>0</v>
      </c>
      <c r="AM485" s="4">
        <v>0</v>
      </c>
      <c r="AN485" s="4">
        <v>23</v>
      </c>
      <c r="AO485" s="4">
        <v>191</v>
      </c>
      <c r="AP485" s="4">
        <v>188.1</v>
      </c>
      <c r="AQ485" s="4">
        <v>2.2999999999999998</v>
      </c>
      <c r="AR485" s="4">
        <v>195</v>
      </c>
      <c r="AS485" s="4" t="s">
        <v>155</v>
      </c>
      <c r="AT485" s="4">
        <v>2</v>
      </c>
      <c r="AU485" s="5">
        <v>0.79819444444444443</v>
      </c>
      <c r="AV485" s="4">
        <v>47.163302999999999</v>
      </c>
      <c r="AW485" s="4">
        <v>-88.491901999999996</v>
      </c>
      <c r="AX485" s="4">
        <v>318</v>
      </c>
      <c r="AY485" s="4">
        <v>32</v>
      </c>
      <c r="AZ485" s="4">
        <v>12</v>
      </c>
      <c r="BA485" s="4">
        <v>10</v>
      </c>
      <c r="BB485" s="4" t="s">
        <v>222</v>
      </c>
      <c r="BC485" s="4">
        <v>1.4</v>
      </c>
      <c r="BD485" s="4">
        <v>1.4507490000000001</v>
      </c>
      <c r="BE485" s="4">
        <v>2.7</v>
      </c>
      <c r="BF485" s="4">
        <v>14.063000000000001</v>
      </c>
      <c r="BG485" s="4">
        <v>14.43</v>
      </c>
      <c r="BH485" s="4">
        <v>1.03</v>
      </c>
      <c r="BI485" s="4">
        <v>14.558</v>
      </c>
      <c r="BJ485" s="4">
        <v>2958.6689999999999</v>
      </c>
      <c r="BK485" s="4">
        <v>45.134999999999998</v>
      </c>
      <c r="BL485" s="4">
        <v>3.125</v>
      </c>
      <c r="BM485" s="4">
        <v>1.1120000000000001</v>
      </c>
      <c r="BN485" s="4">
        <v>4.2370000000000001</v>
      </c>
      <c r="BO485" s="4">
        <v>2.5099999999999998</v>
      </c>
      <c r="BP485" s="4">
        <v>0.89300000000000002</v>
      </c>
      <c r="BQ485" s="4">
        <v>3.403</v>
      </c>
      <c r="BR485" s="4">
        <v>1.1233</v>
      </c>
      <c r="BU485" s="4">
        <v>0.99</v>
      </c>
      <c r="BW485" s="4">
        <v>0</v>
      </c>
      <c r="BX485" s="4">
        <v>0.43767699999999998</v>
      </c>
      <c r="BY485" s="4">
        <v>-5</v>
      </c>
      <c r="BZ485" s="4">
        <v>0.630436</v>
      </c>
      <c r="CA485" s="4">
        <v>10.695731</v>
      </c>
      <c r="CB485" s="4">
        <v>12.734807</v>
      </c>
    </row>
    <row r="486" spans="1:80">
      <c r="A486" s="2">
        <v>42439</v>
      </c>
      <c r="B486" s="29">
        <v>0.59029032407407411</v>
      </c>
      <c r="C486" s="4">
        <v>14.45</v>
      </c>
      <c r="D486" s="4">
        <v>0.106</v>
      </c>
      <c r="E486" s="4" t="s">
        <v>155</v>
      </c>
      <c r="F486" s="4">
        <v>1060</v>
      </c>
      <c r="G486" s="4">
        <v>267</v>
      </c>
      <c r="H486" s="4">
        <v>51.8</v>
      </c>
      <c r="I486" s="4">
        <v>95.1</v>
      </c>
      <c r="K486" s="4">
        <v>0</v>
      </c>
      <c r="L486" s="4">
        <v>22</v>
      </c>
      <c r="M486" s="4">
        <v>0.87439999999999996</v>
      </c>
      <c r="N486" s="4">
        <v>12.6356</v>
      </c>
      <c r="O486" s="4">
        <v>9.2700000000000005E-2</v>
      </c>
      <c r="P486" s="4">
        <v>233.4836</v>
      </c>
      <c r="Q486" s="4">
        <v>45.284100000000002</v>
      </c>
      <c r="R486" s="4">
        <v>278.8</v>
      </c>
      <c r="S486" s="4">
        <v>187.51689999999999</v>
      </c>
      <c r="T486" s="4">
        <v>36.3688</v>
      </c>
      <c r="U486" s="4">
        <v>223.9</v>
      </c>
      <c r="V486" s="4">
        <v>95.141800000000003</v>
      </c>
      <c r="Y486" s="4">
        <v>19.655999999999999</v>
      </c>
      <c r="Z486" s="4">
        <v>0</v>
      </c>
      <c r="AA486" s="4">
        <v>0</v>
      </c>
      <c r="AB486" s="4" t="s">
        <v>207</v>
      </c>
      <c r="AC486" s="4">
        <v>0</v>
      </c>
      <c r="AD486" s="4">
        <v>11.1</v>
      </c>
      <c r="AE486" s="4">
        <v>879</v>
      </c>
      <c r="AF486" s="4">
        <v>906</v>
      </c>
      <c r="AG486" s="4">
        <v>850</v>
      </c>
      <c r="AH486" s="4">
        <v>84</v>
      </c>
      <c r="AI486" s="4">
        <v>22.84</v>
      </c>
      <c r="AJ486" s="4">
        <v>0.52</v>
      </c>
      <c r="AK486" s="4">
        <v>982</v>
      </c>
      <c r="AL486" s="4">
        <v>0</v>
      </c>
      <c r="AM486" s="4">
        <v>0</v>
      </c>
      <c r="AN486" s="4">
        <v>23</v>
      </c>
      <c r="AO486" s="4">
        <v>191</v>
      </c>
      <c r="AP486" s="4">
        <v>188.9</v>
      </c>
      <c r="AQ486" s="4">
        <v>2.2999999999999998</v>
      </c>
      <c r="AR486" s="4">
        <v>195</v>
      </c>
      <c r="AS486" s="4" t="s">
        <v>155</v>
      </c>
      <c r="AT486" s="4">
        <v>2</v>
      </c>
      <c r="AU486" s="5">
        <v>0.79820601851851858</v>
      </c>
      <c r="AV486" s="4">
        <v>47.163176999999997</v>
      </c>
      <c r="AW486" s="4">
        <v>-88.491973999999999</v>
      </c>
      <c r="AX486" s="4">
        <v>317.89999999999998</v>
      </c>
      <c r="AY486" s="4">
        <v>32.1</v>
      </c>
      <c r="AZ486" s="4">
        <v>12</v>
      </c>
      <c r="BA486" s="4">
        <v>10</v>
      </c>
      <c r="BB486" s="4" t="s">
        <v>222</v>
      </c>
      <c r="BC486" s="4">
        <v>1.3492489999999999</v>
      </c>
      <c r="BD486" s="4">
        <v>1.550751</v>
      </c>
      <c r="BE486" s="4">
        <v>2.5477479999999999</v>
      </c>
      <c r="BF486" s="4">
        <v>14.063000000000001</v>
      </c>
      <c r="BG486" s="4">
        <v>14.61</v>
      </c>
      <c r="BH486" s="4">
        <v>1.04</v>
      </c>
      <c r="BI486" s="4">
        <v>14.359</v>
      </c>
      <c r="BJ486" s="4">
        <v>3008.7440000000001</v>
      </c>
      <c r="BK486" s="4">
        <v>14.048</v>
      </c>
      <c r="BL486" s="4">
        <v>5.8220000000000001</v>
      </c>
      <c r="BM486" s="4">
        <v>1.129</v>
      </c>
      <c r="BN486" s="4">
        <v>6.9509999999999996</v>
      </c>
      <c r="BO486" s="4">
        <v>4.6760000000000002</v>
      </c>
      <c r="BP486" s="4">
        <v>0.90700000000000003</v>
      </c>
      <c r="BQ486" s="4">
        <v>5.5830000000000002</v>
      </c>
      <c r="BR486" s="4">
        <v>0.74909999999999999</v>
      </c>
      <c r="BU486" s="4">
        <v>0.92900000000000005</v>
      </c>
      <c r="BW486" s="4">
        <v>0</v>
      </c>
      <c r="BX486" s="4">
        <v>0.57487200000000005</v>
      </c>
      <c r="BY486" s="4">
        <v>-5</v>
      </c>
      <c r="BZ486" s="4">
        <v>0.63345499999999999</v>
      </c>
      <c r="CA486" s="4">
        <v>14.048435</v>
      </c>
      <c r="CB486" s="4">
        <v>12.795790999999999</v>
      </c>
    </row>
    <row r="487" spans="1:80">
      <c r="A487" s="2">
        <v>42439</v>
      </c>
      <c r="B487" s="29">
        <v>0.59030189814814815</v>
      </c>
      <c r="C487" s="4">
        <v>14.435</v>
      </c>
      <c r="D487" s="4">
        <v>0.1085</v>
      </c>
      <c r="E487" s="4" t="s">
        <v>155</v>
      </c>
      <c r="F487" s="4">
        <v>1084.529845</v>
      </c>
      <c r="G487" s="4">
        <v>350.2</v>
      </c>
      <c r="H487" s="4">
        <v>51.7</v>
      </c>
      <c r="I487" s="4">
        <v>87.5</v>
      </c>
      <c r="K487" s="4">
        <v>0</v>
      </c>
      <c r="L487" s="4">
        <v>21</v>
      </c>
      <c r="M487" s="4">
        <v>0.87450000000000006</v>
      </c>
      <c r="N487" s="4">
        <v>12.623900000000001</v>
      </c>
      <c r="O487" s="4">
        <v>9.4799999999999995E-2</v>
      </c>
      <c r="P487" s="4">
        <v>306.2627</v>
      </c>
      <c r="Q487" s="4">
        <v>45.213500000000003</v>
      </c>
      <c r="R487" s="4">
        <v>351.5</v>
      </c>
      <c r="S487" s="4">
        <v>245.96770000000001</v>
      </c>
      <c r="T487" s="4">
        <v>36.312199999999997</v>
      </c>
      <c r="U487" s="4">
        <v>282.3</v>
      </c>
      <c r="V487" s="4">
        <v>87.535799999999995</v>
      </c>
      <c r="Y487" s="4">
        <v>18.628</v>
      </c>
      <c r="Z487" s="4">
        <v>0</v>
      </c>
      <c r="AA487" s="4">
        <v>0</v>
      </c>
      <c r="AB487" s="4" t="s">
        <v>207</v>
      </c>
      <c r="AC487" s="4">
        <v>0</v>
      </c>
      <c r="AD487" s="4">
        <v>11</v>
      </c>
      <c r="AE487" s="4">
        <v>883</v>
      </c>
      <c r="AF487" s="4">
        <v>911</v>
      </c>
      <c r="AG487" s="4">
        <v>854</v>
      </c>
      <c r="AH487" s="4">
        <v>84</v>
      </c>
      <c r="AI487" s="4">
        <v>22.84</v>
      </c>
      <c r="AJ487" s="4">
        <v>0.52</v>
      </c>
      <c r="AK487" s="4">
        <v>982</v>
      </c>
      <c r="AL487" s="4">
        <v>0</v>
      </c>
      <c r="AM487" s="4">
        <v>0</v>
      </c>
      <c r="AN487" s="4">
        <v>23</v>
      </c>
      <c r="AO487" s="4">
        <v>191</v>
      </c>
      <c r="AP487" s="4">
        <v>188.1</v>
      </c>
      <c r="AQ487" s="4">
        <v>2.2999999999999998</v>
      </c>
      <c r="AR487" s="4">
        <v>195</v>
      </c>
      <c r="AS487" s="4" t="s">
        <v>155</v>
      </c>
      <c r="AT487" s="4">
        <v>2</v>
      </c>
      <c r="AU487" s="5">
        <v>0.79821759259259262</v>
      </c>
      <c r="AV487" s="4">
        <v>47.163113000000003</v>
      </c>
      <c r="AW487" s="4">
        <v>-88.492001999999999</v>
      </c>
      <c r="AX487" s="4">
        <v>317.89999999999998</v>
      </c>
      <c r="AY487" s="4">
        <v>32.6</v>
      </c>
      <c r="AZ487" s="4">
        <v>12</v>
      </c>
      <c r="BA487" s="4">
        <v>11</v>
      </c>
      <c r="BB487" s="4" t="s">
        <v>222</v>
      </c>
      <c r="BC487" s="4">
        <v>1.1476</v>
      </c>
      <c r="BD487" s="4">
        <v>1.5491999999999999</v>
      </c>
      <c r="BE487" s="4">
        <v>2.0952000000000002</v>
      </c>
      <c r="BF487" s="4">
        <v>14.063000000000001</v>
      </c>
      <c r="BG487" s="4">
        <v>14.62</v>
      </c>
      <c r="BH487" s="4">
        <v>1.04</v>
      </c>
      <c r="BI487" s="4">
        <v>14.346</v>
      </c>
      <c r="BJ487" s="4">
        <v>3008.3989999999999</v>
      </c>
      <c r="BK487" s="4">
        <v>14.385999999999999</v>
      </c>
      <c r="BL487" s="4">
        <v>7.6429999999999998</v>
      </c>
      <c r="BM487" s="4">
        <v>1.1279999999999999</v>
      </c>
      <c r="BN487" s="4">
        <v>8.7720000000000002</v>
      </c>
      <c r="BO487" s="4">
        <v>6.1379999999999999</v>
      </c>
      <c r="BP487" s="4">
        <v>0.90600000000000003</v>
      </c>
      <c r="BQ487" s="4">
        <v>7.0449999999999999</v>
      </c>
      <c r="BR487" s="4">
        <v>0.68979999999999997</v>
      </c>
      <c r="BU487" s="4">
        <v>0.88100000000000001</v>
      </c>
      <c r="BW487" s="4">
        <v>0</v>
      </c>
      <c r="BX487" s="4">
        <v>0.58145500000000006</v>
      </c>
      <c r="BY487" s="4">
        <v>-5</v>
      </c>
      <c r="BZ487" s="4">
        <v>0.62932699999999997</v>
      </c>
      <c r="CA487" s="4">
        <v>14.209307000000001</v>
      </c>
      <c r="CB487" s="4">
        <v>12.712405</v>
      </c>
    </row>
    <row r="488" spans="1:80">
      <c r="A488" s="2">
        <v>42439</v>
      </c>
      <c r="B488" s="29">
        <v>0.59031347222222219</v>
      </c>
      <c r="C488" s="4">
        <v>14.43</v>
      </c>
      <c r="D488" s="4">
        <v>0.1032</v>
      </c>
      <c r="E488" s="4" t="s">
        <v>155</v>
      </c>
      <c r="F488" s="4">
        <v>1031.773522</v>
      </c>
      <c r="G488" s="4">
        <v>595.5</v>
      </c>
      <c r="H488" s="4">
        <v>51.7</v>
      </c>
      <c r="I488" s="4">
        <v>89.6</v>
      </c>
      <c r="K488" s="4">
        <v>0</v>
      </c>
      <c r="L488" s="4">
        <v>21</v>
      </c>
      <c r="M488" s="4">
        <v>0.87460000000000004</v>
      </c>
      <c r="N488" s="4">
        <v>12.6206</v>
      </c>
      <c r="O488" s="4">
        <v>9.0200000000000002E-2</v>
      </c>
      <c r="P488" s="4">
        <v>520.86339999999996</v>
      </c>
      <c r="Q488" s="4">
        <v>45.204599999999999</v>
      </c>
      <c r="R488" s="4">
        <v>566.1</v>
      </c>
      <c r="S488" s="4">
        <v>418.31920000000002</v>
      </c>
      <c r="T488" s="4">
        <v>36.305</v>
      </c>
      <c r="U488" s="4">
        <v>454.6</v>
      </c>
      <c r="V488" s="4">
        <v>89.619399999999999</v>
      </c>
      <c r="Y488" s="4">
        <v>18.629000000000001</v>
      </c>
      <c r="Z488" s="4">
        <v>0</v>
      </c>
      <c r="AA488" s="4">
        <v>0</v>
      </c>
      <c r="AB488" s="4" t="s">
        <v>207</v>
      </c>
      <c r="AC488" s="4">
        <v>0</v>
      </c>
      <c r="AD488" s="4">
        <v>11</v>
      </c>
      <c r="AE488" s="4">
        <v>885</v>
      </c>
      <c r="AF488" s="4">
        <v>914</v>
      </c>
      <c r="AG488" s="4">
        <v>856</v>
      </c>
      <c r="AH488" s="4">
        <v>84</v>
      </c>
      <c r="AI488" s="4">
        <v>22.84</v>
      </c>
      <c r="AJ488" s="4">
        <v>0.52</v>
      </c>
      <c r="AK488" s="4">
        <v>982</v>
      </c>
      <c r="AL488" s="4">
        <v>0</v>
      </c>
      <c r="AM488" s="4">
        <v>0</v>
      </c>
      <c r="AN488" s="4">
        <v>23</v>
      </c>
      <c r="AO488" s="4">
        <v>191</v>
      </c>
      <c r="AP488" s="4">
        <v>188.9</v>
      </c>
      <c r="AQ488" s="4">
        <v>2.2000000000000002</v>
      </c>
      <c r="AR488" s="4">
        <v>195</v>
      </c>
      <c r="AS488" s="4" t="s">
        <v>155</v>
      </c>
      <c r="AT488" s="4">
        <v>2</v>
      </c>
      <c r="AU488" s="5">
        <v>0.79821759259259262</v>
      </c>
      <c r="AV488" s="4">
        <v>47.162962999999998</v>
      </c>
      <c r="AW488" s="4">
        <v>-88.491979000000001</v>
      </c>
      <c r="AX488" s="4">
        <v>317.8</v>
      </c>
      <c r="AY488" s="4">
        <v>33.799999999999997</v>
      </c>
      <c r="AZ488" s="4">
        <v>12</v>
      </c>
      <c r="BA488" s="4">
        <v>11</v>
      </c>
      <c r="BB488" s="4" t="s">
        <v>213</v>
      </c>
      <c r="BC488" s="4">
        <v>1.1015999999999999</v>
      </c>
      <c r="BD488" s="4">
        <v>1.246</v>
      </c>
      <c r="BE488" s="4">
        <v>1.8508</v>
      </c>
      <c r="BF488" s="4">
        <v>14.063000000000001</v>
      </c>
      <c r="BG488" s="4">
        <v>14.63</v>
      </c>
      <c r="BH488" s="4">
        <v>1.04</v>
      </c>
      <c r="BI488" s="4">
        <v>14.339</v>
      </c>
      <c r="BJ488" s="4">
        <v>3009.4389999999999</v>
      </c>
      <c r="BK488" s="4">
        <v>13.695</v>
      </c>
      <c r="BL488" s="4">
        <v>13.007</v>
      </c>
      <c r="BM488" s="4">
        <v>1.129</v>
      </c>
      <c r="BN488" s="4">
        <v>14.135</v>
      </c>
      <c r="BO488" s="4">
        <v>10.446</v>
      </c>
      <c r="BP488" s="4">
        <v>0.90700000000000003</v>
      </c>
      <c r="BQ488" s="4">
        <v>11.353</v>
      </c>
      <c r="BR488" s="4">
        <v>0.70660000000000001</v>
      </c>
      <c r="BU488" s="4">
        <v>0.88100000000000001</v>
      </c>
      <c r="BW488" s="4">
        <v>0</v>
      </c>
      <c r="BX488" s="4">
        <v>0.57198599999999999</v>
      </c>
      <c r="BY488" s="4">
        <v>-5</v>
      </c>
      <c r="BZ488" s="4">
        <v>0.63189099999999998</v>
      </c>
      <c r="CA488" s="4">
        <v>13.977907</v>
      </c>
      <c r="CB488" s="4">
        <v>12.764198</v>
      </c>
    </row>
    <row r="489" spans="1:80">
      <c r="A489" s="2">
        <v>42439</v>
      </c>
      <c r="B489" s="29">
        <v>0.59032504629629623</v>
      </c>
      <c r="C489" s="4">
        <v>14.391</v>
      </c>
      <c r="D489" s="4">
        <v>0.443</v>
      </c>
      <c r="E489" s="4" t="s">
        <v>155</v>
      </c>
      <c r="F489" s="4">
        <v>4430.4436859999996</v>
      </c>
      <c r="G489" s="4">
        <v>600.79999999999995</v>
      </c>
      <c r="H489" s="4">
        <v>52</v>
      </c>
      <c r="I489" s="4">
        <v>100.2</v>
      </c>
      <c r="K489" s="4">
        <v>0.1</v>
      </c>
      <c r="L489" s="4">
        <v>21</v>
      </c>
      <c r="M489" s="4">
        <v>0.872</v>
      </c>
      <c r="N489" s="4">
        <v>12.548999999999999</v>
      </c>
      <c r="O489" s="4">
        <v>0.38629999999999998</v>
      </c>
      <c r="P489" s="4">
        <v>523.89670000000001</v>
      </c>
      <c r="Q489" s="4">
        <v>45.307899999999997</v>
      </c>
      <c r="R489" s="4">
        <v>569.20000000000005</v>
      </c>
      <c r="S489" s="4">
        <v>420.75529999999998</v>
      </c>
      <c r="T489" s="4">
        <v>36.387999999999998</v>
      </c>
      <c r="U489" s="4">
        <v>457.1</v>
      </c>
      <c r="V489" s="4">
        <v>100.206</v>
      </c>
      <c r="Y489" s="4">
        <v>18.501000000000001</v>
      </c>
      <c r="Z489" s="4">
        <v>0</v>
      </c>
      <c r="AA489" s="4">
        <v>8.72E-2</v>
      </c>
      <c r="AB489" s="4" t="s">
        <v>207</v>
      </c>
      <c r="AC489" s="4">
        <v>0</v>
      </c>
      <c r="AD489" s="4">
        <v>11</v>
      </c>
      <c r="AE489" s="4">
        <v>887</v>
      </c>
      <c r="AF489" s="4">
        <v>917</v>
      </c>
      <c r="AG489" s="4">
        <v>860</v>
      </c>
      <c r="AH489" s="4">
        <v>84</v>
      </c>
      <c r="AI489" s="4">
        <v>22.84</v>
      </c>
      <c r="AJ489" s="4">
        <v>0.52</v>
      </c>
      <c r="AK489" s="4">
        <v>982</v>
      </c>
      <c r="AL489" s="4">
        <v>0</v>
      </c>
      <c r="AM489" s="4">
        <v>0</v>
      </c>
      <c r="AN489" s="4">
        <v>23</v>
      </c>
      <c r="AO489" s="4">
        <v>190.9</v>
      </c>
      <c r="AP489" s="4">
        <v>188</v>
      </c>
      <c r="AQ489" s="4">
        <v>2.4</v>
      </c>
      <c r="AR489" s="4">
        <v>195</v>
      </c>
      <c r="AS489" s="4" t="s">
        <v>155</v>
      </c>
      <c r="AT489" s="4">
        <v>2</v>
      </c>
      <c r="AU489" s="5">
        <v>0.7982407407407407</v>
      </c>
      <c r="AV489" s="4">
        <v>47.162739999999999</v>
      </c>
      <c r="AW489" s="4">
        <v>-88.491926000000007</v>
      </c>
      <c r="AX489" s="4">
        <v>317.7</v>
      </c>
      <c r="AY489" s="4">
        <v>35.1</v>
      </c>
      <c r="AZ489" s="4">
        <v>12</v>
      </c>
      <c r="BA489" s="4">
        <v>11</v>
      </c>
      <c r="BB489" s="4" t="s">
        <v>213</v>
      </c>
      <c r="BC489" s="4">
        <v>1.2507999999999999</v>
      </c>
      <c r="BD489" s="4">
        <v>1</v>
      </c>
      <c r="BE489" s="4">
        <v>1.9</v>
      </c>
      <c r="BF489" s="4">
        <v>14.063000000000001</v>
      </c>
      <c r="BG489" s="4">
        <v>14.31</v>
      </c>
      <c r="BH489" s="4">
        <v>1.02</v>
      </c>
      <c r="BI489" s="4">
        <v>14.68</v>
      </c>
      <c r="BJ489" s="4">
        <v>2940.0540000000001</v>
      </c>
      <c r="BK489" s="4">
        <v>57.607999999999997</v>
      </c>
      <c r="BL489" s="4">
        <v>12.853999999999999</v>
      </c>
      <c r="BM489" s="4">
        <v>1.1120000000000001</v>
      </c>
      <c r="BN489" s="4">
        <v>13.965</v>
      </c>
      <c r="BO489" s="4">
        <v>10.323</v>
      </c>
      <c r="BP489" s="4">
        <v>0.89300000000000002</v>
      </c>
      <c r="BQ489" s="4">
        <v>11.215999999999999</v>
      </c>
      <c r="BR489" s="4">
        <v>0.77629999999999999</v>
      </c>
      <c r="BU489" s="4">
        <v>0.86</v>
      </c>
      <c r="BW489" s="4">
        <v>14.855</v>
      </c>
      <c r="BX489" s="4">
        <v>0.53557299999999997</v>
      </c>
      <c r="BY489" s="4">
        <v>-5</v>
      </c>
      <c r="BZ489" s="4">
        <v>0.63078199999999995</v>
      </c>
      <c r="CA489" s="4">
        <v>13.088075999999999</v>
      </c>
      <c r="CB489" s="4">
        <v>12.741801000000001</v>
      </c>
    </row>
    <row r="490" spans="1:80">
      <c r="A490" s="2">
        <v>42439</v>
      </c>
      <c r="B490" s="29">
        <v>0.59033662037037038</v>
      </c>
      <c r="C490" s="4">
        <v>14.12</v>
      </c>
      <c r="D490" s="4">
        <v>1.1680999999999999</v>
      </c>
      <c r="E490" s="4" t="s">
        <v>155</v>
      </c>
      <c r="F490" s="4">
        <v>11681.140065</v>
      </c>
      <c r="G490" s="4">
        <v>518.1</v>
      </c>
      <c r="H490" s="4">
        <v>52</v>
      </c>
      <c r="I490" s="4">
        <v>156.9</v>
      </c>
      <c r="K490" s="4">
        <v>0.1</v>
      </c>
      <c r="L490" s="4">
        <v>21</v>
      </c>
      <c r="M490" s="4">
        <v>0.86770000000000003</v>
      </c>
      <c r="N490" s="4">
        <v>12.2522</v>
      </c>
      <c r="O490" s="4">
        <v>1.0136000000000001</v>
      </c>
      <c r="P490" s="4">
        <v>449.57089999999999</v>
      </c>
      <c r="Q490" s="4">
        <v>45.121400000000001</v>
      </c>
      <c r="R490" s="4">
        <v>494.7</v>
      </c>
      <c r="S490" s="4">
        <v>361.06229999999999</v>
      </c>
      <c r="T490" s="4">
        <v>36.238199999999999</v>
      </c>
      <c r="U490" s="4">
        <v>397.3</v>
      </c>
      <c r="V490" s="4">
        <v>156.94550000000001</v>
      </c>
      <c r="Y490" s="4">
        <v>18.509</v>
      </c>
      <c r="Z490" s="4">
        <v>0</v>
      </c>
      <c r="AA490" s="4">
        <v>8.6800000000000002E-2</v>
      </c>
      <c r="AB490" s="4" t="s">
        <v>207</v>
      </c>
      <c r="AC490" s="4">
        <v>0</v>
      </c>
      <c r="AD490" s="4">
        <v>11</v>
      </c>
      <c r="AE490" s="4">
        <v>892</v>
      </c>
      <c r="AF490" s="4">
        <v>921</v>
      </c>
      <c r="AG490" s="4">
        <v>865</v>
      </c>
      <c r="AH490" s="4">
        <v>84</v>
      </c>
      <c r="AI490" s="4">
        <v>22.84</v>
      </c>
      <c r="AJ490" s="4">
        <v>0.52</v>
      </c>
      <c r="AK490" s="4">
        <v>982</v>
      </c>
      <c r="AL490" s="4">
        <v>0</v>
      </c>
      <c r="AM490" s="4">
        <v>0</v>
      </c>
      <c r="AN490" s="4">
        <v>23</v>
      </c>
      <c r="AO490" s="4">
        <v>190</v>
      </c>
      <c r="AP490" s="4">
        <v>188</v>
      </c>
      <c r="AQ490" s="4">
        <v>2.6</v>
      </c>
      <c r="AR490" s="4">
        <v>195</v>
      </c>
      <c r="AS490" s="4" t="s">
        <v>155</v>
      </c>
      <c r="AT490" s="4">
        <v>2</v>
      </c>
      <c r="AU490" s="5">
        <v>0.79825231481481485</v>
      </c>
      <c r="AV490" s="4">
        <v>47.162584000000003</v>
      </c>
      <c r="AW490" s="4">
        <v>-88.491864000000007</v>
      </c>
      <c r="AX490" s="4">
        <v>317.8</v>
      </c>
      <c r="AY490" s="4">
        <v>36.799999999999997</v>
      </c>
      <c r="AZ490" s="4">
        <v>12</v>
      </c>
      <c r="BA490" s="4">
        <v>11</v>
      </c>
      <c r="BB490" s="4" t="s">
        <v>213</v>
      </c>
      <c r="BC490" s="4">
        <v>1.3</v>
      </c>
      <c r="BD490" s="4">
        <v>1</v>
      </c>
      <c r="BE490" s="4">
        <v>1.9</v>
      </c>
      <c r="BF490" s="4">
        <v>14.063000000000001</v>
      </c>
      <c r="BG490" s="4">
        <v>13.82</v>
      </c>
      <c r="BH490" s="4">
        <v>0.98</v>
      </c>
      <c r="BI490" s="4">
        <v>15.244999999999999</v>
      </c>
      <c r="BJ490" s="4">
        <v>2797.625</v>
      </c>
      <c r="BK490" s="4">
        <v>147.30500000000001</v>
      </c>
      <c r="BL490" s="4">
        <v>10.75</v>
      </c>
      <c r="BM490" s="4">
        <v>1.079</v>
      </c>
      <c r="BN490" s="4">
        <v>11.829000000000001</v>
      </c>
      <c r="BO490" s="4">
        <v>8.6340000000000003</v>
      </c>
      <c r="BP490" s="4">
        <v>0.86699999999999999</v>
      </c>
      <c r="BQ490" s="4">
        <v>9.5</v>
      </c>
      <c r="BR490" s="4">
        <v>1.1850000000000001</v>
      </c>
      <c r="BU490" s="4">
        <v>0.83899999999999997</v>
      </c>
      <c r="BW490" s="4">
        <v>14.406000000000001</v>
      </c>
      <c r="BX490" s="4">
        <v>0.58175699999999997</v>
      </c>
      <c r="BY490" s="4">
        <v>-5</v>
      </c>
      <c r="BZ490" s="4">
        <v>0.629216</v>
      </c>
      <c r="CA490" s="4">
        <v>14.21668</v>
      </c>
      <c r="CB490" s="4">
        <v>12.710167999999999</v>
      </c>
    </row>
    <row r="491" spans="1:80">
      <c r="A491" s="2">
        <v>42439</v>
      </c>
      <c r="B491" s="29">
        <v>0.59034819444444442</v>
      </c>
      <c r="C491" s="4">
        <v>13.215</v>
      </c>
      <c r="D491" s="4">
        <v>2.0459999999999998</v>
      </c>
      <c r="E491" s="4" t="s">
        <v>155</v>
      </c>
      <c r="F491" s="4">
        <v>20460.204082</v>
      </c>
      <c r="G491" s="4">
        <v>264.10000000000002</v>
      </c>
      <c r="H491" s="4">
        <v>53</v>
      </c>
      <c r="I491" s="4">
        <v>253.2</v>
      </c>
      <c r="K491" s="4">
        <v>0.1</v>
      </c>
      <c r="L491" s="4">
        <v>22</v>
      </c>
      <c r="M491" s="4">
        <v>0.86670000000000003</v>
      </c>
      <c r="N491" s="4">
        <v>11.454000000000001</v>
      </c>
      <c r="O491" s="4">
        <v>1.7733000000000001</v>
      </c>
      <c r="P491" s="4">
        <v>228.90780000000001</v>
      </c>
      <c r="Q491" s="4">
        <v>45.904800000000002</v>
      </c>
      <c r="R491" s="4">
        <v>274.8</v>
      </c>
      <c r="S491" s="4">
        <v>183.84190000000001</v>
      </c>
      <c r="T491" s="4">
        <v>36.867400000000004</v>
      </c>
      <c r="U491" s="4">
        <v>220.7</v>
      </c>
      <c r="V491" s="4">
        <v>253.21789999999999</v>
      </c>
      <c r="Y491" s="4">
        <v>19.222999999999999</v>
      </c>
      <c r="Z491" s="4">
        <v>0</v>
      </c>
      <c r="AA491" s="4">
        <v>8.6699999999999999E-2</v>
      </c>
      <c r="AB491" s="4" t="s">
        <v>207</v>
      </c>
      <c r="AC491" s="4">
        <v>0</v>
      </c>
      <c r="AD491" s="4">
        <v>11</v>
      </c>
      <c r="AE491" s="4">
        <v>896</v>
      </c>
      <c r="AF491" s="4">
        <v>926</v>
      </c>
      <c r="AG491" s="4">
        <v>868</v>
      </c>
      <c r="AH491" s="4">
        <v>84</v>
      </c>
      <c r="AI491" s="4">
        <v>22.84</v>
      </c>
      <c r="AJ491" s="4">
        <v>0.52</v>
      </c>
      <c r="AK491" s="4">
        <v>982</v>
      </c>
      <c r="AL491" s="4">
        <v>0</v>
      </c>
      <c r="AM491" s="4">
        <v>0</v>
      </c>
      <c r="AN491" s="4">
        <v>23</v>
      </c>
      <c r="AO491" s="4">
        <v>190.1</v>
      </c>
      <c r="AP491" s="4">
        <v>188</v>
      </c>
      <c r="AQ491" s="4">
        <v>2.4</v>
      </c>
      <c r="AR491" s="4">
        <v>195</v>
      </c>
      <c r="AS491" s="4" t="s">
        <v>155</v>
      </c>
      <c r="AT491" s="4">
        <v>2</v>
      </c>
      <c r="AU491" s="5">
        <v>0.79826388888888899</v>
      </c>
      <c r="AV491" s="4">
        <v>47.162421999999999</v>
      </c>
      <c r="AW491" s="4">
        <v>-88.491792000000004</v>
      </c>
      <c r="AX491" s="4">
        <v>317.8</v>
      </c>
      <c r="AY491" s="4">
        <v>38.6</v>
      </c>
      <c r="AZ491" s="4">
        <v>12</v>
      </c>
      <c r="BA491" s="4">
        <v>11</v>
      </c>
      <c r="BB491" s="4" t="s">
        <v>213</v>
      </c>
      <c r="BC491" s="4">
        <v>1.3</v>
      </c>
      <c r="BD491" s="4">
        <v>1</v>
      </c>
      <c r="BE491" s="4">
        <v>1.9</v>
      </c>
      <c r="BF491" s="4">
        <v>14.063000000000001</v>
      </c>
      <c r="BG491" s="4">
        <v>13.72</v>
      </c>
      <c r="BH491" s="4">
        <v>0.98</v>
      </c>
      <c r="BI491" s="4">
        <v>15.378</v>
      </c>
      <c r="BJ491" s="4">
        <v>2621.0459999999998</v>
      </c>
      <c r="BK491" s="4">
        <v>258.27499999999998</v>
      </c>
      <c r="BL491" s="4">
        <v>5.4850000000000003</v>
      </c>
      <c r="BM491" s="4">
        <v>1.1000000000000001</v>
      </c>
      <c r="BN491" s="4">
        <v>6.5860000000000003</v>
      </c>
      <c r="BO491" s="4">
        <v>4.4059999999999997</v>
      </c>
      <c r="BP491" s="4">
        <v>0.88300000000000001</v>
      </c>
      <c r="BQ491" s="4">
        <v>5.2889999999999997</v>
      </c>
      <c r="BR491" s="4">
        <v>1.9160999999999999</v>
      </c>
      <c r="BU491" s="4">
        <v>0.873</v>
      </c>
      <c r="BW491" s="4">
        <v>14.420999999999999</v>
      </c>
      <c r="BX491" s="4">
        <v>0.66479100000000002</v>
      </c>
      <c r="BY491" s="4">
        <v>-5</v>
      </c>
      <c r="BZ491" s="4">
        <v>0.63067300000000004</v>
      </c>
      <c r="CA491" s="4">
        <v>16.245830000000002</v>
      </c>
      <c r="CB491" s="4">
        <v>12.739595</v>
      </c>
    </row>
    <row r="492" spans="1:80">
      <c r="A492" s="2">
        <v>42439</v>
      </c>
      <c r="B492" s="29">
        <v>0.59035976851851857</v>
      </c>
      <c r="C492" s="4">
        <v>13.048999999999999</v>
      </c>
      <c r="D492" s="4">
        <v>2.7450000000000001</v>
      </c>
      <c r="E492" s="4" t="s">
        <v>155</v>
      </c>
      <c r="F492" s="4">
        <v>27450</v>
      </c>
      <c r="G492" s="4">
        <v>142.4</v>
      </c>
      <c r="H492" s="4">
        <v>58.5</v>
      </c>
      <c r="I492" s="4">
        <v>324.5</v>
      </c>
      <c r="K492" s="4">
        <v>0</v>
      </c>
      <c r="L492" s="4">
        <v>24</v>
      </c>
      <c r="M492" s="4">
        <v>0.86160000000000003</v>
      </c>
      <c r="N492" s="4">
        <v>11.2431</v>
      </c>
      <c r="O492" s="4">
        <v>2.3652000000000002</v>
      </c>
      <c r="P492" s="4">
        <v>122.6966</v>
      </c>
      <c r="Q492" s="4">
        <v>50.392499999999998</v>
      </c>
      <c r="R492" s="4">
        <v>173.1</v>
      </c>
      <c r="S492" s="4">
        <v>98.540800000000004</v>
      </c>
      <c r="T492" s="4">
        <v>40.471499999999999</v>
      </c>
      <c r="U492" s="4">
        <v>139</v>
      </c>
      <c r="V492" s="4">
        <v>324.46129999999999</v>
      </c>
      <c r="Y492" s="4">
        <v>20.317</v>
      </c>
      <c r="Z492" s="4">
        <v>0</v>
      </c>
      <c r="AA492" s="4">
        <v>0</v>
      </c>
      <c r="AB492" s="4" t="s">
        <v>207</v>
      </c>
      <c r="AC492" s="4">
        <v>0</v>
      </c>
      <c r="AD492" s="4">
        <v>11</v>
      </c>
      <c r="AE492" s="4">
        <v>901</v>
      </c>
      <c r="AF492" s="4">
        <v>930</v>
      </c>
      <c r="AG492" s="4">
        <v>872</v>
      </c>
      <c r="AH492" s="4">
        <v>84</v>
      </c>
      <c r="AI492" s="4">
        <v>22.84</v>
      </c>
      <c r="AJ492" s="4">
        <v>0.52</v>
      </c>
      <c r="AK492" s="4">
        <v>982</v>
      </c>
      <c r="AL492" s="4">
        <v>0</v>
      </c>
      <c r="AM492" s="4">
        <v>0</v>
      </c>
      <c r="AN492" s="4">
        <v>23</v>
      </c>
      <c r="AO492" s="4">
        <v>191</v>
      </c>
      <c r="AP492" s="4">
        <v>188</v>
      </c>
      <c r="AQ492" s="4">
        <v>2.2000000000000002</v>
      </c>
      <c r="AR492" s="4">
        <v>195</v>
      </c>
      <c r="AS492" s="4" t="s">
        <v>155</v>
      </c>
      <c r="AT492" s="4">
        <v>2</v>
      </c>
      <c r="AU492" s="5">
        <v>0.79827546296296292</v>
      </c>
      <c r="AV492" s="4">
        <v>47.162342000000002</v>
      </c>
      <c r="AW492" s="4">
        <v>-88.491753000000003</v>
      </c>
      <c r="AX492" s="4">
        <v>317.8</v>
      </c>
      <c r="AY492" s="4">
        <v>39.5</v>
      </c>
      <c r="AZ492" s="4">
        <v>12</v>
      </c>
      <c r="BA492" s="4">
        <v>11</v>
      </c>
      <c r="BB492" s="4" t="s">
        <v>213</v>
      </c>
      <c r="BC492" s="4">
        <v>1.3508</v>
      </c>
      <c r="BD492" s="4">
        <v>1</v>
      </c>
      <c r="BE492" s="4">
        <v>2.0015999999999998</v>
      </c>
      <c r="BF492" s="4">
        <v>14.063000000000001</v>
      </c>
      <c r="BG492" s="4">
        <v>13.19</v>
      </c>
      <c r="BH492" s="4">
        <v>0.94</v>
      </c>
      <c r="BI492" s="4">
        <v>16.059999999999999</v>
      </c>
      <c r="BJ492" s="4">
        <v>2499.3589999999999</v>
      </c>
      <c r="BK492" s="4">
        <v>334.642</v>
      </c>
      <c r="BL492" s="4">
        <v>2.8559999999999999</v>
      </c>
      <c r="BM492" s="4">
        <v>1.173</v>
      </c>
      <c r="BN492" s="4">
        <v>4.0289999999999999</v>
      </c>
      <c r="BO492" s="4">
        <v>2.294</v>
      </c>
      <c r="BP492" s="4">
        <v>0.94199999999999995</v>
      </c>
      <c r="BQ492" s="4">
        <v>3.2360000000000002</v>
      </c>
      <c r="BR492" s="4">
        <v>2.3851</v>
      </c>
      <c r="BU492" s="4">
        <v>0.89600000000000002</v>
      </c>
      <c r="BW492" s="4">
        <v>0</v>
      </c>
      <c r="BX492" s="4">
        <v>0.75049299999999997</v>
      </c>
      <c r="BY492" s="4">
        <v>-5</v>
      </c>
      <c r="BZ492" s="4">
        <v>0.62821800000000005</v>
      </c>
      <c r="CA492" s="4">
        <v>18.340173</v>
      </c>
      <c r="CB492" s="4">
        <v>12.690004</v>
      </c>
    </row>
    <row r="493" spans="1:80">
      <c r="A493" s="2">
        <v>42439</v>
      </c>
      <c r="B493" s="29">
        <v>0.59037134259259261</v>
      </c>
      <c r="C493" s="4">
        <v>13.07</v>
      </c>
      <c r="D493" s="4">
        <v>2.6381999999999999</v>
      </c>
      <c r="E493" s="4" t="s">
        <v>155</v>
      </c>
      <c r="F493" s="4">
        <v>26382.355338000001</v>
      </c>
      <c r="G493" s="4">
        <v>124.4</v>
      </c>
      <c r="H493" s="4">
        <v>58.5</v>
      </c>
      <c r="I493" s="4">
        <v>357.8</v>
      </c>
      <c r="K493" s="4">
        <v>0</v>
      </c>
      <c r="L493" s="4">
        <v>25</v>
      </c>
      <c r="M493" s="4">
        <v>0.86250000000000004</v>
      </c>
      <c r="N493" s="4">
        <v>11.273400000000001</v>
      </c>
      <c r="O493" s="4">
        <v>2.2755999999999998</v>
      </c>
      <c r="P493" s="4">
        <v>107.3001</v>
      </c>
      <c r="Q493" s="4">
        <v>50.458599999999997</v>
      </c>
      <c r="R493" s="4">
        <v>157.80000000000001</v>
      </c>
      <c r="S493" s="4">
        <v>86.1755</v>
      </c>
      <c r="T493" s="4">
        <v>40.524700000000003</v>
      </c>
      <c r="U493" s="4">
        <v>126.7</v>
      </c>
      <c r="V493" s="4">
        <v>357.78</v>
      </c>
      <c r="Y493" s="4">
        <v>21.417999999999999</v>
      </c>
      <c r="Z493" s="4">
        <v>0</v>
      </c>
      <c r="AA493" s="4">
        <v>0</v>
      </c>
      <c r="AB493" s="4" t="s">
        <v>207</v>
      </c>
      <c r="AC493" s="4">
        <v>0</v>
      </c>
      <c r="AD493" s="4">
        <v>11</v>
      </c>
      <c r="AE493" s="4">
        <v>901</v>
      </c>
      <c r="AF493" s="4">
        <v>933</v>
      </c>
      <c r="AG493" s="4">
        <v>872</v>
      </c>
      <c r="AH493" s="4">
        <v>84</v>
      </c>
      <c r="AI493" s="4">
        <v>22.84</v>
      </c>
      <c r="AJ493" s="4">
        <v>0.52</v>
      </c>
      <c r="AK493" s="4">
        <v>982</v>
      </c>
      <c r="AL493" s="4">
        <v>0</v>
      </c>
      <c r="AM493" s="4">
        <v>0</v>
      </c>
      <c r="AN493" s="4">
        <v>23</v>
      </c>
      <c r="AO493" s="4">
        <v>191</v>
      </c>
      <c r="AP493" s="4">
        <v>188</v>
      </c>
      <c r="AQ493" s="4">
        <v>2.6</v>
      </c>
      <c r="AR493" s="4">
        <v>195</v>
      </c>
      <c r="AS493" s="4" t="s">
        <v>155</v>
      </c>
      <c r="AT493" s="4">
        <v>2</v>
      </c>
      <c r="AU493" s="5">
        <v>0.79827546296296292</v>
      </c>
      <c r="AV493" s="4">
        <v>47.162179000000002</v>
      </c>
      <c r="AW493" s="4">
        <v>-88.491677999999993</v>
      </c>
      <c r="AX493" s="4">
        <v>317.7</v>
      </c>
      <c r="AY493" s="4">
        <v>40.4</v>
      </c>
      <c r="AZ493" s="4">
        <v>12</v>
      </c>
      <c r="BA493" s="4">
        <v>11</v>
      </c>
      <c r="BB493" s="4" t="s">
        <v>213</v>
      </c>
      <c r="BC493" s="4">
        <v>1.1459999999999999</v>
      </c>
      <c r="BD493" s="4">
        <v>1.0508</v>
      </c>
      <c r="BE493" s="4">
        <v>1.9984</v>
      </c>
      <c r="BF493" s="4">
        <v>14.063000000000001</v>
      </c>
      <c r="BG493" s="4">
        <v>13.27</v>
      </c>
      <c r="BH493" s="4">
        <v>0.94</v>
      </c>
      <c r="BI493" s="4">
        <v>15.936999999999999</v>
      </c>
      <c r="BJ493" s="4">
        <v>2516.4479999999999</v>
      </c>
      <c r="BK493" s="4">
        <v>323.298</v>
      </c>
      <c r="BL493" s="4">
        <v>2.508</v>
      </c>
      <c r="BM493" s="4">
        <v>1.18</v>
      </c>
      <c r="BN493" s="4">
        <v>3.6880000000000002</v>
      </c>
      <c r="BO493" s="4">
        <v>2.0139999999999998</v>
      </c>
      <c r="BP493" s="4">
        <v>0.94699999999999995</v>
      </c>
      <c r="BQ493" s="4">
        <v>2.9620000000000002</v>
      </c>
      <c r="BR493" s="4">
        <v>2.6408999999999998</v>
      </c>
      <c r="BU493" s="4">
        <v>0.94899999999999995</v>
      </c>
      <c r="BW493" s="4">
        <v>0</v>
      </c>
      <c r="BX493" s="4">
        <v>0.72313300000000003</v>
      </c>
      <c r="BY493" s="4">
        <v>-5</v>
      </c>
      <c r="BZ493" s="4">
        <v>0.62956400000000001</v>
      </c>
      <c r="CA493" s="4">
        <v>17.671562999999999</v>
      </c>
      <c r="CB493" s="4">
        <v>12.717193</v>
      </c>
    </row>
    <row r="494" spans="1:80">
      <c r="A494" s="2">
        <v>42439</v>
      </c>
      <c r="B494" s="29">
        <v>0.59038291666666665</v>
      </c>
      <c r="C494" s="4">
        <v>12.875999999999999</v>
      </c>
      <c r="D494" s="4">
        <v>3.4030999999999998</v>
      </c>
      <c r="E494" s="4" t="s">
        <v>155</v>
      </c>
      <c r="F494" s="4">
        <v>34031.041666999998</v>
      </c>
      <c r="G494" s="4">
        <v>108.7</v>
      </c>
      <c r="H494" s="4">
        <v>54.7</v>
      </c>
      <c r="I494" s="4">
        <v>343.7</v>
      </c>
      <c r="K494" s="4">
        <v>0</v>
      </c>
      <c r="L494" s="4">
        <v>25</v>
      </c>
      <c r="M494" s="4">
        <v>0.85729999999999995</v>
      </c>
      <c r="N494" s="4">
        <v>11.037699999999999</v>
      </c>
      <c r="O494" s="4">
        <v>2.9173</v>
      </c>
      <c r="P494" s="4">
        <v>93.186700000000002</v>
      </c>
      <c r="Q494" s="4">
        <v>46.892000000000003</v>
      </c>
      <c r="R494" s="4">
        <v>140.1</v>
      </c>
      <c r="S494" s="4">
        <v>74.840699999999998</v>
      </c>
      <c r="T494" s="4">
        <v>37.660200000000003</v>
      </c>
      <c r="U494" s="4">
        <v>112.5</v>
      </c>
      <c r="V494" s="4">
        <v>343.66910000000001</v>
      </c>
      <c r="Y494" s="4">
        <v>21.442</v>
      </c>
      <c r="Z494" s="4">
        <v>0</v>
      </c>
      <c r="AA494" s="4">
        <v>0</v>
      </c>
      <c r="AB494" s="4" t="s">
        <v>207</v>
      </c>
      <c r="AC494" s="4">
        <v>0</v>
      </c>
      <c r="AD494" s="4">
        <v>10.9</v>
      </c>
      <c r="AE494" s="4">
        <v>896</v>
      </c>
      <c r="AF494" s="4">
        <v>928</v>
      </c>
      <c r="AG494" s="4">
        <v>865</v>
      </c>
      <c r="AH494" s="4">
        <v>84</v>
      </c>
      <c r="AI494" s="4">
        <v>22.84</v>
      </c>
      <c r="AJ494" s="4">
        <v>0.52</v>
      </c>
      <c r="AK494" s="4">
        <v>982</v>
      </c>
      <c r="AL494" s="4">
        <v>0</v>
      </c>
      <c r="AM494" s="4">
        <v>0</v>
      </c>
      <c r="AN494" s="4">
        <v>23</v>
      </c>
      <c r="AO494" s="4">
        <v>191</v>
      </c>
      <c r="AP494" s="4">
        <v>187.9</v>
      </c>
      <c r="AQ494" s="4">
        <v>2.9</v>
      </c>
      <c r="AR494" s="4">
        <v>195</v>
      </c>
      <c r="AS494" s="4" t="s">
        <v>155</v>
      </c>
      <c r="AT494" s="4">
        <v>2</v>
      </c>
      <c r="AU494" s="5">
        <v>0.79829861111111111</v>
      </c>
      <c r="AV494" s="4">
        <v>47.162022</v>
      </c>
      <c r="AW494" s="4">
        <v>-88.491605000000007</v>
      </c>
      <c r="AX494" s="4">
        <v>317.7</v>
      </c>
      <c r="AY494" s="4">
        <v>41.2</v>
      </c>
      <c r="AZ494" s="4">
        <v>12</v>
      </c>
      <c r="BA494" s="4">
        <v>11</v>
      </c>
      <c r="BB494" s="4" t="s">
        <v>213</v>
      </c>
      <c r="BC494" s="4">
        <v>0.9</v>
      </c>
      <c r="BD494" s="4">
        <v>1.1000000000000001</v>
      </c>
      <c r="BE494" s="4">
        <v>1.9</v>
      </c>
      <c r="BF494" s="4">
        <v>14.063000000000001</v>
      </c>
      <c r="BG494" s="4">
        <v>12.74</v>
      </c>
      <c r="BH494" s="4">
        <v>0.91</v>
      </c>
      <c r="BI494" s="4">
        <v>16.651</v>
      </c>
      <c r="BJ494" s="4">
        <v>2392.3440000000001</v>
      </c>
      <c r="BK494" s="4">
        <v>402.44900000000001</v>
      </c>
      <c r="BL494" s="4">
        <v>2.1150000000000002</v>
      </c>
      <c r="BM494" s="4">
        <v>1.0640000000000001</v>
      </c>
      <c r="BN494" s="4">
        <v>3.1789999999999998</v>
      </c>
      <c r="BO494" s="4">
        <v>1.6990000000000001</v>
      </c>
      <c r="BP494" s="4">
        <v>0.85499999999999998</v>
      </c>
      <c r="BQ494" s="4">
        <v>2.5539999999999998</v>
      </c>
      <c r="BR494" s="4">
        <v>2.4630999999999998</v>
      </c>
      <c r="BU494" s="4">
        <v>0.92200000000000004</v>
      </c>
      <c r="BW494" s="4">
        <v>0</v>
      </c>
      <c r="BX494" s="4">
        <v>0.637243</v>
      </c>
      <c r="BY494" s="4">
        <v>-5</v>
      </c>
      <c r="BZ494" s="4">
        <v>0.62567300000000003</v>
      </c>
      <c r="CA494" s="4">
        <v>15.572626</v>
      </c>
      <c r="CB494" s="4">
        <v>12.638595</v>
      </c>
    </row>
    <row r="495" spans="1:80">
      <c r="A495" s="2">
        <v>42439</v>
      </c>
      <c r="B495" s="29">
        <v>0.59039449074074069</v>
      </c>
      <c r="C495" s="4">
        <v>12.49</v>
      </c>
      <c r="D495" s="4">
        <v>3.8477999999999999</v>
      </c>
      <c r="E495" s="4" t="s">
        <v>155</v>
      </c>
      <c r="F495" s="4">
        <v>38478.003412999999</v>
      </c>
      <c r="G495" s="4">
        <v>72</v>
      </c>
      <c r="H495" s="4">
        <v>43.3</v>
      </c>
      <c r="I495" s="4">
        <v>330.8</v>
      </c>
      <c r="K495" s="4">
        <v>0</v>
      </c>
      <c r="L495" s="4">
        <v>27</v>
      </c>
      <c r="M495" s="4">
        <v>0.85609999999999997</v>
      </c>
      <c r="N495" s="4">
        <v>10.693099999999999</v>
      </c>
      <c r="O495" s="4">
        <v>3.2942</v>
      </c>
      <c r="P495" s="4">
        <v>61.660499999999999</v>
      </c>
      <c r="Q495" s="4">
        <v>37.065300000000001</v>
      </c>
      <c r="R495" s="4">
        <v>98.7</v>
      </c>
      <c r="S495" s="4">
        <v>49.5212</v>
      </c>
      <c r="T495" s="4">
        <v>29.7681</v>
      </c>
      <c r="U495" s="4">
        <v>79.3</v>
      </c>
      <c r="V495" s="4">
        <v>330.78399999999999</v>
      </c>
      <c r="Y495" s="4">
        <v>23.228000000000002</v>
      </c>
      <c r="Z495" s="4">
        <v>0</v>
      </c>
      <c r="AA495" s="4">
        <v>0</v>
      </c>
      <c r="AB495" s="4" t="s">
        <v>207</v>
      </c>
      <c r="AC495" s="4">
        <v>0</v>
      </c>
      <c r="AD495" s="4">
        <v>10.9</v>
      </c>
      <c r="AE495" s="4">
        <v>876</v>
      </c>
      <c r="AF495" s="4">
        <v>911</v>
      </c>
      <c r="AG495" s="4">
        <v>844</v>
      </c>
      <c r="AH495" s="4">
        <v>84</v>
      </c>
      <c r="AI495" s="4">
        <v>22.84</v>
      </c>
      <c r="AJ495" s="4">
        <v>0.52</v>
      </c>
      <c r="AK495" s="4">
        <v>982</v>
      </c>
      <c r="AL495" s="4">
        <v>0</v>
      </c>
      <c r="AM495" s="4">
        <v>0</v>
      </c>
      <c r="AN495" s="4">
        <v>23</v>
      </c>
      <c r="AO495" s="4">
        <v>191</v>
      </c>
      <c r="AP495" s="4">
        <v>187.1</v>
      </c>
      <c r="AQ495" s="4">
        <v>2.7</v>
      </c>
      <c r="AR495" s="4">
        <v>195</v>
      </c>
      <c r="AS495" s="4" t="s">
        <v>155</v>
      </c>
      <c r="AT495" s="4">
        <v>2</v>
      </c>
      <c r="AU495" s="5">
        <v>0.79829861111111111</v>
      </c>
      <c r="AV495" s="4">
        <v>47.161935999999997</v>
      </c>
      <c r="AW495" s="4">
        <v>-88.491560000000007</v>
      </c>
      <c r="AX495" s="4">
        <v>317.60000000000002</v>
      </c>
      <c r="AY495" s="4">
        <v>43.5</v>
      </c>
      <c r="AZ495" s="4">
        <v>12</v>
      </c>
      <c r="BA495" s="4">
        <v>11</v>
      </c>
      <c r="BB495" s="4" t="s">
        <v>213</v>
      </c>
      <c r="BC495" s="4">
        <v>1.3572</v>
      </c>
      <c r="BD495" s="4">
        <v>1.0491999999999999</v>
      </c>
      <c r="BE495" s="4">
        <v>2.3064</v>
      </c>
      <c r="BF495" s="4">
        <v>14.063000000000001</v>
      </c>
      <c r="BG495" s="4">
        <v>12.64</v>
      </c>
      <c r="BH495" s="4">
        <v>0.9</v>
      </c>
      <c r="BI495" s="4">
        <v>16.803999999999998</v>
      </c>
      <c r="BJ495" s="4">
        <v>2312.5050000000001</v>
      </c>
      <c r="BK495" s="4">
        <v>453.43</v>
      </c>
      <c r="BL495" s="4">
        <v>1.3959999999999999</v>
      </c>
      <c r="BM495" s="4">
        <v>0.83899999999999997</v>
      </c>
      <c r="BN495" s="4">
        <v>2.2360000000000002</v>
      </c>
      <c r="BO495" s="4">
        <v>1.1220000000000001</v>
      </c>
      <c r="BP495" s="4">
        <v>0.67400000000000004</v>
      </c>
      <c r="BQ495" s="4">
        <v>1.796</v>
      </c>
      <c r="BR495" s="4">
        <v>2.3654999999999999</v>
      </c>
      <c r="BU495" s="4">
        <v>0.997</v>
      </c>
      <c r="BW495" s="4">
        <v>0</v>
      </c>
      <c r="BX495" s="4">
        <v>0.37983</v>
      </c>
      <c r="BY495" s="4">
        <v>-5</v>
      </c>
      <c r="BZ495" s="4">
        <v>0.62332699999999996</v>
      </c>
      <c r="CA495" s="4">
        <v>9.2820959999999992</v>
      </c>
      <c r="CB495" s="4">
        <v>12.591205</v>
      </c>
    </row>
    <row r="496" spans="1:80">
      <c r="A496" s="2">
        <v>42439</v>
      </c>
      <c r="B496" s="29">
        <v>0.59040606481481483</v>
      </c>
      <c r="C496" s="4">
        <v>12.49</v>
      </c>
      <c r="D496" s="4">
        <v>3.8468</v>
      </c>
      <c r="E496" s="4" t="s">
        <v>155</v>
      </c>
      <c r="F496" s="4">
        <v>38468.22335</v>
      </c>
      <c r="G496" s="4">
        <v>40.200000000000003</v>
      </c>
      <c r="H496" s="4">
        <v>41.4</v>
      </c>
      <c r="I496" s="4">
        <v>333</v>
      </c>
      <c r="K496" s="4">
        <v>0</v>
      </c>
      <c r="L496" s="4">
        <v>29</v>
      </c>
      <c r="M496" s="4">
        <v>0.85619999999999996</v>
      </c>
      <c r="N496" s="4">
        <v>10.6942</v>
      </c>
      <c r="O496" s="4">
        <v>3.2936999999999999</v>
      </c>
      <c r="P496" s="4">
        <v>34.4529</v>
      </c>
      <c r="Q496" s="4">
        <v>35.4358</v>
      </c>
      <c r="R496" s="4">
        <v>69.900000000000006</v>
      </c>
      <c r="S496" s="4">
        <v>27.67</v>
      </c>
      <c r="T496" s="4">
        <v>28.459399999999999</v>
      </c>
      <c r="U496" s="4">
        <v>56.1</v>
      </c>
      <c r="V496" s="4">
        <v>332.99630000000002</v>
      </c>
      <c r="Y496" s="4">
        <v>24.527999999999999</v>
      </c>
      <c r="Z496" s="4">
        <v>0</v>
      </c>
      <c r="AA496" s="4">
        <v>0</v>
      </c>
      <c r="AB496" s="4" t="s">
        <v>207</v>
      </c>
      <c r="AC496" s="4">
        <v>0</v>
      </c>
      <c r="AD496" s="4">
        <v>11</v>
      </c>
      <c r="AE496" s="4">
        <v>866</v>
      </c>
      <c r="AF496" s="4">
        <v>901</v>
      </c>
      <c r="AG496" s="4">
        <v>836</v>
      </c>
      <c r="AH496" s="4">
        <v>84</v>
      </c>
      <c r="AI496" s="4">
        <v>22.84</v>
      </c>
      <c r="AJ496" s="4">
        <v>0.52</v>
      </c>
      <c r="AK496" s="4">
        <v>982</v>
      </c>
      <c r="AL496" s="4">
        <v>0</v>
      </c>
      <c r="AM496" s="4">
        <v>0</v>
      </c>
      <c r="AN496" s="4">
        <v>23</v>
      </c>
      <c r="AO496" s="4">
        <v>190.9</v>
      </c>
      <c r="AP496" s="4">
        <v>188</v>
      </c>
      <c r="AQ496" s="4">
        <v>3</v>
      </c>
      <c r="AR496" s="4">
        <v>195</v>
      </c>
      <c r="AS496" s="4" t="s">
        <v>155</v>
      </c>
      <c r="AT496" s="4">
        <v>2</v>
      </c>
      <c r="AU496" s="5">
        <v>0.79831018518518515</v>
      </c>
      <c r="AV496" s="4">
        <v>47.161689000000003</v>
      </c>
      <c r="AW496" s="4">
        <v>-88.491375000000005</v>
      </c>
      <c r="AX496" s="4">
        <v>317.5</v>
      </c>
      <c r="AY496" s="4">
        <v>44.9</v>
      </c>
      <c r="AZ496" s="4">
        <v>12</v>
      </c>
      <c r="BA496" s="4">
        <v>11</v>
      </c>
      <c r="BB496" s="4" t="s">
        <v>213</v>
      </c>
      <c r="BC496" s="4">
        <v>1.6983999999999999</v>
      </c>
      <c r="BD496" s="4">
        <v>1.0508</v>
      </c>
      <c r="BE496" s="4">
        <v>2.5476000000000001</v>
      </c>
      <c r="BF496" s="4">
        <v>14.063000000000001</v>
      </c>
      <c r="BG496" s="4">
        <v>12.64</v>
      </c>
      <c r="BH496" s="4">
        <v>0.9</v>
      </c>
      <c r="BI496" s="4">
        <v>16.792000000000002</v>
      </c>
      <c r="BJ496" s="4">
        <v>2312.607</v>
      </c>
      <c r="BK496" s="4">
        <v>453.334</v>
      </c>
      <c r="BL496" s="4">
        <v>0.78</v>
      </c>
      <c r="BM496" s="4">
        <v>0.80200000000000005</v>
      </c>
      <c r="BN496" s="4">
        <v>1.583</v>
      </c>
      <c r="BO496" s="4">
        <v>0.627</v>
      </c>
      <c r="BP496" s="4">
        <v>0.64400000000000002</v>
      </c>
      <c r="BQ496" s="4">
        <v>1.2709999999999999</v>
      </c>
      <c r="BR496" s="4">
        <v>2.3812000000000002</v>
      </c>
      <c r="BU496" s="4">
        <v>1.052</v>
      </c>
      <c r="BW496" s="4">
        <v>0</v>
      </c>
      <c r="BX496" s="4">
        <v>0.26083899999999999</v>
      </c>
      <c r="BY496" s="4">
        <v>-5</v>
      </c>
      <c r="BZ496" s="4">
        <v>0.62567300000000003</v>
      </c>
      <c r="CA496" s="4">
        <v>6.3742530000000004</v>
      </c>
      <c r="CB496" s="4">
        <v>12.638595</v>
      </c>
    </row>
    <row r="497" spans="1:80">
      <c r="A497" s="2">
        <v>42439</v>
      </c>
      <c r="B497" s="29">
        <v>0.59041763888888887</v>
      </c>
      <c r="C497" s="4">
        <v>12.859</v>
      </c>
      <c r="D497" s="4">
        <v>3.6526999999999998</v>
      </c>
      <c r="E497" s="4" t="s">
        <v>155</v>
      </c>
      <c r="F497" s="4">
        <v>36527.342084000004</v>
      </c>
      <c r="G497" s="4">
        <v>19.399999999999999</v>
      </c>
      <c r="H497" s="4">
        <v>49.8</v>
      </c>
      <c r="I497" s="4">
        <v>328.7</v>
      </c>
      <c r="K497" s="4">
        <v>0</v>
      </c>
      <c r="L497" s="4">
        <v>30</v>
      </c>
      <c r="M497" s="4">
        <v>0.85509999999999997</v>
      </c>
      <c r="N497" s="4">
        <v>10.995900000000001</v>
      </c>
      <c r="O497" s="4">
        <v>3.1234000000000002</v>
      </c>
      <c r="P497" s="4">
        <v>16.569600000000001</v>
      </c>
      <c r="Q497" s="4">
        <v>42.583100000000002</v>
      </c>
      <c r="R497" s="4">
        <v>59.2</v>
      </c>
      <c r="S497" s="4">
        <v>13.307399999999999</v>
      </c>
      <c r="T497" s="4">
        <v>34.199599999999997</v>
      </c>
      <c r="U497" s="4">
        <v>47.5</v>
      </c>
      <c r="V497" s="4">
        <v>328.71319999999997</v>
      </c>
      <c r="Y497" s="4">
        <v>25.268999999999998</v>
      </c>
      <c r="Z497" s="4">
        <v>0</v>
      </c>
      <c r="AA497" s="4">
        <v>0</v>
      </c>
      <c r="AB497" s="4" t="s">
        <v>207</v>
      </c>
      <c r="AC497" s="4">
        <v>0</v>
      </c>
      <c r="AD497" s="4">
        <v>11</v>
      </c>
      <c r="AE497" s="4">
        <v>863</v>
      </c>
      <c r="AF497" s="4">
        <v>897</v>
      </c>
      <c r="AG497" s="4">
        <v>834</v>
      </c>
      <c r="AH497" s="4">
        <v>84</v>
      </c>
      <c r="AI497" s="4">
        <v>22.84</v>
      </c>
      <c r="AJ497" s="4">
        <v>0.52</v>
      </c>
      <c r="AK497" s="4">
        <v>982</v>
      </c>
      <c r="AL497" s="4">
        <v>0</v>
      </c>
      <c r="AM497" s="4">
        <v>0</v>
      </c>
      <c r="AN497" s="4">
        <v>23</v>
      </c>
      <c r="AO497" s="4">
        <v>190.1</v>
      </c>
      <c r="AP497" s="4">
        <v>188</v>
      </c>
      <c r="AQ497" s="4">
        <v>2.7</v>
      </c>
      <c r="AR497" s="4">
        <v>195</v>
      </c>
      <c r="AS497" s="4" t="s">
        <v>155</v>
      </c>
      <c r="AT497" s="4">
        <v>2</v>
      </c>
      <c r="AU497" s="5">
        <v>0.79833333333333334</v>
      </c>
      <c r="AV497" s="4">
        <v>47.161532000000001</v>
      </c>
      <c r="AW497" s="4">
        <v>-88.491237999999996</v>
      </c>
      <c r="AX497" s="4">
        <v>317.39999999999998</v>
      </c>
      <c r="AY497" s="4">
        <v>44.1</v>
      </c>
      <c r="AZ497" s="4">
        <v>12</v>
      </c>
      <c r="BA497" s="4">
        <v>11</v>
      </c>
      <c r="BB497" s="4" t="s">
        <v>213</v>
      </c>
      <c r="BC497" s="4">
        <v>1.6</v>
      </c>
      <c r="BD497" s="4">
        <v>1.1000000000000001</v>
      </c>
      <c r="BE497" s="4">
        <v>2.4</v>
      </c>
      <c r="BF497" s="4">
        <v>14.063000000000001</v>
      </c>
      <c r="BG497" s="4">
        <v>12.54</v>
      </c>
      <c r="BH497" s="4">
        <v>0.89</v>
      </c>
      <c r="BI497" s="4">
        <v>16.948</v>
      </c>
      <c r="BJ497" s="4">
        <v>2355.7939999999999</v>
      </c>
      <c r="BK497" s="4">
        <v>425.90300000000002</v>
      </c>
      <c r="BL497" s="4">
        <v>0.372</v>
      </c>
      <c r="BM497" s="4">
        <v>0.95499999999999996</v>
      </c>
      <c r="BN497" s="4">
        <v>1.327</v>
      </c>
      <c r="BO497" s="4">
        <v>0.29899999999999999</v>
      </c>
      <c r="BP497" s="4">
        <v>0.76700000000000002</v>
      </c>
      <c r="BQ497" s="4">
        <v>1.0660000000000001</v>
      </c>
      <c r="BR497" s="4">
        <v>2.3287</v>
      </c>
      <c r="BU497" s="4">
        <v>1.0740000000000001</v>
      </c>
      <c r="BW497" s="4">
        <v>0</v>
      </c>
      <c r="BX497" s="4">
        <v>0.238706</v>
      </c>
      <c r="BY497" s="4">
        <v>-5</v>
      </c>
      <c r="BZ497" s="4">
        <v>0.62310900000000002</v>
      </c>
      <c r="CA497" s="4">
        <v>5.8333769999999996</v>
      </c>
      <c r="CB497" s="4">
        <v>12.586802</v>
      </c>
    </row>
    <row r="498" spans="1:80">
      <c r="A498" s="2">
        <v>42439</v>
      </c>
      <c r="B498" s="29">
        <v>0.59042921296296302</v>
      </c>
      <c r="C498" s="4">
        <v>13.302</v>
      </c>
      <c r="D498" s="4">
        <v>2.8570000000000002</v>
      </c>
      <c r="E498" s="4" t="s">
        <v>155</v>
      </c>
      <c r="F498" s="4">
        <v>28570</v>
      </c>
      <c r="G498" s="4">
        <v>17</v>
      </c>
      <c r="H498" s="4">
        <v>47.6</v>
      </c>
      <c r="I498" s="4">
        <v>299.10000000000002</v>
      </c>
      <c r="K498" s="4">
        <v>0</v>
      </c>
      <c r="L498" s="4">
        <v>30</v>
      </c>
      <c r="M498" s="4">
        <v>0.8589</v>
      </c>
      <c r="N498" s="4">
        <v>11.424899999999999</v>
      </c>
      <c r="O498" s="4">
        <v>2.4538000000000002</v>
      </c>
      <c r="P498" s="4">
        <v>14.587300000000001</v>
      </c>
      <c r="Q498" s="4">
        <v>40.902000000000001</v>
      </c>
      <c r="R498" s="4">
        <v>55.5</v>
      </c>
      <c r="S498" s="4">
        <v>11.715400000000001</v>
      </c>
      <c r="T498" s="4">
        <v>32.849499999999999</v>
      </c>
      <c r="U498" s="4">
        <v>44.6</v>
      </c>
      <c r="V498" s="4">
        <v>299.11180000000002</v>
      </c>
      <c r="Y498" s="4">
        <v>25.651</v>
      </c>
      <c r="Z498" s="4">
        <v>0</v>
      </c>
      <c r="AA498" s="4">
        <v>0</v>
      </c>
      <c r="AB498" s="4" t="s">
        <v>207</v>
      </c>
      <c r="AC498" s="4">
        <v>0</v>
      </c>
      <c r="AD498" s="4">
        <v>11</v>
      </c>
      <c r="AE498" s="4">
        <v>864</v>
      </c>
      <c r="AF498" s="4">
        <v>896</v>
      </c>
      <c r="AG498" s="4">
        <v>835</v>
      </c>
      <c r="AH498" s="4">
        <v>84</v>
      </c>
      <c r="AI498" s="4">
        <v>22.84</v>
      </c>
      <c r="AJ498" s="4">
        <v>0.52</v>
      </c>
      <c r="AK498" s="4">
        <v>982</v>
      </c>
      <c r="AL498" s="4">
        <v>0</v>
      </c>
      <c r="AM498" s="4">
        <v>0</v>
      </c>
      <c r="AN498" s="4">
        <v>23</v>
      </c>
      <c r="AO498" s="4">
        <v>191</v>
      </c>
      <c r="AP498" s="4">
        <v>188</v>
      </c>
      <c r="AQ498" s="4">
        <v>2.6</v>
      </c>
      <c r="AR498" s="4">
        <v>195</v>
      </c>
      <c r="AS498" s="4" t="s">
        <v>155</v>
      </c>
      <c r="AT498" s="4">
        <v>2</v>
      </c>
      <c r="AU498" s="5">
        <v>0.79833333333333334</v>
      </c>
      <c r="AV498" s="4">
        <v>47.161465999999997</v>
      </c>
      <c r="AW498" s="4">
        <v>-88.491163</v>
      </c>
      <c r="AX498" s="4">
        <v>317.39999999999998</v>
      </c>
      <c r="AY498" s="4">
        <v>40.5</v>
      </c>
      <c r="AZ498" s="4">
        <v>12</v>
      </c>
      <c r="BA498" s="4">
        <v>11</v>
      </c>
      <c r="BB498" s="4" t="s">
        <v>213</v>
      </c>
      <c r="BC498" s="4">
        <v>1.3460000000000001</v>
      </c>
      <c r="BD498" s="4">
        <v>1.1508</v>
      </c>
      <c r="BE498" s="4">
        <v>2.1459999999999999</v>
      </c>
      <c r="BF498" s="4">
        <v>14.063000000000001</v>
      </c>
      <c r="BG498" s="4">
        <v>12.9</v>
      </c>
      <c r="BH498" s="4">
        <v>0.92</v>
      </c>
      <c r="BI498" s="4">
        <v>16.431999999999999</v>
      </c>
      <c r="BJ498" s="4">
        <v>2490.7130000000002</v>
      </c>
      <c r="BK498" s="4">
        <v>340.47500000000002</v>
      </c>
      <c r="BL498" s="4">
        <v>0.33300000000000002</v>
      </c>
      <c r="BM498" s="4">
        <v>0.93400000000000005</v>
      </c>
      <c r="BN498" s="4">
        <v>1.2669999999999999</v>
      </c>
      <c r="BO498" s="4">
        <v>0.26700000000000002</v>
      </c>
      <c r="BP498" s="4">
        <v>0.75</v>
      </c>
      <c r="BQ498" s="4">
        <v>1.0169999999999999</v>
      </c>
      <c r="BR498" s="4">
        <v>2.1562999999999999</v>
      </c>
      <c r="BU498" s="4">
        <v>1.1100000000000001</v>
      </c>
      <c r="BW498" s="4">
        <v>0</v>
      </c>
      <c r="BX498" s="4">
        <v>0.26682</v>
      </c>
      <c r="BY498" s="4">
        <v>-5</v>
      </c>
      <c r="BZ498" s="4">
        <v>0.62389099999999997</v>
      </c>
      <c r="CA498" s="4">
        <v>6.5204139999999997</v>
      </c>
      <c r="CB498" s="4">
        <v>12.602598</v>
      </c>
    </row>
    <row r="499" spans="1:80">
      <c r="A499" s="2">
        <v>42439</v>
      </c>
      <c r="B499" s="29">
        <v>0.59044078703703706</v>
      </c>
      <c r="C499" s="4">
        <v>13.494999999999999</v>
      </c>
      <c r="D499" s="4">
        <v>2.4127000000000001</v>
      </c>
      <c r="E499" s="4" t="s">
        <v>155</v>
      </c>
      <c r="F499" s="4">
        <v>24127.363710000001</v>
      </c>
      <c r="G499" s="4">
        <v>16.600000000000001</v>
      </c>
      <c r="H499" s="4">
        <v>47.2</v>
      </c>
      <c r="I499" s="4">
        <v>259.3</v>
      </c>
      <c r="K499" s="4">
        <v>0</v>
      </c>
      <c r="L499" s="4">
        <v>30</v>
      </c>
      <c r="M499" s="4">
        <v>0.86140000000000005</v>
      </c>
      <c r="N499" s="4">
        <v>11.625</v>
      </c>
      <c r="O499" s="4">
        <v>2.0783999999999998</v>
      </c>
      <c r="P499" s="4">
        <v>14.299799999999999</v>
      </c>
      <c r="Q499" s="4">
        <v>40.659700000000001</v>
      </c>
      <c r="R499" s="4">
        <v>55</v>
      </c>
      <c r="S499" s="4">
        <v>11.484500000000001</v>
      </c>
      <c r="T499" s="4">
        <v>32.654800000000002</v>
      </c>
      <c r="U499" s="4">
        <v>44.1</v>
      </c>
      <c r="V499" s="4">
        <v>259.29480000000001</v>
      </c>
      <c r="Y499" s="4">
        <v>25.658000000000001</v>
      </c>
      <c r="Z499" s="4">
        <v>0</v>
      </c>
      <c r="AA499" s="4">
        <v>0</v>
      </c>
      <c r="AB499" s="4" t="s">
        <v>207</v>
      </c>
      <c r="AC499" s="4">
        <v>0</v>
      </c>
      <c r="AD499" s="4">
        <v>10.9</v>
      </c>
      <c r="AE499" s="4">
        <v>865</v>
      </c>
      <c r="AF499" s="4">
        <v>896</v>
      </c>
      <c r="AG499" s="4">
        <v>836</v>
      </c>
      <c r="AH499" s="4">
        <v>84</v>
      </c>
      <c r="AI499" s="4">
        <v>22.84</v>
      </c>
      <c r="AJ499" s="4">
        <v>0.52</v>
      </c>
      <c r="AK499" s="4">
        <v>982</v>
      </c>
      <c r="AL499" s="4">
        <v>0</v>
      </c>
      <c r="AM499" s="4">
        <v>0</v>
      </c>
      <c r="AN499" s="4">
        <v>23</v>
      </c>
      <c r="AO499" s="4">
        <v>191</v>
      </c>
      <c r="AP499" s="4">
        <v>188</v>
      </c>
      <c r="AQ499" s="4">
        <v>2.7</v>
      </c>
      <c r="AR499" s="4">
        <v>195</v>
      </c>
      <c r="AS499" s="4" t="s">
        <v>155</v>
      </c>
      <c r="AT499" s="4">
        <v>2</v>
      </c>
      <c r="AU499" s="5">
        <v>0.79834490740740749</v>
      </c>
      <c r="AV499" s="4">
        <v>47.161344</v>
      </c>
      <c r="AW499" s="4">
        <v>-88.491023999999996</v>
      </c>
      <c r="AX499" s="4">
        <v>317</v>
      </c>
      <c r="AY499" s="4">
        <v>35.6</v>
      </c>
      <c r="AZ499" s="4">
        <v>12</v>
      </c>
      <c r="BA499" s="4">
        <v>11</v>
      </c>
      <c r="BB499" s="4" t="s">
        <v>213</v>
      </c>
      <c r="BC499" s="4">
        <v>1.2524</v>
      </c>
      <c r="BD499" s="4">
        <v>1.3524</v>
      </c>
      <c r="BE499" s="4">
        <v>2.1032000000000002</v>
      </c>
      <c r="BF499" s="4">
        <v>14.063000000000001</v>
      </c>
      <c r="BG499" s="4">
        <v>13.15</v>
      </c>
      <c r="BH499" s="4">
        <v>0.94</v>
      </c>
      <c r="BI499" s="4">
        <v>16.085999999999999</v>
      </c>
      <c r="BJ499" s="4">
        <v>2567.5360000000001</v>
      </c>
      <c r="BK499" s="4">
        <v>292.16699999999997</v>
      </c>
      <c r="BL499" s="4">
        <v>0.33100000000000002</v>
      </c>
      <c r="BM499" s="4">
        <v>0.94</v>
      </c>
      <c r="BN499" s="4">
        <v>1.2709999999999999</v>
      </c>
      <c r="BO499" s="4">
        <v>0.26600000000000001</v>
      </c>
      <c r="BP499" s="4">
        <v>0.755</v>
      </c>
      <c r="BQ499" s="4">
        <v>1.0209999999999999</v>
      </c>
      <c r="BR499" s="4">
        <v>1.8936999999999999</v>
      </c>
      <c r="BU499" s="4">
        <v>1.1240000000000001</v>
      </c>
      <c r="BW499" s="4">
        <v>0</v>
      </c>
      <c r="BX499" s="4">
        <v>0.24529400000000001</v>
      </c>
      <c r="BY499" s="4">
        <v>-5</v>
      </c>
      <c r="BZ499" s="4">
        <v>0.623</v>
      </c>
      <c r="CA499" s="4">
        <v>5.9943720000000003</v>
      </c>
      <c r="CB499" s="4">
        <v>12.5846</v>
      </c>
    </row>
    <row r="500" spans="1:80">
      <c r="A500" s="2">
        <v>42439</v>
      </c>
      <c r="B500" s="29">
        <v>0.5904523611111111</v>
      </c>
      <c r="C500" s="4">
        <v>13.545999999999999</v>
      </c>
      <c r="D500" s="4">
        <v>2.0207999999999999</v>
      </c>
      <c r="E500" s="4" t="s">
        <v>155</v>
      </c>
      <c r="F500" s="4">
        <v>20207.958655999999</v>
      </c>
      <c r="G500" s="4">
        <v>17.899999999999999</v>
      </c>
      <c r="H500" s="4">
        <v>47.2</v>
      </c>
      <c r="I500" s="4">
        <v>276.10000000000002</v>
      </c>
      <c r="K500" s="4">
        <v>0</v>
      </c>
      <c r="L500" s="4">
        <v>30</v>
      </c>
      <c r="M500" s="4">
        <v>0.86450000000000005</v>
      </c>
      <c r="N500" s="4">
        <v>11.710800000000001</v>
      </c>
      <c r="O500" s="4">
        <v>1.7470000000000001</v>
      </c>
      <c r="P500" s="4">
        <v>15.4323</v>
      </c>
      <c r="Q500" s="4">
        <v>40.806100000000001</v>
      </c>
      <c r="R500" s="4">
        <v>56.2</v>
      </c>
      <c r="S500" s="4">
        <v>12.3941</v>
      </c>
      <c r="T500" s="4">
        <v>32.772399999999998</v>
      </c>
      <c r="U500" s="4">
        <v>45.2</v>
      </c>
      <c r="V500" s="4">
        <v>276.12979999999999</v>
      </c>
      <c r="Y500" s="4">
        <v>25.677</v>
      </c>
      <c r="Z500" s="4">
        <v>0</v>
      </c>
      <c r="AA500" s="4">
        <v>0</v>
      </c>
      <c r="AB500" s="4" t="s">
        <v>207</v>
      </c>
      <c r="AC500" s="4">
        <v>0</v>
      </c>
      <c r="AD500" s="4">
        <v>10.9</v>
      </c>
      <c r="AE500" s="4">
        <v>865</v>
      </c>
      <c r="AF500" s="4">
        <v>898</v>
      </c>
      <c r="AG500" s="4">
        <v>835</v>
      </c>
      <c r="AH500" s="4">
        <v>84</v>
      </c>
      <c r="AI500" s="4">
        <v>22.84</v>
      </c>
      <c r="AJ500" s="4">
        <v>0.52</v>
      </c>
      <c r="AK500" s="4">
        <v>982</v>
      </c>
      <c r="AL500" s="4">
        <v>0</v>
      </c>
      <c r="AM500" s="4">
        <v>0</v>
      </c>
      <c r="AN500" s="4">
        <v>23</v>
      </c>
      <c r="AO500" s="4">
        <v>191</v>
      </c>
      <c r="AP500" s="4">
        <v>188</v>
      </c>
      <c r="AQ500" s="4">
        <v>2.8</v>
      </c>
      <c r="AR500" s="4">
        <v>195</v>
      </c>
      <c r="AS500" s="4" t="s">
        <v>155</v>
      </c>
      <c r="AT500" s="4">
        <v>2</v>
      </c>
      <c r="AU500" s="5">
        <v>0.79835648148148142</v>
      </c>
      <c r="AV500" s="4">
        <v>47.161226999999997</v>
      </c>
      <c r="AW500" s="4">
        <v>-88.490904999999998</v>
      </c>
      <c r="AX500" s="4">
        <v>316.39999999999998</v>
      </c>
      <c r="AY500" s="4">
        <v>34.1</v>
      </c>
      <c r="AZ500" s="4">
        <v>12</v>
      </c>
      <c r="BA500" s="4">
        <v>11</v>
      </c>
      <c r="BB500" s="4" t="s">
        <v>213</v>
      </c>
      <c r="BC500" s="4">
        <v>1.2476</v>
      </c>
      <c r="BD500" s="4">
        <v>1.5508</v>
      </c>
      <c r="BE500" s="4">
        <v>2.3508</v>
      </c>
      <c r="BF500" s="4">
        <v>14.063000000000001</v>
      </c>
      <c r="BG500" s="4">
        <v>13.47</v>
      </c>
      <c r="BH500" s="4">
        <v>0.96</v>
      </c>
      <c r="BI500" s="4">
        <v>15.669</v>
      </c>
      <c r="BJ500" s="4">
        <v>2633.4119999999998</v>
      </c>
      <c r="BK500" s="4">
        <v>250.042</v>
      </c>
      <c r="BL500" s="4">
        <v>0.36299999999999999</v>
      </c>
      <c r="BM500" s="4">
        <v>0.96099999999999997</v>
      </c>
      <c r="BN500" s="4">
        <v>1.3240000000000001</v>
      </c>
      <c r="BO500" s="4">
        <v>0.29199999999999998</v>
      </c>
      <c r="BP500" s="4">
        <v>0.77200000000000002</v>
      </c>
      <c r="BQ500" s="4">
        <v>1.0640000000000001</v>
      </c>
      <c r="BR500" s="4">
        <v>2.0531999999999999</v>
      </c>
      <c r="BU500" s="4">
        <v>1.1459999999999999</v>
      </c>
      <c r="BW500" s="4">
        <v>0</v>
      </c>
      <c r="BX500" s="4">
        <v>0.22045000000000001</v>
      </c>
      <c r="BY500" s="4">
        <v>-5</v>
      </c>
      <c r="BZ500" s="4">
        <v>0.62310900000000002</v>
      </c>
      <c r="CA500" s="4">
        <v>5.3872460000000002</v>
      </c>
      <c r="CB500" s="4">
        <v>12.586802</v>
      </c>
    </row>
    <row r="501" spans="1:80">
      <c r="A501" s="2">
        <v>42439</v>
      </c>
      <c r="B501" s="29">
        <v>0.59046393518518514</v>
      </c>
      <c r="C501" s="4">
        <v>13.641</v>
      </c>
      <c r="D501" s="4">
        <v>1.7712000000000001</v>
      </c>
      <c r="E501" s="4" t="s">
        <v>155</v>
      </c>
      <c r="F501" s="4">
        <v>17712.419488</v>
      </c>
      <c r="G501" s="4">
        <v>20.2</v>
      </c>
      <c r="H501" s="4">
        <v>47.3</v>
      </c>
      <c r="I501" s="4">
        <v>299.10000000000002</v>
      </c>
      <c r="K501" s="4">
        <v>0</v>
      </c>
      <c r="L501" s="4">
        <v>30</v>
      </c>
      <c r="M501" s="4">
        <v>0.86599999999999999</v>
      </c>
      <c r="N501" s="4">
        <v>11.8131</v>
      </c>
      <c r="O501" s="4">
        <v>1.5338000000000001</v>
      </c>
      <c r="P501" s="4">
        <v>17.4925</v>
      </c>
      <c r="Q501" s="4">
        <v>40.9602</v>
      </c>
      <c r="R501" s="4">
        <v>58.5</v>
      </c>
      <c r="S501" s="4">
        <v>14.0487</v>
      </c>
      <c r="T501" s="4">
        <v>32.8962</v>
      </c>
      <c r="U501" s="4">
        <v>46.9</v>
      </c>
      <c r="V501" s="4">
        <v>299.10079999999999</v>
      </c>
      <c r="Y501" s="4">
        <v>25.719000000000001</v>
      </c>
      <c r="Z501" s="4">
        <v>0</v>
      </c>
      <c r="AA501" s="4">
        <v>0</v>
      </c>
      <c r="AB501" s="4" t="s">
        <v>207</v>
      </c>
      <c r="AC501" s="4">
        <v>0</v>
      </c>
      <c r="AD501" s="4">
        <v>10.9</v>
      </c>
      <c r="AE501" s="4">
        <v>864</v>
      </c>
      <c r="AF501" s="4">
        <v>897</v>
      </c>
      <c r="AG501" s="4">
        <v>836</v>
      </c>
      <c r="AH501" s="4">
        <v>84</v>
      </c>
      <c r="AI501" s="4">
        <v>22.84</v>
      </c>
      <c r="AJ501" s="4">
        <v>0.52</v>
      </c>
      <c r="AK501" s="4">
        <v>982</v>
      </c>
      <c r="AL501" s="4">
        <v>0</v>
      </c>
      <c r="AM501" s="4">
        <v>0</v>
      </c>
      <c r="AN501" s="4">
        <v>23</v>
      </c>
      <c r="AO501" s="4">
        <v>191</v>
      </c>
      <c r="AP501" s="4">
        <v>188.1</v>
      </c>
      <c r="AQ501" s="4">
        <v>2.7</v>
      </c>
      <c r="AR501" s="4">
        <v>195</v>
      </c>
      <c r="AS501" s="4" t="s">
        <v>155</v>
      </c>
      <c r="AT501" s="4">
        <v>2</v>
      </c>
      <c r="AU501" s="5">
        <v>0.79836805555555557</v>
      </c>
      <c r="AV501" s="4">
        <v>47.161048000000001</v>
      </c>
      <c r="AW501" s="4">
        <v>-88.490774000000002</v>
      </c>
      <c r="AX501" s="4">
        <v>315.89999999999998</v>
      </c>
      <c r="AY501" s="4">
        <v>32.200000000000003</v>
      </c>
      <c r="AZ501" s="4">
        <v>12</v>
      </c>
      <c r="BA501" s="4">
        <v>11</v>
      </c>
      <c r="BB501" s="4" t="s">
        <v>213</v>
      </c>
      <c r="BC501" s="4">
        <v>1.2014990000000001</v>
      </c>
      <c r="BD501" s="4">
        <v>1.650749</v>
      </c>
      <c r="BE501" s="4">
        <v>2.4507490000000001</v>
      </c>
      <c r="BF501" s="4">
        <v>14.063000000000001</v>
      </c>
      <c r="BG501" s="4">
        <v>13.62</v>
      </c>
      <c r="BH501" s="4">
        <v>0.97</v>
      </c>
      <c r="BI501" s="4">
        <v>15.478</v>
      </c>
      <c r="BJ501" s="4">
        <v>2678.0549999999998</v>
      </c>
      <c r="BK501" s="4">
        <v>221.316</v>
      </c>
      <c r="BL501" s="4">
        <v>0.41499999999999998</v>
      </c>
      <c r="BM501" s="4">
        <v>0.97199999999999998</v>
      </c>
      <c r="BN501" s="4">
        <v>1.3879999999999999</v>
      </c>
      <c r="BO501" s="4">
        <v>0.33400000000000002</v>
      </c>
      <c r="BP501" s="4">
        <v>0.78100000000000003</v>
      </c>
      <c r="BQ501" s="4">
        <v>1.115</v>
      </c>
      <c r="BR501" s="4">
        <v>2.2422</v>
      </c>
      <c r="BU501" s="4">
        <v>1.157</v>
      </c>
      <c r="BW501" s="4">
        <v>0</v>
      </c>
      <c r="BX501" s="4">
        <v>0.26271099999999997</v>
      </c>
      <c r="BY501" s="4">
        <v>-5</v>
      </c>
      <c r="BZ501" s="4">
        <v>0.62432699999999997</v>
      </c>
      <c r="CA501" s="4">
        <v>6.4200010000000001</v>
      </c>
      <c r="CB501" s="4">
        <v>12.611405</v>
      </c>
    </row>
    <row r="502" spans="1:80">
      <c r="A502" s="2">
        <v>42439</v>
      </c>
      <c r="B502" s="29">
        <v>0.59047550925925929</v>
      </c>
      <c r="C502" s="4">
        <v>13.65</v>
      </c>
      <c r="D502" s="4">
        <v>1.7102999999999999</v>
      </c>
      <c r="E502" s="4" t="s">
        <v>155</v>
      </c>
      <c r="F502" s="4">
        <v>17102.691337</v>
      </c>
      <c r="G502" s="4">
        <v>20.6</v>
      </c>
      <c r="H502" s="4">
        <v>47.5</v>
      </c>
      <c r="I502" s="4">
        <v>302.39999999999998</v>
      </c>
      <c r="K502" s="4">
        <v>0</v>
      </c>
      <c r="L502" s="4">
        <v>30</v>
      </c>
      <c r="M502" s="4">
        <v>0.86639999999999995</v>
      </c>
      <c r="N502" s="4">
        <v>11.8269</v>
      </c>
      <c r="O502" s="4">
        <v>1.4818</v>
      </c>
      <c r="P502" s="4">
        <v>17.8369</v>
      </c>
      <c r="Q502" s="4">
        <v>41.155999999999999</v>
      </c>
      <c r="R502" s="4">
        <v>59</v>
      </c>
      <c r="S502" s="4">
        <v>14.3352</v>
      </c>
      <c r="T502" s="4">
        <v>33.076300000000003</v>
      </c>
      <c r="U502" s="4">
        <v>47.4</v>
      </c>
      <c r="V502" s="4">
        <v>302.43040000000002</v>
      </c>
      <c r="Y502" s="4">
        <v>25.733000000000001</v>
      </c>
      <c r="Z502" s="4">
        <v>0</v>
      </c>
      <c r="AA502" s="4">
        <v>0</v>
      </c>
      <c r="AB502" s="4" t="s">
        <v>207</v>
      </c>
      <c r="AC502" s="4">
        <v>0</v>
      </c>
      <c r="AD502" s="4">
        <v>11</v>
      </c>
      <c r="AE502" s="4">
        <v>864</v>
      </c>
      <c r="AF502" s="4">
        <v>897</v>
      </c>
      <c r="AG502" s="4">
        <v>837</v>
      </c>
      <c r="AH502" s="4">
        <v>84</v>
      </c>
      <c r="AI502" s="4">
        <v>23.03</v>
      </c>
      <c r="AJ502" s="4">
        <v>0.53</v>
      </c>
      <c r="AK502" s="4">
        <v>982</v>
      </c>
      <c r="AL502" s="4">
        <v>0.1</v>
      </c>
      <c r="AM502" s="4">
        <v>0</v>
      </c>
      <c r="AN502" s="4">
        <v>23</v>
      </c>
      <c r="AO502" s="4">
        <v>191</v>
      </c>
      <c r="AP502" s="4">
        <v>189</v>
      </c>
      <c r="AQ502" s="4">
        <v>2.8</v>
      </c>
      <c r="AR502" s="4">
        <v>195</v>
      </c>
      <c r="AS502" s="4" t="s">
        <v>155</v>
      </c>
      <c r="AT502" s="4">
        <v>2</v>
      </c>
      <c r="AU502" s="5">
        <v>0.79839120370370376</v>
      </c>
      <c r="AV502" s="4">
        <v>47.160871999999998</v>
      </c>
      <c r="AW502" s="4">
        <v>-88.490685999999997</v>
      </c>
      <c r="AX502" s="4">
        <v>315.5</v>
      </c>
      <c r="AY502" s="4">
        <v>30</v>
      </c>
      <c r="AZ502" s="4">
        <v>12</v>
      </c>
      <c r="BA502" s="4">
        <v>11</v>
      </c>
      <c r="BB502" s="4" t="s">
        <v>213</v>
      </c>
      <c r="BC502" s="4">
        <v>1.3</v>
      </c>
      <c r="BD502" s="4">
        <v>1.7</v>
      </c>
      <c r="BE502" s="4">
        <v>2.5</v>
      </c>
      <c r="BF502" s="4">
        <v>14.063000000000001</v>
      </c>
      <c r="BG502" s="4">
        <v>13.68</v>
      </c>
      <c r="BH502" s="4">
        <v>0.97</v>
      </c>
      <c r="BI502" s="4">
        <v>15.414</v>
      </c>
      <c r="BJ502" s="4">
        <v>2688.819</v>
      </c>
      <c r="BK502" s="4">
        <v>214.423</v>
      </c>
      <c r="BL502" s="4">
        <v>0.42499999999999999</v>
      </c>
      <c r="BM502" s="4">
        <v>0.98</v>
      </c>
      <c r="BN502" s="4">
        <v>1.405</v>
      </c>
      <c r="BO502" s="4">
        <v>0.34100000000000003</v>
      </c>
      <c r="BP502" s="4">
        <v>0.78700000000000003</v>
      </c>
      <c r="BQ502" s="4">
        <v>1.129</v>
      </c>
      <c r="BR502" s="4">
        <v>2.2736000000000001</v>
      </c>
      <c r="BU502" s="4">
        <v>1.161</v>
      </c>
      <c r="BW502" s="4">
        <v>0</v>
      </c>
      <c r="BX502" s="4">
        <v>0.25239299999999998</v>
      </c>
      <c r="BY502" s="4">
        <v>-5</v>
      </c>
      <c r="BZ502" s="4">
        <v>0.627</v>
      </c>
      <c r="CA502" s="4">
        <v>6.1678540000000002</v>
      </c>
      <c r="CB502" s="4">
        <v>12.6654</v>
      </c>
    </row>
    <row r="503" spans="1:80">
      <c r="A503" s="2">
        <v>42439</v>
      </c>
      <c r="B503" s="29">
        <v>0.59048708333333333</v>
      </c>
      <c r="C503" s="4">
        <v>13.634</v>
      </c>
      <c r="D503" s="4">
        <v>1.8109999999999999</v>
      </c>
      <c r="E503" s="4" t="s">
        <v>155</v>
      </c>
      <c r="F503" s="4">
        <v>18110</v>
      </c>
      <c r="G503" s="4">
        <v>21.5</v>
      </c>
      <c r="H503" s="4">
        <v>50.5</v>
      </c>
      <c r="I503" s="4">
        <v>326.2</v>
      </c>
      <c r="K503" s="4">
        <v>0</v>
      </c>
      <c r="L503" s="4">
        <v>30</v>
      </c>
      <c r="M503" s="4">
        <v>0.86550000000000005</v>
      </c>
      <c r="N503" s="4">
        <v>11.7995</v>
      </c>
      <c r="O503" s="4">
        <v>1.5673999999999999</v>
      </c>
      <c r="P503" s="4">
        <v>18.569900000000001</v>
      </c>
      <c r="Q503" s="4">
        <v>43.700800000000001</v>
      </c>
      <c r="R503" s="4">
        <v>62.3</v>
      </c>
      <c r="S503" s="4">
        <v>15.0008</v>
      </c>
      <c r="T503" s="4">
        <v>35.301499999999997</v>
      </c>
      <c r="U503" s="4">
        <v>50.3</v>
      </c>
      <c r="V503" s="4">
        <v>326.15429999999998</v>
      </c>
      <c r="Y503" s="4">
        <v>25.704000000000001</v>
      </c>
      <c r="Z503" s="4">
        <v>0</v>
      </c>
      <c r="AA503" s="4">
        <v>0</v>
      </c>
      <c r="AB503" s="4" t="s">
        <v>207</v>
      </c>
      <c r="AC503" s="4">
        <v>0</v>
      </c>
      <c r="AD503" s="4">
        <v>11</v>
      </c>
      <c r="AE503" s="4">
        <v>864</v>
      </c>
      <c r="AF503" s="4">
        <v>896</v>
      </c>
      <c r="AG503" s="4">
        <v>838</v>
      </c>
      <c r="AH503" s="4">
        <v>84</v>
      </c>
      <c r="AI503" s="4">
        <v>24.38</v>
      </c>
      <c r="AJ503" s="4">
        <v>0.56000000000000005</v>
      </c>
      <c r="AK503" s="4">
        <v>982</v>
      </c>
      <c r="AL503" s="4">
        <v>0.9</v>
      </c>
      <c r="AM503" s="4">
        <v>0</v>
      </c>
      <c r="AN503" s="4">
        <v>23</v>
      </c>
      <c r="AO503" s="4">
        <v>191</v>
      </c>
      <c r="AP503" s="4">
        <v>189</v>
      </c>
      <c r="AQ503" s="4">
        <v>2.7</v>
      </c>
      <c r="AR503" s="4">
        <v>195</v>
      </c>
      <c r="AS503" s="4" t="s">
        <v>155</v>
      </c>
      <c r="AT503" s="4">
        <v>2</v>
      </c>
      <c r="AU503" s="5">
        <v>0.79840277777777768</v>
      </c>
      <c r="AV503" s="4">
        <v>47.160812999999997</v>
      </c>
      <c r="AW503" s="4">
        <v>-88.490674999999996</v>
      </c>
      <c r="AX503" s="4">
        <v>315.39999999999998</v>
      </c>
      <c r="AY503" s="4">
        <v>29.6</v>
      </c>
      <c r="AZ503" s="4">
        <v>12</v>
      </c>
      <c r="BA503" s="4">
        <v>11</v>
      </c>
      <c r="BB503" s="4" t="s">
        <v>213</v>
      </c>
      <c r="BC503" s="4">
        <v>1.3508</v>
      </c>
      <c r="BD503" s="4">
        <v>1.3444</v>
      </c>
      <c r="BE503" s="4">
        <v>2.5</v>
      </c>
      <c r="BF503" s="4">
        <v>14.063000000000001</v>
      </c>
      <c r="BG503" s="4">
        <v>13.59</v>
      </c>
      <c r="BH503" s="4">
        <v>0.97</v>
      </c>
      <c r="BI503" s="4">
        <v>15.545</v>
      </c>
      <c r="BJ503" s="4">
        <v>2670.4380000000001</v>
      </c>
      <c r="BK503" s="4">
        <v>225.76900000000001</v>
      </c>
      <c r="BL503" s="4">
        <v>0.44</v>
      </c>
      <c r="BM503" s="4">
        <v>1.036</v>
      </c>
      <c r="BN503" s="4">
        <v>1.476</v>
      </c>
      <c r="BO503" s="4">
        <v>0.35599999999999998</v>
      </c>
      <c r="BP503" s="4">
        <v>0.83699999999999997</v>
      </c>
      <c r="BQ503" s="4">
        <v>1.1919999999999999</v>
      </c>
      <c r="BR503" s="4">
        <v>2.4407999999999999</v>
      </c>
      <c r="BU503" s="4">
        <v>1.1539999999999999</v>
      </c>
      <c r="BW503" s="4">
        <v>0</v>
      </c>
      <c r="BX503" s="4">
        <v>0.31991000000000003</v>
      </c>
      <c r="BY503" s="4">
        <v>-5</v>
      </c>
      <c r="BZ503" s="4">
        <v>0.627</v>
      </c>
      <c r="CA503" s="4">
        <v>7.8178010000000002</v>
      </c>
      <c r="CB503" s="4">
        <v>12.6654</v>
      </c>
    </row>
    <row r="504" spans="1:80">
      <c r="A504" s="2">
        <v>42439</v>
      </c>
      <c r="B504" s="29">
        <v>0.59049865740740748</v>
      </c>
      <c r="C504" s="4">
        <v>13.611000000000001</v>
      </c>
      <c r="D504" s="4">
        <v>1.911</v>
      </c>
      <c r="E504" s="4" t="s">
        <v>155</v>
      </c>
      <c r="F504" s="4">
        <v>19110</v>
      </c>
      <c r="G504" s="4">
        <v>21.6</v>
      </c>
      <c r="H504" s="4">
        <v>54.8</v>
      </c>
      <c r="I504" s="4">
        <v>338.9</v>
      </c>
      <c r="K504" s="4">
        <v>0</v>
      </c>
      <c r="L504" s="4">
        <v>30</v>
      </c>
      <c r="M504" s="4">
        <v>0.8649</v>
      </c>
      <c r="N504" s="4">
        <v>11.7722</v>
      </c>
      <c r="O504" s="4">
        <v>1.6529</v>
      </c>
      <c r="P504" s="4">
        <v>18.682400000000001</v>
      </c>
      <c r="Q504" s="4">
        <v>47.397799999999997</v>
      </c>
      <c r="R504" s="4">
        <v>66.099999999999994</v>
      </c>
      <c r="S504" s="4">
        <v>15.004300000000001</v>
      </c>
      <c r="T504" s="4">
        <v>38.066499999999998</v>
      </c>
      <c r="U504" s="4">
        <v>53.1</v>
      </c>
      <c r="V504" s="4">
        <v>338.8571</v>
      </c>
      <c r="Y504" s="4">
        <v>25.66</v>
      </c>
      <c r="Z504" s="4">
        <v>0</v>
      </c>
      <c r="AA504" s="4">
        <v>0</v>
      </c>
      <c r="AB504" s="4" t="s">
        <v>207</v>
      </c>
      <c r="AC504" s="4">
        <v>0</v>
      </c>
      <c r="AD504" s="4">
        <v>11</v>
      </c>
      <c r="AE504" s="4">
        <v>863</v>
      </c>
      <c r="AF504" s="4">
        <v>897</v>
      </c>
      <c r="AG504" s="4">
        <v>837</v>
      </c>
      <c r="AH504" s="4">
        <v>84</v>
      </c>
      <c r="AI504" s="4">
        <v>22.84</v>
      </c>
      <c r="AJ504" s="4">
        <v>0.52</v>
      </c>
      <c r="AK504" s="4">
        <v>982</v>
      </c>
      <c r="AL504" s="4">
        <v>0</v>
      </c>
      <c r="AM504" s="4">
        <v>0</v>
      </c>
      <c r="AN504" s="4">
        <v>23</v>
      </c>
      <c r="AO504" s="4">
        <v>191</v>
      </c>
      <c r="AP504" s="4">
        <v>189</v>
      </c>
      <c r="AQ504" s="4">
        <v>2.7</v>
      </c>
      <c r="AR504" s="4">
        <v>195</v>
      </c>
      <c r="AS504" s="4" t="s">
        <v>155</v>
      </c>
      <c r="AT504" s="4">
        <v>2</v>
      </c>
      <c r="AU504" s="5">
        <v>0.79840277777777768</v>
      </c>
      <c r="AV504" s="4">
        <v>47.160688999999998</v>
      </c>
      <c r="AW504" s="4">
        <v>-88.490669999999994</v>
      </c>
      <c r="AX504" s="4">
        <v>315.2</v>
      </c>
      <c r="AY504" s="4">
        <v>29.6</v>
      </c>
      <c r="AZ504" s="4">
        <v>12</v>
      </c>
      <c r="BA504" s="4">
        <v>11</v>
      </c>
      <c r="BB504" s="4" t="s">
        <v>213</v>
      </c>
      <c r="BC504" s="4">
        <v>1.4</v>
      </c>
      <c r="BD504" s="4">
        <v>1</v>
      </c>
      <c r="BE504" s="4">
        <v>2.5</v>
      </c>
      <c r="BF504" s="4">
        <v>14.063000000000001</v>
      </c>
      <c r="BG504" s="4">
        <v>13.51</v>
      </c>
      <c r="BH504" s="4">
        <v>0.96</v>
      </c>
      <c r="BI504" s="4">
        <v>15.617000000000001</v>
      </c>
      <c r="BJ504" s="4">
        <v>2652.45</v>
      </c>
      <c r="BK504" s="4">
        <v>237.03100000000001</v>
      </c>
      <c r="BL504" s="4">
        <v>0.441</v>
      </c>
      <c r="BM504" s="4">
        <v>1.1180000000000001</v>
      </c>
      <c r="BN504" s="4">
        <v>1.5589999999999999</v>
      </c>
      <c r="BO504" s="4">
        <v>0.35399999999999998</v>
      </c>
      <c r="BP504" s="4">
        <v>0.89800000000000002</v>
      </c>
      <c r="BQ504" s="4">
        <v>1.252</v>
      </c>
      <c r="BR504" s="4">
        <v>2.5247000000000002</v>
      </c>
      <c r="BU504" s="4">
        <v>1.147</v>
      </c>
      <c r="BW504" s="4">
        <v>0</v>
      </c>
      <c r="BX504" s="4">
        <v>0.31056400000000001</v>
      </c>
      <c r="BY504" s="4">
        <v>-5</v>
      </c>
      <c r="BZ504" s="4">
        <v>0.627</v>
      </c>
      <c r="CA504" s="4">
        <v>7.5894069999999996</v>
      </c>
      <c r="CB504" s="4">
        <v>12.6654</v>
      </c>
    </row>
    <row r="505" spans="1:80">
      <c r="A505" s="2">
        <v>42439</v>
      </c>
      <c r="B505" s="29">
        <v>0.59051023148148152</v>
      </c>
      <c r="C505" s="4">
        <v>13.862</v>
      </c>
      <c r="D505" s="4">
        <v>1.3031999999999999</v>
      </c>
      <c r="E505" s="4" t="s">
        <v>155</v>
      </c>
      <c r="F505" s="4">
        <v>13031.887714</v>
      </c>
      <c r="G505" s="4">
        <v>21.6</v>
      </c>
      <c r="H505" s="4">
        <v>54.8</v>
      </c>
      <c r="I505" s="4">
        <v>286.2</v>
      </c>
      <c r="K505" s="4">
        <v>0</v>
      </c>
      <c r="L505" s="4">
        <v>29</v>
      </c>
      <c r="M505" s="4">
        <v>0.86839999999999995</v>
      </c>
      <c r="N505" s="4">
        <v>12.0382</v>
      </c>
      <c r="O505" s="4">
        <v>1.1316999999999999</v>
      </c>
      <c r="P505" s="4">
        <v>18.757899999999999</v>
      </c>
      <c r="Q505" s="4">
        <v>47.589500000000001</v>
      </c>
      <c r="R505" s="4">
        <v>66.3</v>
      </c>
      <c r="S505" s="4">
        <v>15.065</v>
      </c>
      <c r="T505" s="4">
        <v>38.220399999999998</v>
      </c>
      <c r="U505" s="4">
        <v>53.3</v>
      </c>
      <c r="V505" s="4">
        <v>286.23489999999998</v>
      </c>
      <c r="Y505" s="4">
        <v>24.931000000000001</v>
      </c>
      <c r="Z505" s="4">
        <v>0</v>
      </c>
      <c r="AA505" s="4">
        <v>0</v>
      </c>
      <c r="AB505" s="4" t="s">
        <v>207</v>
      </c>
      <c r="AC505" s="4">
        <v>0</v>
      </c>
      <c r="AD505" s="4">
        <v>11</v>
      </c>
      <c r="AE505" s="4">
        <v>864</v>
      </c>
      <c r="AF505" s="4">
        <v>898</v>
      </c>
      <c r="AG505" s="4">
        <v>836</v>
      </c>
      <c r="AH505" s="4">
        <v>84</v>
      </c>
      <c r="AI505" s="4">
        <v>22.84</v>
      </c>
      <c r="AJ505" s="4">
        <v>0.52</v>
      </c>
      <c r="AK505" s="4">
        <v>982</v>
      </c>
      <c r="AL505" s="4">
        <v>0</v>
      </c>
      <c r="AM505" s="4">
        <v>0</v>
      </c>
      <c r="AN505" s="4">
        <v>23</v>
      </c>
      <c r="AO505" s="4">
        <v>191</v>
      </c>
      <c r="AP505" s="4">
        <v>188.9</v>
      </c>
      <c r="AQ505" s="4">
        <v>2.7</v>
      </c>
      <c r="AR505" s="4">
        <v>195</v>
      </c>
      <c r="AS505" s="4" t="s">
        <v>155</v>
      </c>
      <c r="AT505" s="4">
        <v>2</v>
      </c>
      <c r="AU505" s="5">
        <v>0.79842592592592598</v>
      </c>
      <c r="AV505" s="4">
        <v>47.160567999999998</v>
      </c>
      <c r="AW505" s="4">
        <v>-88.490665000000007</v>
      </c>
      <c r="AX505" s="4">
        <v>315</v>
      </c>
      <c r="AY505" s="4">
        <v>29.6</v>
      </c>
      <c r="AZ505" s="4">
        <v>12</v>
      </c>
      <c r="BA505" s="4">
        <v>11</v>
      </c>
      <c r="BB505" s="4" t="s">
        <v>213</v>
      </c>
      <c r="BC505" s="4">
        <v>1.4</v>
      </c>
      <c r="BD505" s="4">
        <v>1</v>
      </c>
      <c r="BE505" s="4">
        <v>2.5</v>
      </c>
      <c r="BF505" s="4">
        <v>14.063000000000001</v>
      </c>
      <c r="BG505" s="4">
        <v>13.89</v>
      </c>
      <c r="BH505" s="4">
        <v>0.99</v>
      </c>
      <c r="BI505" s="4">
        <v>15.151</v>
      </c>
      <c r="BJ505" s="4">
        <v>2766.0839999999998</v>
      </c>
      <c r="BK505" s="4">
        <v>165.50800000000001</v>
      </c>
      <c r="BL505" s="4">
        <v>0.45100000000000001</v>
      </c>
      <c r="BM505" s="4">
        <v>1.145</v>
      </c>
      <c r="BN505" s="4">
        <v>1.5960000000000001</v>
      </c>
      <c r="BO505" s="4">
        <v>0.36199999999999999</v>
      </c>
      <c r="BP505" s="4">
        <v>0.92</v>
      </c>
      <c r="BQ505" s="4">
        <v>1.282</v>
      </c>
      <c r="BR505" s="4">
        <v>2.1747999999999998</v>
      </c>
      <c r="BU505" s="4">
        <v>1.137</v>
      </c>
      <c r="BW505" s="4">
        <v>0</v>
      </c>
      <c r="BX505" s="4">
        <v>0.30993999999999999</v>
      </c>
      <c r="BY505" s="4">
        <v>-5</v>
      </c>
      <c r="BZ505" s="4">
        <v>0.62743599999999999</v>
      </c>
      <c r="CA505" s="4">
        <v>7.57416</v>
      </c>
      <c r="CB505" s="4">
        <v>12.674198000000001</v>
      </c>
    </row>
    <row r="506" spans="1:80">
      <c r="A506" s="2">
        <v>42439</v>
      </c>
      <c r="B506" s="29">
        <v>0.59052180555555556</v>
      </c>
      <c r="C506" s="4">
        <v>14.156000000000001</v>
      </c>
      <c r="D506" s="4">
        <v>0.59540000000000004</v>
      </c>
      <c r="E506" s="4" t="s">
        <v>155</v>
      </c>
      <c r="F506" s="4">
        <v>5953.875</v>
      </c>
      <c r="G506" s="4">
        <v>73.599999999999994</v>
      </c>
      <c r="H506" s="4">
        <v>54.9</v>
      </c>
      <c r="I506" s="4">
        <v>162.4</v>
      </c>
      <c r="K506" s="4">
        <v>0</v>
      </c>
      <c r="L506" s="4">
        <v>25</v>
      </c>
      <c r="M506" s="4">
        <v>0.87250000000000005</v>
      </c>
      <c r="N506" s="4">
        <v>12.351699999999999</v>
      </c>
      <c r="O506" s="4">
        <v>0.51949999999999996</v>
      </c>
      <c r="P506" s="4">
        <v>64.182299999999998</v>
      </c>
      <c r="Q506" s="4">
        <v>47.8887</v>
      </c>
      <c r="R506" s="4">
        <v>112.1</v>
      </c>
      <c r="S506" s="4">
        <v>51.546500000000002</v>
      </c>
      <c r="T506" s="4">
        <v>38.460700000000003</v>
      </c>
      <c r="U506" s="4">
        <v>90</v>
      </c>
      <c r="V506" s="4">
        <v>162.4212</v>
      </c>
      <c r="Y506" s="4">
        <v>21.544</v>
      </c>
      <c r="Z506" s="4">
        <v>0</v>
      </c>
      <c r="AA506" s="4">
        <v>0</v>
      </c>
      <c r="AB506" s="4" t="s">
        <v>207</v>
      </c>
      <c r="AC506" s="4">
        <v>0</v>
      </c>
      <c r="AD506" s="4">
        <v>11.1</v>
      </c>
      <c r="AE506" s="4">
        <v>867</v>
      </c>
      <c r="AF506" s="4">
        <v>899</v>
      </c>
      <c r="AG506" s="4">
        <v>840</v>
      </c>
      <c r="AH506" s="4">
        <v>84</v>
      </c>
      <c r="AI506" s="4">
        <v>22.84</v>
      </c>
      <c r="AJ506" s="4">
        <v>0.52</v>
      </c>
      <c r="AK506" s="4">
        <v>982</v>
      </c>
      <c r="AL506" s="4">
        <v>0</v>
      </c>
      <c r="AM506" s="4">
        <v>0</v>
      </c>
      <c r="AN506" s="4">
        <v>23</v>
      </c>
      <c r="AO506" s="4">
        <v>191</v>
      </c>
      <c r="AP506" s="4">
        <v>188</v>
      </c>
      <c r="AQ506" s="4">
        <v>2.8</v>
      </c>
      <c r="AR506" s="4">
        <v>195</v>
      </c>
      <c r="AS506" s="4" t="s">
        <v>155</v>
      </c>
      <c r="AT506" s="4">
        <v>2</v>
      </c>
      <c r="AU506" s="5">
        <v>0.79842592592592598</v>
      </c>
      <c r="AV506" s="4">
        <v>47.160507000000003</v>
      </c>
      <c r="AW506" s="4">
        <v>-88.490667999999999</v>
      </c>
      <c r="AX506" s="4">
        <v>314.89999999999998</v>
      </c>
      <c r="AY506" s="4">
        <v>29.3</v>
      </c>
      <c r="AZ506" s="4">
        <v>12</v>
      </c>
      <c r="BA506" s="4">
        <v>11</v>
      </c>
      <c r="BB506" s="4" t="s">
        <v>213</v>
      </c>
      <c r="BC506" s="4">
        <v>1.5524</v>
      </c>
      <c r="BD506" s="4">
        <v>1.2032</v>
      </c>
      <c r="BE506" s="4">
        <v>2.7031999999999998</v>
      </c>
      <c r="BF506" s="4">
        <v>14.063000000000001</v>
      </c>
      <c r="BG506" s="4">
        <v>14.36</v>
      </c>
      <c r="BH506" s="4">
        <v>1.02</v>
      </c>
      <c r="BI506" s="4">
        <v>14.61</v>
      </c>
      <c r="BJ506" s="4">
        <v>2906.8690000000001</v>
      </c>
      <c r="BK506" s="4">
        <v>77.813999999999993</v>
      </c>
      <c r="BL506" s="4">
        <v>1.5820000000000001</v>
      </c>
      <c r="BM506" s="4">
        <v>1.18</v>
      </c>
      <c r="BN506" s="4">
        <v>2.762</v>
      </c>
      <c r="BO506" s="4">
        <v>1.27</v>
      </c>
      <c r="BP506" s="4">
        <v>0.94799999999999995</v>
      </c>
      <c r="BQ506" s="4">
        <v>2.218</v>
      </c>
      <c r="BR506" s="4">
        <v>1.264</v>
      </c>
      <c r="BU506" s="4">
        <v>1.006</v>
      </c>
      <c r="BW506" s="4">
        <v>0</v>
      </c>
      <c r="BX506" s="4">
        <v>0.34135100000000002</v>
      </c>
      <c r="BY506" s="4">
        <v>-5</v>
      </c>
      <c r="BZ506" s="4">
        <v>0.63078400000000001</v>
      </c>
      <c r="CA506" s="4">
        <v>8.3417739999999991</v>
      </c>
      <c r="CB506" s="4">
        <v>12.741832</v>
      </c>
    </row>
    <row r="507" spans="1:80">
      <c r="A507" s="2">
        <v>42439</v>
      </c>
      <c r="B507" s="29">
        <v>0.5905333796296296</v>
      </c>
      <c r="C507" s="4">
        <v>14.182</v>
      </c>
      <c r="D507" s="4">
        <v>0.19739999999999999</v>
      </c>
      <c r="E507" s="4" t="s">
        <v>155</v>
      </c>
      <c r="F507" s="4">
        <v>1973.587329</v>
      </c>
      <c r="G507" s="4">
        <v>260.10000000000002</v>
      </c>
      <c r="H507" s="4">
        <v>55</v>
      </c>
      <c r="I507" s="4">
        <v>106.2</v>
      </c>
      <c r="K507" s="4">
        <v>0</v>
      </c>
      <c r="L507" s="4">
        <v>21</v>
      </c>
      <c r="M507" s="4">
        <v>0.87590000000000001</v>
      </c>
      <c r="N507" s="4">
        <v>12.4213</v>
      </c>
      <c r="O507" s="4">
        <v>0.1729</v>
      </c>
      <c r="P507" s="4">
        <v>227.8117</v>
      </c>
      <c r="Q507" s="4">
        <v>48.160800000000002</v>
      </c>
      <c r="R507" s="4">
        <v>276</v>
      </c>
      <c r="S507" s="4">
        <v>182.9616</v>
      </c>
      <c r="T507" s="4">
        <v>38.679200000000002</v>
      </c>
      <c r="U507" s="4">
        <v>221.6</v>
      </c>
      <c r="V507" s="4">
        <v>106.1848</v>
      </c>
      <c r="Y507" s="4">
        <v>18.120999999999999</v>
      </c>
      <c r="Z507" s="4">
        <v>0</v>
      </c>
      <c r="AA507" s="4">
        <v>0</v>
      </c>
      <c r="AB507" s="4" t="s">
        <v>207</v>
      </c>
      <c r="AC507" s="4">
        <v>0</v>
      </c>
      <c r="AD507" s="4">
        <v>11</v>
      </c>
      <c r="AE507" s="4">
        <v>871</v>
      </c>
      <c r="AF507" s="4">
        <v>901</v>
      </c>
      <c r="AG507" s="4">
        <v>842</v>
      </c>
      <c r="AH507" s="4">
        <v>84</v>
      </c>
      <c r="AI507" s="4">
        <v>22.84</v>
      </c>
      <c r="AJ507" s="4">
        <v>0.52</v>
      </c>
      <c r="AK507" s="4">
        <v>982</v>
      </c>
      <c r="AL507" s="4">
        <v>0</v>
      </c>
      <c r="AM507" s="4">
        <v>0</v>
      </c>
      <c r="AN507" s="4">
        <v>23</v>
      </c>
      <c r="AO507" s="4">
        <v>191</v>
      </c>
      <c r="AP507" s="4">
        <v>188</v>
      </c>
      <c r="AQ507" s="4">
        <v>2.8</v>
      </c>
      <c r="AR507" s="4">
        <v>195</v>
      </c>
      <c r="AS507" s="4" t="s">
        <v>155</v>
      </c>
      <c r="AT507" s="4">
        <v>2</v>
      </c>
      <c r="AU507" s="5">
        <v>0.79843750000000002</v>
      </c>
      <c r="AV507" s="4">
        <v>47.160386000000003</v>
      </c>
      <c r="AW507" s="4">
        <v>-88.490667000000002</v>
      </c>
      <c r="AX507" s="4">
        <v>314.7</v>
      </c>
      <c r="AY507" s="4">
        <v>29</v>
      </c>
      <c r="AZ507" s="4">
        <v>12</v>
      </c>
      <c r="BA507" s="4">
        <v>11</v>
      </c>
      <c r="BB507" s="4" t="s">
        <v>213</v>
      </c>
      <c r="BC507" s="4">
        <v>1.7507999999999999</v>
      </c>
      <c r="BD507" s="4">
        <v>1.1968000000000001</v>
      </c>
      <c r="BE507" s="4">
        <v>2.7984</v>
      </c>
      <c r="BF507" s="4">
        <v>14.063000000000001</v>
      </c>
      <c r="BG507" s="4">
        <v>14.77</v>
      </c>
      <c r="BH507" s="4">
        <v>1.05</v>
      </c>
      <c r="BI507" s="4">
        <v>14.173</v>
      </c>
      <c r="BJ507" s="4">
        <v>2989.0250000000001</v>
      </c>
      <c r="BK507" s="4">
        <v>26.475000000000001</v>
      </c>
      <c r="BL507" s="4">
        <v>5.7409999999999997</v>
      </c>
      <c r="BM507" s="4">
        <v>1.214</v>
      </c>
      <c r="BN507" s="4">
        <v>6.9539999999999997</v>
      </c>
      <c r="BO507" s="4">
        <v>4.6109999999999998</v>
      </c>
      <c r="BP507" s="4">
        <v>0.97499999999999998</v>
      </c>
      <c r="BQ507" s="4">
        <v>5.585</v>
      </c>
      <c r="BR507" s="4">
        <v>0.84489999999999998</v>
      </c>
      <c r="BU507" s="4">
        <v>0.86499999999999999</v>
      </c>
      <c r="BW507" s="4">
        <v>0</v>
      </c>
      <c r="BX507" s="4">
        <v>0.41235500000000003</v>
      </c>
      <c r="BY507" s="4">
        <v>-5</v>
      </c>
      <c r="BZ507" s="4">
        <v>0.629</v>
      </c>
      <c r="CA507" s="4">
        <v>10.076924999999999</v>
      </c>
      <c r="CB507" s="4">
        <v>12.7058</v>
      </c>
    </row>
    <row r="508" spans="1:80">
      <c r="A508" s="2">
        <v>42439</v>
      </c>
      <c r="B508" s="29">
        <v>0.59054495370370363</v>
      </c>
      <c r="C508" s="4">
        <v>14.25</v>
      </c>
      <c r="D508" s="4">
        <v>0.1012</v>
      </c>
      <c r="E508" s="4" t="s">
        <v>155</v>
      </c>
      <c r="F508" s="4">
        <v>1011.965881</v>
      </c>
      <c r="G508" s="4">
        <v>537.29999999999995</v>
      </c>
      <c r="H508" s="4">
        <v>55</v>
      </c>
      <c r="I508" s="4">
        <v>96.2</v>
      </c>
      <c r="K508" s="4">
        <v>0</v>
      </c>
      <c r="L508" s="4">
        <v>19</v>
      </c>
      <c r="M508" s="4">
        <v>0.87629999999999997</v>
      </c>
      <c r="N508" s="4">
        <v>12.486700000000001</v>
      </c>
      <c r="O508" s="4">
        <v>8.8700000000000001E-2</v>
      </c>
      <c r="P508" s="4">
        <v>470.815</v>
      </c>
      <c r="Q508" s="4">
        <v>48.194299999999998</v>
      </c>
      <c r="R508" s="4">
        <v>519</v>
      </c>
      <c r="S508" s="4">
        <v>378.12389999999999</v>
      </c>
      <c r="T508" s="4">
        <v>38.706099999999999</v>
      </c>
      <c r="U508" s="4">
        <v>416.8</v>
      </c>
      <c r="V508" s="4">
        <v>96.2</v>
      </c>
      <c r="Y508" s="4">
        <v>17.055</v>
      </c>
      <c r="Z508" s="4">
        <v>0</v>
      </c>
      <c r="AA508" s="4">
        <v>0</v>
      </c>
      <c r="AB508" s="4" t="s">
        <v>207</v>
      </c>
      <c r="AC508" s="4">
        <v>0</v>
      </c>
      <c r="AD508" s="4">
        <v>11</v>
      </c>
      <c r="AE508" s="4">
        <v>879</v>
      </c>
      <c r="AF508" s="4">
        <v>906</v>
      </c>
      <c r="AG508" s="4">
        <v>849</v>
      </c>
      <c r="AH508" s="4">
        <v>84</v>
      </c>
      <c r="AI508" s="4">
        <v>22.84</v>
      </c>
      <c r="AJ508" s="4">
        <v>0.52</v>
      </c>
      <c r="AK508" s="4">
        <v>982</v>
      </c>
      <c r="AL508" s="4">
        <v>0</v>
      </c>
      <c r="AM508" s="4">
        <v>0</v>
      </c>
      <c r="AN508" s="4">
        <v>23</v>
      </c>
      <c r="AO508" s="4">
        <v>191</v>
      </c>
      <c r="AP508" s="4">
        <v>188</v>
      </c>
      <c r="AQ508" s="4">
        <v>3</v>
      </c>
      <c r="AR508" s="4">
        <v>195</v>
      </c>
      <c r="AS508" s="4" t="s">
        <v>155</v>
      </c>
      <c r="AT508" s="4">
        <v>2</v>
      </c>
      <c r="AU508" s="5">
        <v>0.79844907407407406</v>
      </c>
      <c r="AV508" s="4">
        <v>47.160266999999997</v>
      </c>
      <c r="AW508" s="4">
        <v>-88.490661000000003</v>
      </c>
      <c r="AX508" s="4">
        <v>314.5</v>
      </c>
      <c r="AY508" s="4">
        <v>28.7</v>
      </c>
      <c r="AZ508" s="4">
        <v>12</v>
      </c>
      <c r="BA508" s="4">
        <v>10</v>
      </c>
      <c r="BB508" s="4" t="s">
        <v>222</v>
      </c>
      <c r="BC508" s="4">
        <v>1.8</v>
      </c>
      <c r="BD508" s="4">
        <v>1.1015999999999999</v>
      </c>
      <c r="BE508" s="4">
        <v>2.7507999999999999</v>
      </c>
      <c r="BF508" s="4">
        <v>14.063000000000001</v>
      </c>
      <c r="BG508" s="4">
        <v>14.81</v>
      </c>
      <c r="BH508" s="4">
        <v>1.05</v>
      </c>
      <c r="BI508" s="4">
        <v>14.121</v>
      </c>
      <c r="BJ508" s="4">
        <v>3009.5050000000001</v>
      </c>
      <c r="BK508" s="4">
        <v>13.603</v>
      </c>
      <c r="BL508" s="4">
        <v>11.882999999999999</v>
      </c>
      <c r="BM508" s="4">
        <v>1.216</v>
      </c>
      <c r="BN508" s="4">
        <v>13.1</v>
      </c>
      <c r="BO508" s="4">
        <v>9.5440000000000005</v>
      </c>
      <c r="BP508" s="4">
        <v>0.97699999999999998</v>
      </c>
      <c r="BQ508" s="4">
        <v>10.521000000000001</v>
      </c>
      <c r="BR508" s="4">
        <v>0.76670000000000005</v>
      </c>
      <c r="BU508" s="4">
        <v>0.81599999999999995</v>
      </c>
      <c r="BW508" s="4">
        <v>0</v>
      </c>
      <c r="BX508" s="4">
        <v>0.498417</v>
      </c>
      <c r="BY508" s="4">
        <v>-5</v>
      </c>
      <c r="BZ508" s="4">
        <v>0.629</v>
      </c>
      <c r="CA508" s="4">
        <v>12.180066</v>
      </c>
      <c r="CB508" s="4">
        <v>12.7058</v>
      </c>
    </row>
    <row r="509" spans="1:80">
      <c r="A509" s="2">
        <v>42439</v>
      </c>
      <c r="B509" s="29">
        <v>0.59055652777777778</v>
      </c>
      <c r="C509" s="4">
        <v>14.364000000000001</v>
      </c>
      <c r="D509" s="4">
        <v>7.4300000000000005E-2</v>
      </c>
      <c r="E509" s="4" t="s">
        <v>155</v>
      </c>
      <c r="F509" s="4">
        <v>743.03754300000003</v>
      </c>
      <c r="G509" s="4">
        <v>723.2</v>
      </c>
      <c r="H509" s="4">
        <v>53.9</v>
      </c>
      <c r="I509" s="4">
        <v>89.2</v>
      </c>
      <c r="K509" s="4">
        <v>0.14000000000000001</v>
      </c>
      <c r="L509" s="4">
        <v>19</v>
      </c>
      <c r="M509" s="4">
        <v>0.87570000000000003</v>
      </c>
      <c r="N509" s="4">
        <v>12.5784</v>
      </c>
      <c r="O509" s="4">
        <v>6.5100000000000005E-2</v>
      </c>
      <c r="P509" s="4">
        <v>633.25890000000004</v>
      </c>
      <c r="Q509" s="4">
        <v>47.199800000000003</v>
      </c>
      <c r="R509" s="4">
        <v>680.5</v>
      </c>
      <c r="S509" s="4">
        <v>508.58690000000001</v>
      </c>
      <c r="T509" s="4">
        <v>37.907400000000003</v>
      </c>
      <c r="U509" s="4">
        <v>546.5</v>
      </c>
      <c r="V509" s="4">
        <v>89.2</v>
      </c>
      <c r="Y509" s="4">
        <v>16.811</v>
      </c>
      <c r="Z509" s="4">
        <v>0</v>
      </c>
      <c r="AA509" s="4">
        <v>0.12509999999999999</v>
      </c>
      <c r="AB509" s="4" t="s">
        <v>207</v>
      </c>
      <c r="AC509" s="4">
        <v>0</v>
      </c>
      <c r="AD509" s="4">
        <v>11</v>
      </c>
      <c r="AE509" s="4">
        <v>882</v>
      </c>
      <c r="AF509" s="4">
        <v>910</v>
      </c>
      <c r="AG509" s="4">
        <v>853</v>
      </c>
      <c r="AH509" s="4">
        <v>84</v>
      </c>
      <c r="AI509" s="4">
        <v>22.84</v>
      </c>
      <c r="AJ509" s="4">
        <v>0.52</v>
      </c>
      <c r="AK509" s="4">
        <v>982</v>
      </c>
      <c r="AL509" s="4">
        <v>0</v>
      </c>
      <c r="AM509" s="4">
        <v>0</v>
      </c>
      <c r="AN509" s="4">
        <v>23</v>
      </c>
      <c r="AO509" s="4">
        <v>191</v>
      </c>
      <c r="AP509" s="4">
        <v>188</v>
      </c>
      <c r="AQ509" s="4">
        <v>3.2</v>
      </c>
      <c r="AR509" s="4">
        <v>195</v>
      </c>
      <c r="AS509" s="4" t="s">
        <v>155</v>
      </c>
      <c r="AT509" s="4">
        <v>2</v>
      </c>
      <c r="AU509" s="5">
        <v>0.7984606481481481</v>
      </c>
      <c r="AV509" s="4">
        <v>47.160148999999997</v>
      </c>
      <c r="AW509" s="4">
        <v>-88.490645000000001</v>
      </c>
      <c r="AX509" s="4">
        <v>314.39999999999998</v>
      </c>
      <c r="AY509" s="4">
        <v>28.2</v>
      </c>
      <c r="AZ509" s="4">
        <v>12</v>
      </c>
      <c r="BA509" s="4">
        <v>10</v>
      </c>
      <c r="BB509" s="4" t="s">
        <v>222</v>
      </c>
      <c r="BC509" s="4">
        <v>1.8508</v>
      </c>
      <c r="BD509" s="4">
        <v>1.3016000000000001</v>
      </c>
      <c r="BE509" s="4">
        <v>2.8508</v>
      </c>
      <c r="BF509" s="4">
        <v>14.063000000000001</v>
      </c>
      <c r="BG509" s="4">
        <v>14.73</v>
      </c>
      <c r="BH509" s="4">
        <v>1.05</v>
      </c>
      <c r="BI509" s="4">
        <v>14.195</v>
      </c>
      <c r="BJ509" s="4">
        <v>3015.4090000000001</v>
      </c>
      <c r="BK509" s="4">
        <v>9.9280000000000008</v>
      </c>
      <c r="BL509" s="4">
        <v>15.898</v>
      </c>
      <c r="BM509" s="4">
        <v>1.1850000000000001</v>
      </c>
      <c r="BN509" s="4">
        <v>17.082999999999998</v>
      </c>
      <c r="BO509" s="4">
        <v>12.768000000000001</v>
      </c>
      <c r="BP509" s="4">
        <v>0.95199999999999996</v>
      </c>
      <c r="BQ509" s="4">
        <v>13.72</v>
      </c>
      <c r="BR509" s="4">
        <v>0.70709999999999995</v>
      </c>
      <c r="BU509" s="4">
        <v>0.8</v>
      </c>
      <c r="BW509" s="4">
        <v>21.811</v>
      </c>
      <c r="BX509" s="4">
        <v>0.50520399999999999</v>
      </c>
      <c r="BY509" s="4">
        <v>-5</v>
      </c>
      <c r="BZ509" s="4">
        <v>0.62867300000000004</v>
      </c>
      <c r="CA509" s="4">
        <v>12.345923000000001</v>
      </c>
      <c r="CB509" s="4">
        <v>12.699195</v>
      </c>
    </row>
    <row r="510" spans="1:80">
      <c r="A510" s="2">
        <v>42439</v>
      </c>
      <c r="B510" s="29">
        <v>0.59056810185185182</v>
      </c>
      <c r="C510" s="4">
        <v>14.403</v>
      </c>
      <c r="D510" s="4">
        <v>4.7E-2</v>
      </c>
      <c r="E510" s="4" t="s">
        <v>155</v>
      </c>
      <c r="F510" s="4">
        <v>470</v>
      </c>
      <c r="G510" s="4">
        <v>798.9</v>
      </c>
      <c r="H510" s="4">
        <v>53.7</v>
      </c>
      <c r="I510" s="4">
        <v>83.5</v>
      </c>
      <c r="K510" s="4">
        <v>0.2</v>
      </c>
      <c r="L510" s="4">
        <v>19</v>
      </c>
      <c r="M510" s="4">
        <v>0.87560000000000004</v>
      </c>
      <c r="N510" s="4">
        <v>12.6121</v>
      </c>
      <c r="O510" s="4">
        <v>4.1200000000000001E-2</v>
      </c>
      <c r="P510" s="4">
        <v>699.55640000000005</v>
      </c>
      <c r="Q510" s="4">
        <v>47.022399999999998</v>
      </c>
      <c r="R510" s="4">
        <v>746.6</v>
      </c>
      <c r="S510" s="4">
        <v>561.83219999999994</v>
      </c>
      <c r="T510" s="4">
        <v>37.764899999999997</v>
      </c>
      <c r="U510" s="4">
        <v>599.6</v>
      </c>
      <c r="V510" s="4">
        <v>83.536699999999996</v>
      </c>
      <c r="Y510" s="4">
        <v>16.696000000000002</v>
      </c>
      <c r="Z510" s="4">
        <v>0</v>
      </c>
      <c r="AA510" s="4">
        <v>0.17510000000000001</v>
      </c>
      <c r="AB510" s="4" t="s">
        <v>207</v>
      </c>
      <c r="AC510" s="4">
        <v>0</v>
      </c>
      <c r="AD510" s="4">
        <v>11</v>
      </c>
      <c r="AE510" s="4">
        <v>883</v>
      </c>
      <c r="AF510" s="4">
        <v>914</v>
      </c>
      <c r="AG510" s="4">
        <v>852</v>
      </c>
      <c r="AH510" s="4">
        <v>84</v>
      </c>
      <c r="AI510" s="4">
        <v>22.84</v>
      </c>
      <c r="AJ510" s="4">
        <v>0.52</v>
      </c>
      <c r="AK510" s="4">
        <v>982</v>
      </c>
      <c r="AL510" s="4">
        <v>0</v>
      </c>
      <c r="AM510" s="4">
        <v>0</v>
      </c>
      <c r="AN510" s="4">
        <v>23</v>
      </c>
      <c r="AO510" s="4">
        <v>191</v>
      </c>
      <c r="AP510" s="4">
        <v>188</v>
      </c>
      <c r="AQ510" s="4">
        <v>3.3</v>
      </c>
      <c r="AR510" s="4">
        <v>195</v>
      </c>
      <c r="AS510" s="4" t="s">
        <v>155</v>
      </c>
      <c r="AT510" s="4">
        <v>2</v>
      </c>
      <c r="AU510" s="5">
        <v>0.79847222222222225</v>
      </c>
      <c r="AV510" s="4">
        <v>47.160035000000001</v>
      </c>
      <c r="AW510" s="4">
        <v>-88.490621000000004</v>
      </c>
      <c r="AX510" s="4">
        <v>314.3</v>
      </c>
      <c r="AY510" s="4">
        <v>28.1</v>
      </c>
      <c r="AZ510" s="4">
        <v>12</v>
      </c>
      <c r="BA510" s="4">
        <v>10</v>
      </c>
      <c r="BB510" s="4" t="s">
        <v>222</v>
      </c>
      <c r="BC510" s="4">
        <v>1.9</v>
      </c>
      <c r="BD510" s="4">
        <v>1.4</v>
      </c>
      <c r="BE510" s="4">
        <v>2.9</v>
      </c>
      <c r="BF510" s="4">
        <v>14.063000000000001</v>
      </c>
      <c r="BG510" s="4">
        <v>14.72</v>
      </c>
      <c r="BH510" s="4">
        <v>1.05</v>
      </c>
      <c r="BI510" s="4">
        <v>14.201000000000001</v>
      </c>
      <c r="BJ510" s="4">
        <v>3021.28</v>
      </c>
      <c r="BK510" s="4">
        <v>6.2750000000000004</v>
      </c>
      <c r="BL510" s="4">
        <v>17.548999999999999</v>
      </c>
      <c r="BM510" s="4">
        <v>1.18</v>
      </c>
      <c r="BN510" s="4">
        <v>18.728999999999999</v>
      </c>
      <c r="BO510" s="4">
        <v>14.093999999999999</v>
      </c>
      <c r="BP510" s="4">
        <v>0.94699999999999995</v>
      </c>
      <c r="BQ510" s="4">
        <v>15.042</v>
      </c>
      <c r="BR510" s="4">
        <v>0.66169999999999995</v>
      </c>
      <c r="BU510" s="4">
        <v>0.79400000000000004</v>
      </c>
      <c r="BW510" s="4">
        <v>30.504000000000001</v>
      </c>
      <c r="BX510" s="4">
        <v>0.46229399999999998</v>
      </c>
      <c r="BY510" s="4">
        <v>-5</v>
      </c>
      <c r="BZ510" s="4">
        <v>0.62632699999999997</v>
      </c>
      <c r="CA510" s="4">
        <v>11.29731</v>
      </c>
      <c r="CB510" s="4">
        <v>12.651805</v>
      </c>
    </row>
    <row r="511" spans="1:80">
      <c r="A511" s="2">
        <v>42439</v>
      </c>
      <c r="B511" s="29">
        <v>0.59057967592592597</v>
      </c>
      <c r="C511" s="4">
        <v>14.468</v>
      </c>
      <c r="D511" s="4">
        <v>6.4100000000000004E-2</v>
      </c>
      <c r="E511" s="4" t="s">
        <v>155</v>
      </c>
      <c r="F511" s="4">
        <v>641.009772</v>
      </c>
      <c r="G511" s="4">
        <v>814.7</v>
      </c>
      <c r="H511" s="4">
        <v>57.6</v>
      </c>
      <c r="I511" s="4">
        <v>86.1</v>
      </c>
      <c r="K511" s="4">
        <v>0.2</v>
      </c>
      <c r="L511" s="4">
        <v>19</v>
      </c>
      <c r="M511" s="4">
        <v>0.87490000000000001</v>
      </c>
      <c r="N511" s="4">
        <v>12.658099999999999</v>
      </c>
      <c r="O511" s="4">
        <v>5.6099999999999997E-2</v>
      </c>
      <c r="P511" s="4">
        <v>712.75990000000002</v>
      </c>
      <c r="Q511" s="4">
        <v>50.392699999999998</v>
      </c>
      <c r="R511" s="4">
        <v>763.2</v>
      </c>
      <c r="S511" s="4">
        <v>572.43629999999996</v>
      </c>
      <c r="T511" s="4">
        <v>40.471699999999998</v>
      </c>
      <c r="U511" s="4">
        <v>612.9</v>
      </c>
      <c r="V511" s="4">
        <v>86.141900000000007</v>
      </c>
      <c r="Y511" s="4">
        <v>16.635999999999999</v>
      </c>
      <c r="Z511" s="4">
        <v>0</v>
      </c>
      <c r="AA511" s="4">
        <v>0.17499999999999999</v>
      </c>
      <c r="AB511" s="4" t="s">
        <v>207</v>
      </c>
      <c r="AC511" s="4">
        <v>0</v>
      </c>
      <c r="AD511" s="4">
        <v>11.1</v>
      </c>
      <c r="AE511" s="4">
        <v>879</v>
      </c>
      <c r="AF511" s="4">
        <v>911</v>
      </c>
      <c r="AG511" s="4">
        <v>849</v>
      </c>
      <c r="AH511" s="4">
        <v>84</v>
      </c>
      <c r="AI511" s="4">
        <v>22.84</v>
      </c>
      <c r="AJ511" s="4">
        <v>0.52</v>
      </c>
      <c r="AK511" s="4">
        <v>982</v>
      </c>
      <c r="AL511" s="4">
        <v>0</v>
      </c>
      <c r="AM511" s="4">
        <v>0</v>
      </c>
      <c r="AN511" s="4">
        <v>23</v>
      </c>
      <c r="AO511" s="4">
        <v>191</v>
      </c>
      <c r="AP511" s="4">
        <v>188</v>
      </c>
      <c r="AQ511" s="4">
        <v>2.9</v>
      </c>
      <c r="AR511" s="4">
        <v>195</v>
      </c>
      <c r="AS511" s="4" t="s">
        <v>155</v>
      </c>
      <c r="AT511" s="4">
        <v>2</v>
      </c>
      <c r="AU511" s="5">
        <v>0.7984837962962964</v>
      </c>
      <c r="AV511" s="4">
        <v>47.159919000000002</v>
      </c>
      <c r="AW511" s="4">
        <v>-88.490548000000004</v>
      </c>
      <c r="AX511" s="4">
        <v>314.3</v>
      </c>
      <c r="AY511" s="4">
        <v>31.7</v>
      </c>
      <c r="AZ511" s="4">
        <v>12</v>
      </c>
      <c r="BA511" s="4">
        <v>10</v>
      </c>
      <c r="BB511" s="4" t="s">
        <v>222</v>
      </c>
      <c r="BC511" s="4">
        <v>1.9</v>
      </c>
      <c r="BD511" s="4">
        <v>1.5016</v>
      </c>
      <c r="BE511" s="4">
        <v>2.9508000000000001</v>
      </c>
      <c r="BF511" s="4">
        <v>14.063000000000001</v>
      </c>
      <c r="BG511" s="4">
        <v>14.64</v>
      </c>
      <c r="BH511" s="4">
        <v>1.04</v>
      </c>
      <c r="BI511" s="4">
        <v>14.302</v>
      </c>
      <c r="BJ511" s="4">
        <v>3017.67</v>
      </c>
      <c r="BK511" s="4">
        <v>8.5090000000000003</v>
      </c>
      <c r="BL511" s="4">
        <v>17.794</v>
      </c>
      <c r="BM511" s="4">
        <v>1.258</v>
      </c>
      <c r="BN511" s="4">
        <v>19.053000000000001</v>
      </c>
      <c r="BO511" s="4">
        <v>14.291</v>
      </c>
      <c r="BP511" s="4">
        <v>1.01</v>
      </c>
      <c r="BQ511" s="4">
        <v>15.302</v>
      </c>
      <c r="BR511" s="4">
        <v>0.67910000000000004</v>
      </c>
      <c r="BU511" s="4">
        <v>0.78700000000000003</v>
      </c>
      <c r="BW511" s="4">
        <v>30.33</v>
      </c>
      <c r="BX511" s="4">
        <v>0.42949300000000001</v>
      </c>
      <c r="BY511" s="4">
        <v>-5</v>
      </c>
      <c r="BZ511" s="4">
        <v>0.62878199999999995</v>
      </c>
      <c r="CA511" s="4">
        <v>10.495735</v>
      </c>
      <c r="CB511" s="4">
        <v>12.701396000000001</v>
      </c>
    </row>
    <row r="512" spans="1:80">
      <c r="A512" s="2">
        <v>42439</v>
      </c>
      <c r="B512" s="29">
        <v>0.59059125000000001</v>
      </c>
      <c r="C512" s="4">
        <v>14.539</v>
      </c>
      <c r="D512" s="4">
        <v>5.4899999999999997E-2</v>
      </c>
      <c r="E512" s="4" t="s">
        <v>155</v>
      </c>
      <c r="F512" s="4">
        <v>548.70748300000002</v>
      </c>
      <c r="G512" s="4">
        <v>712.1</v>
      </c>
      <c r="H512" s="4">
        <v>69.900000000000006</v>
      </c>
      <c r="I512" s="4">
        <v>76.5</v>
      </c>
      <c r="K512" s="4">
        <v>0.2</v>
      </c>
      <c r="L512" s="4">
        <v>19</v>
      </c>
      <c r="M512" s="4">
        <v>0.87439999999999996</v>
      </c>
      <c r="N512" s="4">
        <v>12.7136</v>
      </c>
      <c r="O512" s="4">
        <v>4.8000000000000001E-2</v>
      </c>
      <c r="P512" s="4">
        <v>622.72239999999999</v>
      </c>
      <c r="Q512" s="4">
        <v>61.110500000000002</v>
      </c>
      <c r="R512" s="4">
        <v>683.8</v>
      </c>
      <c r="S512" s="4">
        <v>500.12479999999999</v>
      </c>
      <c r="T512" s="4">
        <v>49.079500000000003</v>
      </c>
      <c r="U512" s="4">
        <v>549.20000000000005</v>
      </c>
      <c r="V512" s="4">
        <v>76.477900000000005</v>
      </c>
      <c r="Y512" s="4">
        <v>16.702000000000002</v>
      </c>
      <c r="Z512" s="4">
        <v>0</v>
      </c>
      <c r="AA512" s="4">
        <v>0.1749</v>
      </c>
      <c r="AB512" s="4" t="s">
        <v>207</v>
      </c>
      <c r="AC512" s="4">
        <v>0</v>
      </c>
      <c r="AD512" s="4">
        <v>11</v>
      </c>
      <c r="AE512" s="4">
        <v>875</v>
      </c>
      <c r="AF512" s="4">
        <v>907</v>
      </c>
      <c r="AG512" s="4">
        <v>845</v>
      </c>
      <c r="AH512" s="4">
        <v>84</v>
      </c>
      <c r="AI512" s="4">
        <v>22.84</v>
      </c>
      <c r="AJ512" s="4">
        <v>0.52</v>
      </c>
      <c r="AK512" s="4">
        <v>982</v>
      </c>
      <c r="AL512" s="4">
        <v>0</v>
      </c>
      <c r="AM512" s="4">
        <v>0</v>
      </c>
      <c r="AN512" s="4">
        <v>23</v>
      </c>
      <c r="AO512" s="4">
        <v>191</v>
      </c>
      <c r="AP512" s="4">
        <v>188</v>
      </c>
      <c r="AQ512" s="4">
        <v>2.9</v>
      </c>
      <c r="AR512" s="4">
        <v>195</v>
      </c>
      <c r="AS512" s="4" t="s">
        <v>155</v>
      </c>
      <c r="AT512" s="4">
        <v>2</v>
      </c>
      <c r="AU512" s="5">
        <v>0.79849537037037033</v>
      </c>
      <c r="AV512" s="4">
        <v>47.159751</v>
      </c>
      <c r="AW512" s="4">
        <v>-88.490352999999999</v>
      </c>
      <c r="AX512" s="4">
        <v>314.60000000000002</v>
      </c>
      <c r="AY512" s="4">
        <v>34.299999999999997</v>
      </c>
      <c r="AZ512" s="4">
        <v>12</v>
      </c>
      <c r="BA512" s="4">
        <v>10</v>
      </c>
      <c r="BB512" s="4" t="s">
        <v>222</v>
      </c>
      <c r="BC512" s="4">
        <v>1.9</v>
      </c>
      <c r="BD512" s="4">
        <v>1.6</v>
      </c>
      <c r="BE512" s="4">
        <v>3</v>
      </c>
      <c r="BF512" s="4">
        <v>14.063000000000001</v>
      </c>
      <c r="BG512" s="4">
        <v>14.58</v>
      </c>
      <c r="BH512" s="4">
        <v>1.04</v>
      </c>
      <c r="BI512" s="4">
        <v>14.36</v>
      </c>
      <c r="BJ512" s="4">
        <v>3019.846</v>
      </c>
      <c r="BK512" s="4">
        <v>7.2539999999999996</v>
      </c>
      <c r="BL512" s="4">
        <v>15.49</v>
      </c>
      <c r="BM512" s="4">
        <v>1.52</v>
      </c>
      <c r="BN512" s="4">
        <v>17.010000000000002</v>
      </c>
      <c r="BO512" s="4">
        <v>12.44</v>
      </c>
      <c r="BP512" s="4">
        <v>1.2210000000000001</v>
      </c>
      <c r="BQ512" s="4">
        <v>13.661</v>
      </c>
      <c r="BR512" s="4">
        <v>0.60070000000000001</v>
      </c>
      <c r="BU512" s="4">
        <v>0.78700000000000003</v>
      </c>
      <c r="BW512" s="4">
        <v>30.204000000000001</v>
      </c>
      <c r="BX512" s="4">
        <v>0.41139799999999999</v>
      </c>
      <c r="BY512" s="4">
        <v>-5</v>
      </c>
      <c r="BZ512" s="4">
        <v>0.62710900000000003</v>
      </c>
      <c r="CA512" s="4">
        <v>10.053538</v>
      </c>
      <c r="CB512" s="4">
        <v>12.667602</v>
      </c>
    </row>
    <row r="513" spans="1:80">
      <c r="A513" s="2">
        <v>42439</v>
      </c>
      <c r="B513" s="29">
        <v>0.59060282407407405</v>
      </c>
      <c r="C513" s="4">
        <v>14.558999999999999</v>
      </c>
      <c r="D513" s="4">
        <v>0.14319999999999999</v>
      </c>
      <c r="E513" s="4" t="s">
        <v>155</v>
      </c>
      <c r="F513" s="4">
        <v>1431.5966390000001</v>
      </c>
      <c r="G513" s="4">
        <v>263</v>
      </c>
      <c r="H513" s="4">
        <v>69.599999999999994</v>
      </c>
      <c r="I513" s="4">
        <v>84.8</v>
      </c>
      <c r="K513" s="4">
        <v>0.2</v>
      </c>
      <c r="L513" s="4">
        <v>19</v>
      </c>
      <c r="M513" s="4">
        <v>0.87360000000000004</v>
      </c>
      <c r="N513" s="4">
        <v>12.7182</v>
      </c>
      <c r="O513" s="4">
        <v>0.12509999999999999</v>
      </c>
      <c r="P513" s="4">
        <v>229.7927</v>
      </c>
      <c r="Q513" s="4">
        <v>60.814</v>
      </c>
      <c r="R513" s="4">
        <v>290.60000000000002</v>
      </c>
      <c r="S513" s="4">
        <v>184.57339999999999</v>
      </c>
      <c r="T513" s="4">
        <v>48.846800000000002</v>
      </c>
      <c r="U513" s="4">
        <v>233.4</v>
      </c>
      <c r="V513" s="4">
        <v>84.828699999999998</v>
      </c>
      <c r="Y513" s="4">
        <v>16.614000000000001</v>
      </c>
      <c r="Z513" s="4">
        <v>0</v>
      </c>
      <c r="AA513" s="4">
        <v>0.17469999999999999</v>
      </c>
      <c r="AB513" s="4" t="s">
        <v>207</v>
      </c>
      <c r="AC513" s="4">
        <v>0</v>
      </c>
      <c r="AD513" s="4">
        <v>11</v>
      </c>
      <c r="AE513" s="4">
        <v>873</v>
      </c>
      <c r="AF513" s="4">
        <v>905</v>
      </c>
      <c r="AG513" s="4">
        <v>843</v>
      </c>
      <c r="AH513" s="4">
        <v>84.1</v>
      </c>
      <c r="AI513" s="4">
        <v>22.87</v>
      </c>
      <c r="AJ513" s="4">
        <v>0.53</v>
      </c>
      <c r="AK513" s="4">
        <v>982</v>
      </c>
      <c r="AL513" s="4">
        <v>0</v>
      </c>
      <c r="AM513" s="4">
        <v>0</v>
      </c>
      <c r="AN513" s="4">
        <v>23</v>
      </c>
      <c r="AO513" s="4">
        <v>191</v>
      </c>
      <c r="AP513" s="4">
        <v>187.9</v>
      </c>
      <c r="AQ513" s="4">
        <v>3.2</v>
      </c>
      <c r="AR513" s="4">
        <v>195</v>
      </c>
      <c r="AS513" s="4" t="s">
        <v>155</v>
      </c>
      <c r="AT513" s="4">
        <v>2</v>
      </c>
      <c r="AU513" s="5">
        <v>0.79851851851851852</v>
      </c>
      <c r="AV513" s="4">
        <v>47.159644999999998</v>
      </c>
      <c r="AW513" s="4">
        <v>-88.490223</v>
      </c>
      <c r="AX513" s="4">
        <v>314.7</v>
      </c>
      <c r="AY513" s="4">
        <v>33.6</v>
      </c>
      <c r="AZ513" s="4">
        <v>12</v>
      </c>
      <c r="BA513" s="4">
        <v>10</v>
      </c>
      <c r="BB513" s="4" t="s">
        <v>222</v>
      </c>
      <c r="BC513" s="4">
        <v>1.9508000000000001</v>
      </c>
      <c r="BD513" s="4">
        <v>1.6508</v>
      </c>
      <c r="BE513" s="4">
        <v>3.0508000000000002</v>
      </c>
      <c r="BF513" s="4">
        <v>14.063000000000001</v>
      </c>
      <c r="BG513" s="4">
        <v>14.47</v>
      </c>
      <c r="BH513" s="4">
        <v>1.03</v>
      </c>
      <c r="BI513" s="4">
        <v>14.47</v>
      </c>
      <c r="BJ513" s="4">
        <v>3001.4780000000001</v>
      </c>
      <c r="BK513" s="4">
        <v>18.785</v>
      </c>
      <c r="BL513" s="4">
        <v>5.6790000000000003</v>
      </c>
      <c r="BM513" s="4">
        <v>1.5029999999999999</v>
      </c>
      <c r="BN513" s="4">
        <v>7.1820000000000004</v>
      </c>
      <c r="BO513" s="4">
        <v>4.5620000000000003</v>
      </c>
      <c r="BP513" s="4">
        <v>1.2070000000000001</v>
      </c>
      <c r="BQ513" s="4">
        <v>5.7690000000000001</v>
      </c>
      <c r="BR513" s="4">
        <v>0.66200000000000003</v>
      </c>
      <c r="BU513" s="4">
        <v>0.77800000000000002</v>
      </c>
      <c r="BW513" s="4">
        <v>29.981000000000002</v>
      </c>
      <c r="BX513" s="4">
        <v>0.42642200000000002</v>
      </c>
      <c r="BY513" s="4">
        <v>-5</v>
      </c>
      <c r="BZ513" s="4">
        <v>0.62789099999999998</v>
      </c>
      <c r="CA513" s="4">
        <v>10.420686999999999</v>
      </c>
      <c r="CB513" s="4">
        <v>12.683398</v>
      </c>
    </row>
    <row r="514" spans="1:80">
      <c r="A514" s="2">
        <v>42439</v>
      </c>
      <c r="B514" s="29">
        <v>0.59061439814814809</v>
      </c>
      <c r="C514" s="4">
        <v>14.548999999999999</v>
      </c>
      <c r="D514" s="4">
        <v>0.1923</v>
      </c>
      <c r="E514" s="4" t="s">
        <v>155</v>
      </c>
      <c r="F514" s="4">
        <v>1923.414239</v>
      </c>
      <c r="G514" s="4">
        <v>130.5</v>
      </c>
      <c r="H514" s="4">
        <v>57.5</v>
      </c>
      <c r="I514" s="4">
        <v>89</v>
      </c>
      <c r="K514" s="4">
        <v>0.1</v>
      </c>
      <c r="L514" s="4">
        <v>19</v>
      </c>
      <c r="M514" s="4">
        <v>0.87319999999999998</v>
      </c>
      <c r="N514" s="4">
        <v>12.7036</v>
      </c>
      <c r="O514" s="4">
        <v>0.16789999999999999</v>
      </c>
      <c r="P514" s="4">
        <v>113.9101</v>
      </c>
      <c r="Q514" s="4">
        <v>50.219900000000003</v>
      </c>
      <c r="R514" s="4">
        <v>164.1</v>
      </c>
      <c r="S514" s="4">
        <v>91.578699999999998</v>
      </c>
      <c r="T514" s="4">
        <v>40.374600000000001</v>
      </c>
      <c r="U514" s="4">
        <v>132</v>
      </c>
      <c r="V514" s="4">
        <v>89.041200000000003</v>
      </c>
      <c r="Y514" s="4">
        <v>16.59</v>
      </c>
      <c r="Z514" s="4">
        <v>0</v>
      </c>
      <c r="AA514" s="4">
        <v>8.7300000000000003E-2</v>
      </c>
      <c r="AB514" s="4" t="s">
        <v>207</v>
      </c>
      <c r="AC514" s="4">
        <v>0</v>
      </c>
      <c r="AD514" s="4">
        <v>11</v>
      </c>
      <c r="AE514" s="4">
        <v>871</v>
      </c>
      <c r="AF514" s="4">
        <v>904</v>
      </c>
      <c r="AG514" s="4">
        <v>842</v>
      </c>
      <c r="AH514" s="4">
        <v>85</v>
      </c>
      <c r="AI514" s="4">
        <v>23.12</v>
      </c>
      <c r="AJ514" s="4">
        <v>0.53</v>
      </c>
      <c r="AK514" s="4">
        <v>982</v>
      </c>
      <c r="AL514" s="4">
        <v>0</v>
      </c>
      <c r="AM514" s="4">
        <v>0</v>
      </c>
      <c r="AN514" s="4">
        <v>23</v>
      </c>
      <c r="AO514" s="4">
        <v>191</v>
      </c>
      <c r="AP514" s="4">
        <v>187.1</v>
      </c>
      <c r="AQ514" s="4">
        <v>3.1</v>
      </c>
      <c r="AR514" s="4">
        <v>195</v>
      </c>
      <c r="AS514" s="4" t="s">
        <v>155</v>
      </c>
      <c r="AT514" s="4">
        <v>2</v>
      </c>
      <c r="AU514" s="5">
        <v>0.79851851851851852</v>
      </c>
      <c r="AV514" s="4">
        <v>47.159543999999997</v>
      </c>
      <c r="AW514" s="4">
        <v>-88.490064000000004</v>
      </c>
      <c r="AX514" s="4">
        <v>314.8</v>
      </c>
      <c r="AY514" s="4">
        <v>34.299999999999997</v>
      </c>
      <c r="AZ514" s="4">
        <v>12</v>
      </c>
      <c r="BA514" s="4">
        <v>10</v>
      </c>
      <c r="BB514" s="4" t="s">
        <v>222</v>
      </c>
      <c r="BC514" s="4">
        <v>2</v>
      </c>
      <c r="BD514" s="4">
        <v>1.3444</v>
      </c>
      <c r="BE514" s="4">
        <v>2.7444000000000002</v>
      </c>
      <c r="BF514" s="4">
        <v>14.063000000000001</v>
      </c>
      <c r="BG514" s="4">
        <v>14.43</v>
      </c>
      <c r="BH514" s="4">
        <v>1.03</v>
      </c>
      <c r="BI514" s="4">
        <v>14.526</v>
      </c>
      <c r="BJ514" s="4">
        <v>2991.328</v>
      </c>
      <c r="BK514" s="4">
        <v>25.17</v>
      </c>
      <c r="BL514" s="4">
        <v>2.8090000000000002</v>
      </c>
      <c r="BM514" s="4">
        <v>1.238</v>
      </c>
      <c r="BN514" s="4">
        <v>4.0469999999999997</v>
      </c>
      <c r="BO514" s="4">
        <v>2.258</v>
      </c>
      <c r="BP514" s="4">
        <v>0.996</v>
      </c>
      <c r="BQ514" s="4">
        <v>3.254</v>
      </c>
      <c r="BR514" s="4">
        <v>0.69330000000000003</v>
      </c>
      <c r="BU514" s="4">
        <v>0.77500000000000002</v>
      </c>
      <c r="BW514" s="4">
        <v>14.95</v>
      </c>
      <c r="BX514" s="4">
        <v>0.38692900000000002</v>
      </c>
      <c r="BY514" s="4">
        <v>-5</v>
      </c>
      <c r="BZ514" s="4">
        <v>0.62678199999999995</v>
      </c>
      <c r="CA514" s="4">
        <v>9.4555779999999992</v>
      </c>
      <c r="CB514" s="4">
        <v>12.660996000000001</v>
      </c>
    </row>
    <row r="515" spans="1:80">
      <c r="A515" s="2">
        <v>42439</v>
      </c>
      <c r="B515" s="29">
        <v>0.59062597222222224</v>
      </c>
      <c r="C515" s="4">
        <v>14.412000000000001</v>
      </c>
      <c r="D515" s="4">
        <v>9.0899999999999995E-2</v>
      </c>
      <c r="E515" s="4" t="s">
        <v>155</v>
      </c>
      <c r="F515" s="4">
        <v>908.63247899999999</v>
      </c>
      <c r="G515" s="4">
        <v>207.9</v>
      </c>
      <c r="H515" s="4">
        <v>57.4</v>
      </c>
      <c r="I515" s="4">
        <v>74.599999999999994</v>
      </c>
      <c r="K515" s="4">
        <v>0</v>
      </c>
      <c r="L515" s="4">
        <v>19</v>
      </c>
      <c r="M515" s="4">
        <v>0.87509999999999999</v>
      </c>
      <c r="N515" s="4">
        <v>12.612</v>
      </c>
      <c r="O515" s="4">
        <v>7.9500000000000001E-2</v>
      </c>
      <c r="P515" s="4">
        <v>181.92009999999999</v>
      </c>
      <c r="Q515" s="4">
        <v>50.232399999999998</v>
      </c>
      <c r="R515" s="4">
        <v>232.2</v>
      </c>
      <c r="S515" s="4">
        <v>146.25579999999999</v>
      </c>
      <c r="T515" s="4">
        <v>40.384599999999999</v>
      </c>
      <c r="U515" s="4">
        <v>186.6</v>
      </c>
      <c r="V515" s="4">
        <v>74.557100000000005</v>
      </c>
      <c r="Y515" s="4">
        <v>16.626999999999999</v>
      </c>
      <c r="Z515" s="4">
        <v>0</v>
      </c>
      <c r="AA515" s="4">
        <v>0</v>
      </c>
      <c r="AB515" s="4" t="s">
        <v>207</v>
      </c>
      <c r="AC515" s="4">
        <v>0</v>
      </c>
      <c r="AD515" s="4">
        <v>10.9</v>
      </c>
      <c r="AE515" s="4">
        <v>872</v>
      </c>
      <c r="AF515" s="4">
        <v>904</v>
      </c>
      <c r="AG515" s="4">
        <v>841</v>
      </c>
      <c r="AH515" s="4">
        <v>85</v>
      </c>
      <c r="AI515" s="4">
        <v>23.12</v>
      </c>
      <c r="AJ515" s="4">
        <v>0.53</v>
      </c>
      <c r="AK515" s="4">
        <v>982</v>
      </c>
      <c r="AL515" s="4">
        <v>0</v>
      </c>
      <c r="AM515" s="4">
        <v>0</v>
      </c>
      <c r="AN515" s="4">
        <v>23</v>
      </c>
      <c r="AO515" s="4">
        <v>191</v>
      </c>
      <c r="AP515" s="4">
        <v>187.9</v>
      </c>
      <c r="AQ515" s="4">
        <v>3.2</v>
      </c>
      <c r="AR515" s="4">
        <v>195</v>
      </c>
      <c r="AS515" s="4" t="s">
        <v>155</v>
      </c>
      <c r="AT515" s="4">
        <v>2</v>
      </c>
      <c r="AU515" s="5">
        <v>0.79854166666666659</v>
      </c>
      <c r="AV515" s="4">
        <v>47.159399000000001</v>
      </c>
      <c r="AW515" s="4">
        <v>-88.489833000000004</v>
      </c>
      <c r="AX515" s="4">
        <v>314.8</v>
      </c>
      <c r="AY515" s="4">
        <v>35</v>
      </c>
      <c r="AZ515" s="4">
        <v>12</v>
      </c>
      <c r="BA515" s="4">
        <v>8</v>
      </c>
      <c r="BB515" s="4" t="s">
        <v>222</v>
      </c>
      <c r="BC515" s="4">
        <v>2.1015999999999999</v>
      </c>
      <c r="BD515" s="4">
        <v>1</v>
      </c>
      <c r="BE515" s="4">
        <v>2.5015999999999998</v>
      </c>
      <c r="BF515" s="4">
        <v>14.063000000000001</v>
      </c>
      <c r="BG515" s="4">
        <v>14.67</v>
      </c>
      <c r="BH515" s="4">
        <v>1.04</v>
      </c>
      <c r="BI515" s="4">
        <v>14.269</v>
      </c>
      <c r="BJ515" s="4">
        <v>3012.3359999999998</v>
      </c>
      <c r="BK515" s="4">
        <v>12.087999999999999</v>
      </c>
      <c r="BL515" s="4">
        <v>4.55</v>
      </c>
      <c r="BM515" s="4">
        <v>1.256</v>
      </c>
      <c r="BN515" s="4">
        <v>5.8070000000000004</v>
      </c>
      <c r="BO515" s="4">
        <v>3.6579999999999999</v>
      </c>
      <c r="BP515" s="4">
        <v>1.01</v>
      </c>
      <c r="BQ515" s="4">
        <v>4.6680000000000001</v>
      </c>
      <c r="BR515" s="4">
        <v>0.58889999999999998</v>
      </c>
      <c r="BU515" s="4">
        <v>0.78800000000000003</v>
      </c>
      <c r="BW515" s="4">
        <v>0</v>
      </c>
      <c r="BX515" s="4">
        <v>0.37577700000000003</v>
      </c>
      <c r="BY515" s="4">
        <v>-5</v>
      </c>
      <c r="BZ515" s="4">
        <v>0.62510900000000003</v>
      </c>
      <c r="CA515" s="4">
        <v>9.1830499999999997</v>
      </c>
      <c r="CB515" s="4">
        <v>12.627202</v>
      </c>
    </row>
    <row r="516" spans="1:80">
      <c r="A516" s="2">
        <v>42439</v>
      </c>
      <c r="B516" s="29">
        <v>0.59063754629629628</v>
      </c>
      <c r="C516" s="4">
        <v>14.34</v>
      </c>
      <c r="D516" s="4">
        <v>4.2999999999999997E-2</v>
      </c>
      <c r="E516" s="4" t="s">
        <v>155</v>
      </c>
      <c r="F516" s="4">
        <v>430</v>
      </c>
      <c r="G516" s="4">
        <v>463.5</v>
      </c>
      <c r="H516" s="4">
        <v>57.4</v>
      </c>
      <c r="I516" s="4">
        <v>73.400000000000006</v>
      </c>
      <c r="K516" s="4">
        <v>0</v>
      </c>
      <c r="L516" s="4">
        <v>19</v>
      </c>
      <c r="M516" s="4">
        <v>0.876</v>
      </c>
      <c r="N516" s="4">
        <v>12.5624</v>
      </c>
      <c r="O516" s="4">
        <v>3.7699999999999997E-2</v>
      </c>
      <c r="P516" s="4">
        <v>406.07389999999998</v>
      </c>
      <c r="Q516" s="4">
        <v>50.283000000000001</v>
      </c>
      <c r="R516" s="4">
        <v>456.4</v>
      </c>
      <c r="S516" s="4">
        <v>326.46559999999999</v>
      </c>
      <c r="T516" s="4">
        <v>40.425400000000003</v>
      </c>
      <c r="U516" s="4">
        <v>366.9</v>
      </c>
      <c r="V516" s="4">
        <v>73.445599999999999</v>
      </c>
      <c r="Y516" s="4">
        <v>16.585000000000001</v>
      </c>
      <c r="Z516" s="4">
        <v>0</v>
      </c>
      <c r="AA516" s="4">
        <v>0</v>
      </c>
      <c r="AB516" s="4" t="s">
        <v>207</v>
      </c>
      <c r="AC516" s="4">
        <v>0</v>
      </c>
      <c r="AD516" s="4">
        <v>10.9</v>
      </c>
      <c r="AE516" s="4">
        <v>874</v>
      </c>
      <c r="AF516" s="4">
        <v>904</v>
      </c>
      <c r="AG516" s="4">
        <v>846</v>
      </c>
      <c r="AH516" s="4">
        <v>85</v>
      </c>
      <c r="AI516" s="4">
        <v>23.12</v>
      </c>
      <c r="AJ516" s="4">
        <v>0.53</v>
      </c>
      <c r="AK516" s="4">
        <v>982</v>
      </c>
      <c r="AL516" s="4">
        <v>0</v>
      </c>
      <c r="AM516" s="4">
        <v>0</v>
      </c>
      <c r="AN516" s="4">
        <v>23</v>
      </c>
      <c r="AO516" s="4">
        <v>190.9</v>
      </c>
      <c r="AP516" s="4">
        <v>187</v>
      </c>
      <c r="AQ516" s="4">
        <v>2.9</v>
      </c>
      <c r="AR516" s="4">
        <v>195</v>
      </c>
      <c r="AS516" s="4" t="s">
        <v>155</v>
      </c>
      <c r="AT516" s="4">
        <v>2</v>
      </c>
      <c r="AU516" s="5">
        <v>0.79855324074074074</v>
      </c>
      <c r="AV516" s="4">
        <v>47.159300999999999</v>
      </c>
      <c r="AW516" s="4">
        <v>-88.489678999999995</v>
      </c>
      <c r="AX516" s="4">
        <v>314.89999999999998</v>
      </c>
      <c r="AY516" s="4">
        <v>34.9</v>
      </c>
      <c r="AZ516" s="4">
        <v>12</v>
      </c>
      <c r="BA516" s="4">
        <v>5</v>
      </c>
      <c r="BB516" s="4" t="s">
        <v>232</v>
      </c>
      <c r="BC516" s="4">
        <v>2.2507999999999999</v>
      </c>
      <c r="BD516" s="4">
        <v>1.1015999999999999</v>
      </c>
      <c r="BE516" s="4">
        <v>2.6507999999999998</v>
      </c>
      <c r="BF516" s="4">
        <v>14.063000000000001</v>
      </c>
      <c r="BG516" s="4">
        <v>14.79</v>
      </c>
      <c r="BH516" s="4">
        <v>1.05</v>
      </c>
      <c r="BI516" s="4">
        <v>14.154</v>
      </c>
      <c r="BJ516" s="4">
        <v>3022.3510000000001</v>
      </c>
      <c r="BK516" s="4">
        <v>5.7679999999999998</v>
      </c>
      <c r="BL516" s="4">
        <v>10.231</v>
      </c>
      <c r="BM516" s="4">
        <v>1.2669999999999999</v>
      </c>
      <c r="BN516" s="4">
        <v>11.497999999999999</v>
      </c>
      <c r="BO516" s="4">
        <v>8.2249999999999996</v>
      </c>
      <c r="BP516" s="4">
        <v>1.0189999999999999</v>
      </c>
      <c r="BQ516" s="4">
        <v>9.2439999999999998</v>
      </c>
      <c r="BR516" s="4">
        <v>0.58430000000000004</v>
      </c>
      <c r="BU516" s="4">
        <v>0.79200000000000004</v>
      </c>
      <c r="BW516" s="4">
        <v>0</v>
      </c>
      <c r="BX516" s="4">
        <v>0.42834100000000003</v>
      </c>
      <c r="BY516" s="4">
        <v>-5</v>
      </c>
      <c r="BZ516" s="4">
        <v>0.62589099999999998</v>
      </c>
      <c r="CA516" s="4">
        <v>10.467584</v>
      </c>
      <c r="CB516" s="4">
        <v>12.642998</v>
      </c>
    </row>
    <row r="517" spans="1:80">
      <c r="A517" s="2">
        <v>42439</v>
      </c>
      <c r="B517" s="29">
        <v>0.59064912037037043</v>
      </c>
      <c r="C517" s="4">
        <v>14.3</v>
      </c>
      <c r="D517" s="4">
        <v>2.92E-2</v>
      </c>
      <c r="E517" s="4" t="s">
        <v>155</v>
      </c>
      <c r="F517" s="4">
        <v>291.56351799999999</v>
      </c>
      <c r="G517" s="4">
        <v>661.4</v>
      </c>
      <c r="H517" s="4">
        <v>58.4</v>
      </c>
      <c r="I517" s="4">
        <v>69.5</v>
      </c>
      <c r="K517" s="4">
        <v>0.15</v>
      </c>
      <c r="L517" s="4">
        <v>19</v>
      </c>
      <c r="M517" s="4">
        <v>0.87649999999999995</v>
      </c>
      <c r="N517" s="4">
        <v>12.534599999999999</v>
      </c>
      <c r="O517" s="4">
        <v>2.5600000000000001E-2</v>
      </c>
      <c r="P517" s="4">
        <v>579.74220000000003</v>
      </c>
      <c r="Q517" s="4">
        <v>51.189799999999998</v>
      </c>
      <c r="R517" s="4">
        <v>630.9</v>
      </c>
      <c r="S517" s="4">
        <v>466.0872</v>
      </c>
      <c r="T517" s="4">
        <v>41.154400000000003</v>
      </c>
      <c r="U517" s="4">
        <v>507.2</v>
      </c>
      <c r="V517" s="4">
        <v>69.512</v>
      </c>
      <c r="Y517" s="4">
        <v>16.388999999999999</v>
      </c>
      <c r="Z517" s="4">
        <v>0</v>
      </c>
      <c r="AA517" s="4">
        <v>0.12920000000000001</v>
      </c>
      <c r="AB517" s="4" t="s">
        <v>207</v>
      </c>
      <c r="AC517" s="4">
        <v>0</v>
      </c>
      <c r="AD517" s="4">
        <v>10.9</v>
      </c>
      <c r="AE517" s="4">
        <v>879</v>
      </c>
      <c r="AF517" s="4">
        <v>908</v>
      </c>
      <c r="AG517" s="4">
        <v>850</v>
      </c>
      <c r="AH517" s="4">
        <v>85</v>
      </c>
      <c r="AI517" s="4">
        <v>23.12</v>
      </c>
      <c r="AJ517" s="4">
        <v>0.53</v>
      </c>
      <c r="AK517" s="4">
        <v>982</v>
      </c>
      <c r="AL517" s="4">
        <v>0</v>
      </c>
      <c r="AM517" s="4">
        <v>0</v>
      </c>
      <c r="AN517" s="4">
        <v>23</v>
      </c>
      <c r="AO517" s="4">
        <v>190</v>
      </c>
      <c r="AP517" s="4">
        <v>187.1</v>
      </c>
      <c r="AQ517" s="4">
        <v>3.2</v>
      </c>
      <c r="AR517" s="4">
        <v>195</v>
      </c>
      <c r="AS517" s="4" t="s">
        <v>155</v>
      </c>
      <c r="AT517" s="4">
        <v>2</v>
      </c>
      <c r="AU517" s="5">
        <v>0.79856481481481489</v>
      </c>
      <c r="AV517" s="4">
        <v>47.159202999999998</v>
      </c>
      <c r="AW517" s="4">
        <v>-88.489519999999999</v>
      </c>
      <c r="AX517" s="4">
        <v>315.10000000000002</v>
      </c>
      <c r="AY517" s="4">
        <v>35.1</v>
      </c>
      <c r="AZ517" s="4">
        <v>12</v>
      </c>
      <c r="BA517" s="4">
        <v>5</v>
      </c>
      <c r="BB517" s="4" t="s">
        <v>233</v>
      </c>
      <c r="BC517" s="4">
        <v>2.2999999999999998</v>
      </c>
      <c r="BD517" s="4">
        <v>1.301499</v>
      </c>
      <c r="BE517" s="4">
        <v>2.7507489999999999</v>
      </c>
      <c r="BF517" s="4">
        <v>14.063000000000001</v>
      </c>
      <c r="BG517" s="4">
        <v>14.84</v>
      </c>
      <c r="BH517" s="4">
        <v>1.06</v>
      </c>
      <c r="BI517" s="4">
        <v>14.085000000000001</v>
      </c>
      <c r="BJ517" s="4">
        <v>3025.366</v>
      </c>
      <c r="BK517" s="4">
        <v>3.9260000000000002</v>
      </c>
      <c r="BL517" s="4">
        <v>14.653</v>
      </c>
      <c r="BM517" s="4">
        <v>1.294</v>
      </c>
      <c r="BN517" s="4">
        <v>15.946999999999999</v>
      </c>
      <c r="BO517" s="4">
        <v>11.781000000000001</v>
      </c>
      <c r="BP517" s="4">
        <v>1.04</v>
      </c>
      <c r="BQ517" s="4">
        <v>12.821</v>
      </c>
      <c r="BR517" s="4">
        <v>0.55479999999999996</v>
      </c>
      <c r="BU517" s="4">
        <v>0.78500000000000003</v>
      </c>
      <c r="BW517" s="4">
        <v>22.666</v>
      </c>
      <c r="BX517" s="4">
        <v>0.47461599999999998</v>
      </c>
      <c r="BY517" s="4">
        <v>-5</v>
      </c>
      <c r="BZ517" s="4">
        <v>0.62478199999999995</v>
      </c>
      <c r="CA517" s="4">
        <v>11.598428999999999</v>
      </c>
      <c r="CB517" s="4">
        <v>12.620596000000001</v>
      </c>
    </row>
    <row r="518" spans="1:80">
      <c r="A518" s="2">
        <v>42439</v>
      </c>
      <c r="B518" s="29">
        <v>0.59066069444444447</v>
      </c>
      <c r="C518" s="4">
        <v>14.233000000000001</v>
      </c>
      <c r="D518" s="4">
        <v>2.0199999999999999E-2</v>
      </c>
      <c r="E518" s="4" t="s">
        <v>155</v>
      </c>
      <c r="F518" s="4">
        <v>202.19633899999999</v>
      </c>
      <c r="G518" s="4">
        <v>1032.4000000000001</v>
      </c>
      <c r="H518" s="4">
        <v>58.4</v>
      </c>
      <c r="I518" s="4">
        <v>68.2</v>
      </c>
      <c r="K518" s="4">
        <v>0.3</v>
      </c>
      <c r="L518" s="4">
        <v>18</v>
      </c>
      <c r="M518" s="4">
        <v>0.87709999999999999</v>
      </c>
      <c r="N518" s="4">
        <v>12.484299999999999</v>
      </c>
      <c r="O518" s="4">
        <v>1.77E-2</v>
      </c>
      <c r="P518" s="4">
        <v>905.5127</v>
      </c>
      <c r="Q518" s="4">
        <v>51.222999999999999</v>
      </c>
      <c r="R518" s="4">
        <v>956.7</v>
      </c>
      <c r="S518" s="4">
        <v>727.99239999999998</v>
      </c>
      <c r="T518" s="4">
        <v>41.181100000000001</v>
      </c>
      <c r="U518" s="4">
        <v>769.2</v>
      </c>
      <c r="V518" s="4">
        <v>68.2</v>
      </c>
      <c r="Y518" s="4">
        <v>15.962999999999999</v>
      </c>
      <c r="Z518" s="4">
        <v>0</v>
      </c>
      <c r="AA518" s="4">
        <v>0.2631</v>
      </c>
      <c r="AB518" s="4" t="s">
        <v>207</v>
      </c>
      <c r="AC518" s="4">
        <v>0</v>
      </c>
      <c r="AD518" s="4">
        <v>10.8</v>
      </c>
      <c r="AE518" s="4">
        <v>882</v>
      </c>
      <c r="AF518" s="4">
        <v>912</v>
      </c>
      <c r="AG518" s="4">
        <v>852</v>
      </c>
      <c r="AH518" s="4">
        <v>85</v>
      </c>
      <c r="AI518" s="4">
        <v>23.12</v>
      </c>
      <c r="AJ518" s="4">
        <v>0.53</v>
      </c>
      <c r="AK518" s="4">
        <v>982</v>
      </c>
      <c r="AL518" s="4">
        <v>0</v>
      </c>
      <c r="AM518" s="4">
        <v>0</v>
      </c>
      <c r="AN518" s="4">
        <v>23</v>
      </c>
      <c r="AO518" s="4">
        <v>190</v>
      </c>
      <c r="AP518" s="4">
        <v>187.9</v>
      </c>
      <c r="AQ518" s="4">
        <v>3.1</v>
      </c>
      <c r="AR518" s="4">
        <v>195</v>
      </c>
      <c r="AS518" s="4" t="s">
        <v>155</v>
      </c>
      <c r="AT518" s="4">
        <v>2</v>
      </c>
      <c r="AU518" s="5">
        <v>0.79857638888888882</v>
      </c>
      <c r="AV518" s="4">
        <v>47.159109000000001</v>
      </c>
      <c r="AW518" s="4">
        <v>-88.489355000000003</v>
      </c>
      <c r="AX518" s="4">
        <v>315.3</v>
      </c>
      <c r="AY518" s="4">
        <v>35.299999999999997</v>
      </c>
      <c r="AZ518" s="4">
        <v>12</v>
      </c>
      <c r="BA518" s="4">
        <v>5</v>
      </c>
      <c r="BB518" s="4" t="s">
        <v>233</v>
      </c>
      <c r="BC518" s="4">
        <v>2.147748</v>
      </c>
      <c r="BD518" s="4">
        <v>1.5015019999999999</v>
      </c>
      <c r="BE518" s="4">
        <v>2.8507509999999998</v>
      </c>
      <c r="BF518" s="4">
        <v>14.063000000000001</v>
      </c>
      <c r="BG518" s="4">
        <v>14.92</v>
      </c>
      <c r="BH518" s="4">
        <v>1.06</v>
      </c>
      <c r="BI518" s="4">
        <v>14.010999999999999</v>
      </c>
      <c r="BJ518" s="4">
        <v>3027.3029999999999</v>
      </c>
      <c r="BK518" s="4">
        <v>2.7370000000000001</v>
      </c>
      <c r="BL518" s="4">
        <v>22.995000000000001</v>
      </c>
      <c r="BM518" s="4">
        <v>1.3009999999999999</v>
      </c>
      <c r="BN518" s="4">
        <v>24.295000000000002</v>
      </c>
      <c r="BO518" s="4">
        <v>18.486999999999998</v>
      </c>
      <c r="BP518" s="4">
        <v>1.046</v>
      </c>
      <c r="BQ518" s="4">
        <v>19.532</v>
      </c>
      <c r="BR518" s="4">
        <v>0.54690000000000005</v>
      </c>
      <c r="BU518" s="4">
        <v>0.76800000000000002</v>
      </c>
      <c r="BW518" s="4">
        <v>46.393999999999998</v>
      </c>
      <c r="BX518" s="4">
        <v>0.49229400000000001</v>
      </c>
      <c r="BY518" s="4">
        <v>-5</v>
      </c>
      <c r="BZ518" s="4">
        <v>0.623</v>
      </c>
      <c r="CA518" s="4">
        <v>12.030435000000001</v>
      </c>
      <c r="CB518" s="4">
        <v>12.5846</v>
      </c>
    </row>
    <row r="519" spans="1:80">
      <c r="A519" s="2">
        <v>42439</v>
      </c>
      <c r="B519" s="29">
        <v>0.59067226851851851</v>
      </c>
      <c r="C519" s="4">
        <v>14.15</v>
      </c>
      <c r="D519" s="4">
        <v>2.0899999999999998E-2</v>
      </c>
      <c r="E519" s="4" t="s">
        <v>155</v>
      </c>
      <c r="F519" s="4">
        <v>209.31034500000001</v>
      </c>
      <c r="G519" s="4">
        <v>1221.3</v>
      </c>
      <c r="H519" s="4">
        <v>57.3</v>
      </c>
      <c r="I519" s="4">
        <v>66.2</v>
      </c>
      <c r="K519" s="4">
        <v>0.35</v>
      </c>
      <c r="L519" s="4">
        <v>18</v>
      </c>
      <c r="M519" s="4">
        <v>0.87760000000000005</v>
      </c>
      <c r="N519" s="4">
        <v>12.417899999999999</v>
      </c>
      <c r="O519" s="4">
        <v>1.84E-2</v>
      </c>
      <c r="P519" s="4">
        <v>1071.8009</v>
      </c>
      <c r="Q519" s="4">
        <v>50.284300000000002</v>
      </c>
      <c r="R519" s="4">
        <v>1122.0999999999999</v>
      </c>
      <c r="S519" s="4">
        <v>861.5838</v>
      </c>
      <c r="T519" s="4">
        <v>40.421799999999998</v>
      </c>
      <c r="U519" s="4">
        <v>902</v>
      </c>
      <c r="V519" s="4">
        <v>66.172300000000007</v>
      </c>
      <c r="Y519" s="4">
        <v>15.824999999999999</v>
      </c>
      <c r="Z519" s="4">
        <v>0</v>
      </c>
      <c r="AA519" s="4">
        <v>0.3085</v>
      </c>
      <c r="AB519" s="4" t="s">
        <v>207</v>
      </c>
      <c r="AC519" s="4">
        <v>0</v>
      </c>
      <c r="AD519" s="4">
        <v>10.9</v>
      </c>
      <c r="AE519" s="4">
        <v>880</v>
      </c>
      <c r="AF519" s="4">
        <v>911</v>
      </c>
      <c r="AG519" s="4">
        <v>849</v>
      </c>
      <c r="AH519" s="4">
        <v>84.9</v>
      </c>
      <c r="AI519" s="4">
        <v>23.09</v>
      </c>
      <c r="AJ519" s="4">
        <v>0.53</v>
      </c>
      <c r="AK519" s="4">
        <v>982</v>
      </c>
      <c r="AL519" s="4">
        <v>0</v>
      </c>
      <c r="AM519" s="4">
        <v>0</v>
      </c>
      <c r="AN519" s="4">
        <v>23</v>
      </c>
      <c r="AO519" s="4">
        <v>190</v>
      </c>
      <c r="AP519" s="4">
        <v>187</v>
      </c>
      <c r="AQ519" s="4">
        <v>2.6</v>
      </c>
      <c r="AR519" s="4">
        <v>195</v>
      </c>
      <c r="AS519" s="4" t="s">
        <v>155</v>
      </c>
      <c r="AT519" s="4">
        <v>2</v>
      </c>
      <c r="AU519" s="5">
        <v>0.79858796296296297</v>
      </c>
      <c r="AV519" s="4">
        <v>47.159036</v>
      </c>
      <c r="AW519" s="4">
        <v>-88.489163000000005</v>
      </c>
      <c r="AX519" s="4">
        <v>315.2</v>
      </c>
      <c r="AY519" s="4">
        <v>35.9</v>
      </c>
      <c r="AZ519" s="4">
        <v>12</v>
      </c>
      <c r="BA519" s="4">
        <v>5</v>
      </c>
      <c r="BB519" s="4" t="s">
        <v>233</v>
      </c>
      <c r="BC519" s="4">
        <v>2</v>
      </c>
      <c r="BD519" s="4">
        <v>1.6</v>
      </c>
      <c r="BE519" s="4">
        <v>2.9</v>
      </c>
      <c r="BF519" s="4">
        <v>14.063000000000001</v>
      </c>
      <c r="BG519" s="4">
        <v>15</v>
      </c>
      <c r="BH519" s="4">
        <v>1.07</v>
      </c>
      <c r="BI519" s="4">
        <v>13.952</v>
      </c>
      <c r="BJ519" s="4">
        <v>3027.2170000000001</v>
      </c>
      <c r="BK519" s="4">
        <v>2.85</v>
      </c>
      <c r="BL519" s="4">
        <v>27.361999999999998</v>
      </c>
      <c r="BM519" s="4">
        <v>1.284</v>
      </c>
      <c r="BN519" s="4">
        <v>28.646000000000001</v>
      </c>
      <c r="BO519" s="4">
        <v>21.995000000000001</v>
      </c>
      <c r="BP519" s="4">
        <v>1.032</v>
      </c>
      <c r="BQ519" s="4">
        <v>23.027000000000001</v>
      </c>
      <c r="BR519" s="4">
        <v>0.53339999999999999</v>
      </c>
      <c r="BU519" s="4">
        <v>0.76500000000000001</v>
      </c>
      <c r="BW519" s="4">
        <v>54.69</v>
      </c>
      <c r="BX519" s="4">
        <v>0.47050199999999998</v>
      </c>
      <c r="BY519" s="4">
        <v>-5</v>
      </c>
      <c r="BZ519" s="4">
        <v>0.62289099999999997</v>
      </c>
      <c r="CA519" s="4">
        <v>11.497892999999999</v>
      </c>
      <c r="CB519" s="4">
        <v>12.582398</v>
      </c>
    </row>
    <row r="520" spans="1:80">
      <c r="A520" s="2">
        <v>42439</v>
      </c>
      <c r="B520" s="29">
        <v>0.59068384259259255</v>
      </c>
      <c r="C520" s="4">
        <v>14.2</v>
      </c>
      <c r="D520" s="4">
        <v>6.0699999999999997E-2</v>
      </c>
      <c r="E520" s="4" t="s">
        <v>155</v>
      </c>
      <c r="F520" s="4">
        <v>606.80902500000002</v>
      </c>
      <c r="G520" s="4">
        <v>1422.1</v>
      </c>
      <c r="H520" s="4">
        <v>50</v>
      </c>
      <c r="I520" s="4">
        <v>74.599999999999994</v>
      </c>
      <c r="K520" s="4">
        <v>0.5</v>
      </c>
      <c r="L520" s="4">
        <v>18</v>
      </c>
      <c r="M520" s="4">
        <v>0.87690000000000001</v>
      </c>
      <c r="N520" s="4">
        <v>12.451700000000001</v>
      </c>
      <c r="O520" s="4">
        <v>5.3199999999999997E-2</v>
      </c>
      <c r="P520" s="4">
        <v>1247.0161000000001</v>
      </c>
      <c r="Q520" s="4">
        <v>43.832099999999997</v>
      </c>
      <c r="R520" s="4">
        <v>1290.8</v>
      </c>
      <c r="S520" s="4">
        <v>1001.5115</v>
      </c>
      <c r="T520" s="4">
        <v>35.2027</v>
      </c>
      <c r="U520" s="4">
        <v>1036.7</v>
      </c>
      <c r="V520" s="4">
        <v>74.564400000000006</v>
      </c>
      <c r="Y520" s="4">
        <v>15.784000000000001</v>
      </c>
      <c r="Z520" s="4">
        <v>0</v>
      </c>
      <c r="AA520" s="4">
        <v>0.43840000000000001</v>
      </c>
      <c r="AB520" s="4" t="s">
        <v>207</v>
      </c>
      <c r="AC520" s="4">
        <v>0</v>
      </c>
      <c r="AD520" s="4">
        <v>10.8</v>
      </c>
      <c r="AE520" s="4">
        <v>883</v>
      </c>
      <c r="AF520" s="4">
        <v>911</v>
      </c>
      <c r="AG520" s="4">
        <v>850</v>
      </c>
      <c r="AH520" s="4">
        <v>84</v>
      </c>
      <c r="AI520" s="4">
        <v>22.84</v>
      </c>
      <c r="AJ520" s="4">
        <v>0.52</v>
      </c>
      <c r="AK520" s="4">
        <v>982</v>
      </c>
      <c r="AL520" s="4">
        <v>0</v>
      </c>
      <c r="AM520" s="4">
        <v>0</v>
      </c>
      <c r="AN520" s="4">
        <v>23</v>
      </c>
      <c r="AO520" s="4">
        <v>190</v>
      </c>
      <c r="AP520" s="4">
        <v>187</v>
      </c>
      <c r="AQ520" s="4">
        <v>2.6</v>
      </c>
      <c r="AR520" s="4">
        <v>195</v>
      </c>
      <c r="AS520" s="4" t="s">
        <v>155</v>
      </c>
      <c r="AT520" s="4">
        <v>2</v>
      </c>
      <c r="AU520" s="5">
        <v>0.79859953703703701</v>
      </c>
      <c r="AV520" s="4">
        <v>47.158969999999997</v>
      </c>
      <c r="AW520" s="4">
        <v>-88.488962000000001</v>
      </c>
      <c r="AX520" s="4">
        <v>314.89999999999998</v>
      </c>
      <c r="AY520" s="4">
        <v>36.4</v>
      </c>
      <c r="AZ520" s="4">
        <v>12</v>
      </c>
      <c r="BA520" s="4">
        <v>5</v>
      </c>
      <c r="BB520" s="4" t="s">
        <v>233</v>
      </c>
      <c r="BC520" s="4">
        <v>3.7271999999999998</v>
      </c>
      <c r="BD520" s="4">
        <v>1.2951999999999999</v>
      </c>
      <c r="BE520" s="4">
        <v>4.6272000000000002</v>
      </c>
      <c r="BF520" s="4">
        <v>14.063000000000001</v>
      </c>
      <c r="BG520" s="4">
        <v>14.9</v>
      </c>
      <c r="BH520" s="4">
        <v>1.06</v>
      </c>
      <c r="BI520" s="4">
        <v>14.04</v>
      </c>
      <c r="BJ520" s="4">
        <v>3018.5459999999998</v>
      </c>
      <c r="BK520" s="4">
        <v>8.2100000000000009</v>
      </c>
      <c r="BL520" s="4">
        <v>31.657</v>
      </c>
      <c r="BM520" s="4">
        <v>1.113</v>
      </c>
      <c r="BN520" s="4">
        <v>32.770000000000003</v>
      </c>
      <c r="BO520" s="4">
        <v>25.425000000000001</v>
      </c>
      <c r="BP520" s="4">
        <v>0.89400000000000002</v>
      </c>
      <c r="BQ520" s="4">
        <v>26.318999999999999</v>
      </c>
      <c r="BR520" s="4">
        <v>0.59770000000000001</v>
      </c>
      <c r="BU520" s="4">
        <v>0.75900000000000001</v>
      </c>
      <c r="BW520" s="4">
        <v>77.281999999999996</v>
      </c>
      <c r="BX520" s="4">
        <v>0.54348799999999997</v>
      </c>
      <c r="BY520" s="4">
        <v>-5</v>
      </c>
      <c r="BZ520" s="4">
        <v>0.62232699999999996</v>
      </c>
      <c r="CA520" s="4">
        <v>13.281488</v>
      </c>
      <c r="CB520" s="4">
        <v>12.571005</v>
      </c>
    </row>
    <row r="521" spans="1:80">
      <c r="A521" s="2">
        <v>42439</v>
      </c>
      <c r="B521" s="29">
        <v>0.59069541666666669</v>
      </c>
      <c r="C521" s="4">
        <v>14.419</v>
      </c>
      <c r="D521" s="4">
        <v>0.23169999999999999</v>
      </c>
      <c r="E521" s="4" t="s">
        <v>155</v>
      </c>
      <c r="F521" s="4">
        <v>2317.3994870000001</v>
      </c>
      <c r="G521" s="4">
        <v>1218.0999999999999</v>
      </c>
      <c r="H521" s="4">
        <v>50</v>
      </c>
      <c r="I521" s="4">
        <v>84.9</v>
      </c>
      <c r="K521" s="4">
        <v>0.6</v>
      </c>
      <c r="L521" s="4">
        <v>18</v>
      </c>
      <c r="M521" s="4">
        <v>0.87380000000000002</v>
      </c>
      <c r="N521" s="4">
        <v>12.599</v>
      </c>
      <c r="O521" s="4">
        <v>0.20250000000000001</v>
      </c>
      <c r="P521" s="4">
        <v>1064.365</v>
      </c>
      <c r="Q521" s="4">
        <v>43.689100000000003</v>
      </c>
      <c r="R521" s="4">
        <v>1108.0999999999999</v>
      </c>
      <c r="S521" s="4">
        <v>854.91570000000002</v>
      </c>
      <c r="T521" s="4">
        <v>35.091799999999999</v>
      </c>
      <c r="U521" s="4">
        <v>890</v>
      </c>
      <c r="V521" s="4">
        <v>84.908600000000007</v>
      </c>
      <c r="Y521" s="4">
        <v>15.683999999999999</v>
      </c>
      <c r="Z521" s="4">
        <v>0</v>
      </c>
      <c r="AA521" s="4">
        <v>0.52429999999999999</v>
      </c>
      <c r="AB521" s="4" t="s">
        <v>207</v>
      </c>
      <c r="AC521" s="4">
        <v>0</v>
      </c>
      <c r="AD521" s="4">
        <v>10.9</v>
      </c>
      <c r="AE521" s="4">
        <v>887</v>
      </c>
      <c r="AF521" s="4">
        <v>916</v>
      </c>
      <c r="AG521" s="4">
        <v>854</v>
      </c>
      <c r="AH521" s="4">
        <v>84.1</v>
      </c>
      <c r="AI521" s="4">
        <v>22.87</v>
      </c>
      <c r="AJ521" s="4">
        <v>0.53</v>
      </c>
      <c r="AK521" s="4">
        <v>982</v>
      </c>
      <c r="AL521" s="4">
        <v>0</v>
      </c>
      <c r="AM521" s="4">
        <v>0</v>
      </c>
      <c r="AN521" s="4">
        <v>23</v>
      </c>
      <c r="AO521" s="4">
        <v>190.1</v>
      </c>
      <c r="AP521" s="4">
        <v>187.1</v>
      </c>
      <c r="AQ521" s="4">
        <v>2.9</v>
      </c>
      <c r="AR521" s="4">
        <v>195</v>
      </c>
      <c r="AS521" s="4" t="s">
        <v>155</v>
      </c>
      <c r="AT521" s="4">
        <v>2</v>
      </c>
      <c r="AU521" s="5">
        <v>0.79861111111111116</v>
      </c>
      <c r="AV521" s="4">
        <v>47.158914000000003</v>
      </c>
      <c r="AW521" s="4">
        <v>-88.488750999999993</v>
      </c>
      <c r="AX521" s="4">
        <v>315.10000000000002</v>
      </c>
      <c r="AY521" s="4">
        <v>38.200000000000003</v>
      </c>
      <c r="AZ521" s="4">
        <v>12</v>
      </c>
      <c r="BA521" s="4">
        <v>5</v>
      </c>
      <c r="BB521" s="4" t="s">
        <v>233</v>
      </c>
      <c r="BC521" s="4">
        <v>3.6728000000000001</v>
      </c>
      <c r="BD521" s="4">
        <v>1.1015999999999999</v>
      </c>
      <c r="BE521" s="4">
        <v>4.9791999999999996</v>
      </c>
      <c r="BF521" s="4">
        <v>14.063000000000001</v>
      </c>
      <c r="BG521" s="4">
        <v>14.51</v>
      </c>
      <c r="BH521" s="4">
        <v>1.03</v>
      </c>
      <c r="BI521" s="4">
        <v>14.445</v>
      </c>
      <c r="BJ521" s="4">
        <v>2983.067</v>
      </c>
      <c r="BK521" s="4">
        <v>30.515000000000001</v>
      </c>
      <c r="BL521" s="4">
        <v>26.390999999999998</v>
      </c>
      <c r="BM521" s="4">
        <v>1.083</v>
      </c>
      <c r="BN521" s="4">
        <v>27.474</v>
      </c>
      <c r="BO521" s="4">
        <v>21.198</v>
      </c>
      <c r="BP521" s="4">
        <v>0.87</v>
      </c>
      <c r="BQ521" s="4">
        <v>22.068000000000001</v>
      </c>
      <c r="BR521" s="4">
        <v>0.66479999999999995</v>
      </c>
      <c r="BU521" s="4">
        <v>0.73699999999999999</v>
      </c>
      <c r="BW521" s="4">
        <v>90.256</v>
      </c>
      <c r="BX521" s="4">
        <v>0.57363299999999995</v>
      </c>
      <c r="BY521" s="4">
        <v>-5</v>
      </c>
      <c r="BZ521" s="4">
        <v>0.625</v>
      </c>
      <c r="CA521" s="4">
        <v>14.018165</v>
      </c>
      <c r="CB521" s="4">
        <v>12.625</v>
      </c>
    </row>
    <row r="522" spans="1:80">
      <c r="A522" s="2">
        <v>42439</v>
      </c>
      <c r="B522" s="29">
        <v>0.59070699074074073</v>
      </c>
      <c r="C522" s="4">
        <v>14.192</v>
      </c>
      <c r="D522" s="4">
        <v>0.81599999999999995</v>
      </c>
      <c r="E522" s="4" t="s">
        <v>155</v>
      </c>
      <c r="F522" s="4">
        <v>8160</v>
      </c>
      <c r="G522" s="4">
        <v>898.1</v>
      </c>
      <c r="H522" s="4">
        <v>49.9</v>
      </c>
      <c r="I522" s="4">
        <v>132.80000000000001</v>
      </c>
      <c r="K522" s="4">
        <v>0.6</v>
      </c>
      <c r="L522" s="4">
        <v>18</v>
      </c>
      <c r="M522" s="4">
        <v>0.87029999999999996</v>
      </c>
      <c r="N522" s="4">
        <v>12.3506</v>
      </c>
      <c r="O522" s="4">
        <v>0.71009999999999995</v>
      </c>
      <c r="P522" s="4">
        <v>781.56960000000004</v>
      </c>
      <c r="Q522" s="4">
        <v>43.4268</v>
      </c>
      <c r="R522" s="4">
        <v>825</v>
      </c>
      <c r="S522" s="4">
        <v>628.34760000000006</v>
      </c>
      <c r="T522" s="4">
        <v>34.9133</v>
      </c>
      <c r="U522" s="4">
        <v>663.3</v>
      </c>
      <c r="V522" s="4">
        <v>132.84649999999999</v>
      </c>
      <c r="Y522" s="4">
        <v>15.635</v>
      </c>
      <c r="Z522" s="4">
        <v>0</v>
      </c>
      <c r="AA522" s="4">
        <v>0.5222</v>
      </c>
      <c r="AB522" s="4" t="s">
        <v>207</v>
      </c>
      <c r="AC522" s="4">
        <v>0</v>
      </c>
      <c r="AD522" s="4">
        <v>10.9</v>
      </c>
      <c r="AE522" s="4">
        <v>892</v>
      </c>
      <c r="AF522" s="4">
        <v>921</v>
      </c>
      <c r="AG522" s="4">
        <v>859</v>
      </c>
      <c r="AH522" s="4">
        <v>85</v>
      </c>
      <c r="AI522" s="4">
        <v>23.12</v>
      </c>
      <c r="AJ522" s="4">
        <v>0.53</v>
      </c>
      <c r="AK522" s="4">
        <v>982</v>
      </c>
      <c r="AL522" s="4">
        <v>0</v>
      </c>
      <c r="AM522" s="4">
        <v>0</v>
      </c>
      <c r="AN522" s="4">
        <v>23</v>
      </c>
      <c r="AO522" s="4">
        <v>191</v>
      </c>
      <c r="AP522" s="4">
        <v>188</v>
      </c>
      <c r="AQ522" s="4">
        <v>2.7</v>
      </c>
      <c r="AR522" s="4">
        <v>195</v>
      </c>
      <c r="AS522" s="4" t="s">
        <v>155</v>
      </c>
      <c r="AT522" s="4">
        <v>2</v>
      </c>
      <c r="AU522" s="5">
        <v>0.79862268518518509</v>
      </c>
      <c r="AV522" s="4">
        <v>47.158892999999999</v>
      </c>
      <c r="AW522" s="4">
        <v>-88.488635000000002</v>
      </c>
      <c r="AX522" s="4">
        <v>315.3</v>
      </c>
      <c r="AY522" s="4">
        <v>39.700000000000003</v>
      </c>
      <c r="AZ522" s="4">
        <v>12</v>
      </c>
      <c r="BA522" s="4">
        <v>5</v>
      </c>
      <c r="BB522" s="4" t="s">
        <v>233</v>
      </c>
      <c r="BC522" s="4">
        <v>2</v>
      </c>
      <c r="BD522" s="4">
        <v>1.2</v>
      </c>
      <c r="BE522" s="4">
        <v>3.7</v>
      </c>
      <c r="BF522" s="4">
        <v>14.063000000000001</v>
      </c>
      <c r="BG522" s="4">
        <v>14.11</v>
      </c>
      <c r="BH522" s="4">
        <v>1</v>
      </c>
      <c r="BI522" s="4">
        <v>14.906000000000001</v>
      </c>
      <c r="BJ522" s="4">
        <v>2864.991</v>
      </c>
      <c r="BK522" s="4">
        <v>104.848</v>
      </c>
      <c r="BL522" s="4">
        <v>18.986000000000001</v>
      </c>
      <c r="BM522" s="4">
        <v>1.0549999999999999</v>
      </c>
      <c r="BN522" s="4">
        <v>20.041</v>
      </c>
      <c r="BO522" s="4">
        <v>15.263999999999999</v>
      </c>
      <c r="BP522" s="4">
        <v>0.84799999999999998</v>
      </c>
      <c r="BQ522" s="4">
        <v>16.111999999999998</v>
      </c>
      <c r="BR522" s="4">
        <v>1.0189999999999999</v>
      </c>
      <c r="BU522" s="4">
        <v>0.72</v>
      </c>
      <c r="BW522" s="4">
        <v>88.072999999999993</v>
      </c>
      <c r="BX522" s="4">
        <v>0.59521599999999997</v>
      </c>
      <c r="BY522" s="4">
        <v>-5</v>
      </c>
      <c r="BZ522" s="4">
        <v>0.62532399999999999</v>
      </c>
      <c r="CA522" s="4">
        <v>14.545597000000001</v>
      </c>
      <c r="CB522" s="4">
        <v>12.631551</v>
      </c>
    </row>
    <row r="523" spans="1:80">
      <c r="A523" s="2">
        <v>42439</v>
      </c>
      <c r="B523" s="29">
        <v>0.59071856481481488</v>
      </c>
      <c r="C523" s="4">
        <v>14.01</v>
      </c>
      <c r="D523" s="4">
        <v>1.1923999999999999</v>
      </c>
      <c r="E523" s="4" t="s">
        <v>155</v>
      </c>
      <c r="F523" s="4">
        <v>11924.415156999999</v>
      </c>
      <c r="G523" s="4">
        <v>539.9</v>
      </c>
      <c r="H523" s="4">
        <v>49.9</v>
      </c>
      <c r="I523" s="4">
        <v>201.1</v>
      </c>
      <c r="K523" s="4">
        <v>0.36</v>
      </c>
      <c r="L523" s="4">
        <v>18</v>
      </c>
      <c r="M523" s="4">
        <v>0.86839999999999995</v>
      </c>
      <c r="N523" s="4">
        <v>12.1656</v>
      </c>
      <c r="O523" s="4">
        <v>1.0355000000000001</v>
      </c>
      <c r="P523" s="4">
        <v>468.82830000000001</v>
      </c>
      <c r="Q523" s="4">
        <v>43.331200000000003</v>
      </c>
      <c r="R523" s="4">
        <v>512.20000000000005</v>
      </c>
      <c r="S523" s="4">
        <v>376.91730000000001</v>
      </c>
      <c r="T523" s="4">
        <v>34.836399999999998</v>
      </c>
      <c r="U523" s="4">
        <v>411.8</v>
      </c>
      <c r="V523" s="4">
        <v>201.1251</v>
      </c>
      <c r="Y523" s="4">
        <v>15.743</v>
      </c>
      <c r="Z523" s="4">
        <v>0</v>
      </c>
      <c r="AA523" s="4">
        <v>0.3085</v>
      </c>
      <c r="AB523" s="4" t="s">
        <v>207</v>
      </c>
      <c r="AC523" s="4">
        <v>0</v>
      </c>
      <c r="AD523" s="4">
        <v>10.9</v>
      </c>
      <c r="AE523" s="4">
        <v>897</v>
      </c>
      <c r="AF523" s="4">
        <v>926</v>
      </c>
      <c r="AG523" s="4">
        <v>864</v>
      </c>
      <c r="AH523" s="4">
        <v>85</v>
      </c>
      <c r="AI523" s="4">
        <v>23.12</v>
      </c>
      <c r="AJ523" s="4">
        <v>0.53</v>
      </c>
      <c r="AK523" s="4">
        <v>982</v>
      </c>
      <c r="AL523" s="4">
        <v>0</v>
      </c>
      <c r="AM523" s="4">
        <v>0</v>
      </c>
      <c r="AN523" s="4">
        <v>23</v>
      </c>
      <c r="AO523" s="4">
        <v>191</v>
      </c>
      <c r="AP523" s="4">
        <v>188</v>
      </c>
      <c r="AQ523" s="4">
        <v>2.9</v>
      </c>
      <c r="AR523" s="4">
        <v>195</v>
      </c>
      <c r="AS523" s="4" t="s">
        <v>155</v>
      </c>
      <c r="AT523" s="4">
        <v>2</v>
      </c>
      <c r="AU523" s="5">
        <v>0.79862268518518509</v>
      </c>
      <c r="AV523" s="4">
        <v>47.158887</v>
      </c>
      <c r="AW523" s="4">
        <v>-88.488386000000006</v>
      </c>
      <c r="AX523" s="4">
        <v>315.2</v>
      </c>
      <c r="AY523" s="4">
        <v>39.9</v>
      </c>
      <c r="AZ523" s="4">
        <v>12</v>
      </c>
      <c r="BA523" s="4">
        <v>5</v>
      </c>
      <c r="BB523" s="4" t="s">
        <v>233</v>
      </c>
      <c r="BC523" s="4">
        <v>2</v>
      </c>
      <c r="BD523" s="4">
        <v>1.4032</v>
      </c>
      <c r="BE523" s="4">
        <v>3.7</v>
      </c>
      <c r="BF523" s="4">
        <v>14.063000000000001</v>
      </c>
      <c r="BG523" s="4">
        <v>13.88</v>
      </c>
      <c r="BH523" s="4">
        <v>0.99</v>
      </c>
      <c r="BI523" s="4">
        <v>15.159000000000001</v>
      </c>
      <c r="BJ523" s="4">
        <v>2790.5590000000002</v>
      </c>
      <c r="BK523" s="4">
        <v>151.172</v>
      </c>
      <c r="BL523" s="4">
        <v>11.262</v>
      </c>
      <c r="BM523" s="4">
        <v>1.0409999999999999</v>
      </c>
      <c r="BN523" s="4">
        <v>12.303000000000001</v>
      </c>
      <c r="BO523" s="4">
        <v>9.0540000000000003</v>
      </c>
      <c r="BP523" s="4">
        <v>0.83699999999999997</v>
      </c>
      <c r="BQ523" s="4">
        <v>9.891</v>
      </c>
      <c r="BR523" s="4">
        <v>1.5255000000000001</v>
      </c>
      <c r="BU523" s="4">
        <v>0.71599999999999997</v>
      </c>
      <c r="BW523" s="4">
        <v>51.457000000000001</v>
      </c>
      <c r="BX523" s="4">
        <v>0.65776800000000002</v>
      </c>
      <c r="BY523" s="4">
        <v>-5</v>
      </c>
      <c r="BZ523" s="4">
        <v>0.62789099999999998</v>
      </c>
      <c r="CA523" s="4">
        <v>16.074206</v>
      </c>
      <c r="CB523" s="4">
        <v>12.683398</v>
      </c>
    </row>
    <row r="524" spans="1:80">
      <c r="A524" s="2">
        <v>42439</v>
      </c>
      <c r="B524" s="29">
        <v>0.59073013888888892</v>
      </c>
      <c r="C524" s="4">
        <v>13.874000000000001</v>
      </c>
      <c r="D524" s="4">
        <v>1.3621000000000001</v>
      </c>
      <c r="E524" s="4" t="s">
        <v>155</v>
      </c>
      <c r="F524" s="4">
        <v>13620.931989999999</v>
      </c>
      <c r="G524" s="4">
        <v>301.5</v>
      </c>
      <c r="H524" s="4">
        <v>49.9</v>
      </c>
      <c r="I524" s="4">
        <v>204.9</v>
      </c>
      <c r="K524" s="4">
        <v>0.2</v>
      </c>
      <c r="L524" s="4">
        <v>18</v>
      </c>
      <c r="M524" s="4">
        <v>0.8679</v>
      </c>
      <c r="N524" s="4">
        <v>12.041600000000001</v>
      </c>
      <c r="O524" s="4">
        <v>1.1821999999999999</v>
      </c>
      <c r="P524" s="4">
        <v>261.63279999999997</v>
      </c>
      <c r="Q524" s="4">
        <v>43.308399999999999</v>
      </c>
      <c r="R524" s="4">
        <v>304.89999999999998</v>
      </c>
      <c r="S524" s="4">
        <v>210.34119999999999</v>
      </c>
      <c r="T524" s="4">
        <v>34.818100000000001</v>
      </c>
      <c r="U524" s="4">
        <v>245.2</v>
      </c>
      <c r="V524" s="4">
        <v>204.93860000000001</v>
      </c>
      <c r="Y524" s="4">
        <v>15.882999999999999</v>
      </c>
      <c r="Z524" s="4">
        <v>0</v>
      </c>
      <c r="AA524" s="4">
        <v>0.1736</v>
      </c>
      <c r="AB524" s="4" t="s">
        <v>207</v>
      </c>
      <c r="AC524" s="4">
        <v>0</v>
      </c>
      <c r="AD524" s="4">
        <v>10.9</v>
      </c>
      <c r="AE524" s="4">
        <v>900</v>
      </c>
      <c r="AF524" s="4">
        <v>927</v>
      </c>
      <c r="AG524" s="4">
        <v>867</v>
      </c>
      <c r="AH524" s="4">
        <v>85</v>
      </c>
      <c r="AI524" s="4">
        <v>23.12</v>
      </c>
      <c r="AJ524" s="4">
        <v>0.53</v>
      </c>
      <c r="AK524" s="4">
        <v>982</v>
      </c>
      <c r="AL524" s="4">
        <v>0</v>
      </c>
      <c r="AM524" s="4">
        <v>0</v>
      </c>
      <c r="AN524" s="4">
        <v>23</v>
      </c>
      <c r="AO524" s="4">
        <v>191</v>
      </c>
      <c r="AP524" s="4">
        <v>188</v>
      </c>
      <c r="AQ524" s="4">
        <v>2.9</v>
      </c>
      <c r="AR524" s="4">
        <v>195</v>
      </c>
      <c r="AS524" s="4" t="s">
        <v>155</v>
      </c>
      <c r="AT524" s="4">
        <v>2</v>
      </c>
      <c r="AU524" s="5">
        <v>0.79864583333333339</v>
      </c>
      <c r="AV524" s="4">
        <v>47.158884999999998</v>
      </c>
      <c r="AW524" s="4">
        <v>-88.488014000000007</v>
      </c>
      <c r="AX524" s="4">
        <v>315</v>
      </c>
      <c r="AY524" s="4">
        <v>41</v>
      </c>
      <c r="AZ524" s="4">
        <v>12</v>
      </c>
      <c r="BA524" s="4">
        <v>5</v>
      </c>
      <c r="BB524" s="4" t="s">
        <v>233</v>
      </c>
      <c r="BC524" s="4">
        <v>2</v>
      </c>
      <c r="BD524" s="4">
        <v>1.6</v>
      </c>
      <c r="BE524" s="4">
        <v>3.7</v>
      </c>
      <c r="BF524" s="4">
        <v>14.063000000000001</v>
      </c>
      <c r="BG524" s="4">
        <v>13.83</v>
      </c>
      <c r="BH524" s="4">
        <v>0.98</v>
      </c>
      <c r="BI524" s="4">
        <v>15.22</v>
      </c>
      <c r="BJ524" s="4">
        <v>2757.2829999999999</v>
      </c>
      <c r="BK524" s="4">
        <v>172.28700000000001</v>
      </c>
      <c r="BL524" s="4">
        <v>6.274</v>
      </c>
      <c r="BM524" s="4">
        <v>1.038</v>
      </c>
      <c r="BN524" s="4">
        <v>7.3120000000000003</v>
      </c>
      <c r="BO524" s="4">
        <v>5.0439999999999996</v>
      </c>
      <c r="BP524" s="4">
        <v>0.83499999999999996</v>
      </c>
      <c r="BQ524" s="4">
        <v>5.8789999999999996</v>
      </c>
      <c r="BR524" s="4">
        <v>1.5517000000000001</v>
      </c>
      <c r="BU524" s="4">
        <v>0.72199999999999998</v>
      </c>
      <c r="BW524" s="4">
        <v>28.9</v>
      </c>
      <c r="BX524" s="4">
        <v>0.61783399999999999</v>
      </c>
      <c r="BY524" s="4">
        <v>-5</v>
      </c>
      <c r="BZ524" s="4">
        <v>0.62667300000000004</v>
      </c>
      <c r="CA524" s="4">
        <v>15.098319</v>
      </c>
      <c r="CB524" s="4">
        <v>12.658795</v>
      </c>
    </row>
    <row r="525" spans="1:80">
      <c r="A525" s="2">
        <v>42439</v>
      </c>
      <c r="B525" s="29">
        <v>0.59074171296296296</v>
      </c>
      <c r="C525" s="4">
        <v>13.619</v>
      </c>
      <c r="D525" s="4">
        <v>1.6729000000000001</v>
      </c>
      <c r="E525" s="4" t="s">
        <v>155</v>
      </c>
      <c r="F525" s="4">
        <v>16728.870293</v>
      </c>
      <c r="G525" s="4">
        <v>162</v>
      </c>
      <c r="H525" s="4">
        <v>40.9</v>
      </c>
      <c r="I525" s="4">
        <v>259.60000000000002</v>
      </c>
      <c r="K525" s="4">
        <v>0.1</v>
      </c>
      <c r="L525" s="4">
        <v>19</v>
      </c>
      <c r="M525" s="4">
        <v>0.86709999999999998</v>
      </c>
      <c r="N525" s="4">
        <v>11.8088</v>
      </c>
      <c r="O525" s="4">
        <v>1.4505999999999999</v>
      </c>
      <c r="P525" s="4">
        <v>140.48570000000001</v>
      </c>
      <c r="Q525" s="4">
        <v>35.464700000000001</v>
      </c>
      <c r="R525" s="4">
        <v>176</v>
      </c>
      <c r="S525" s="4">
        <v>112.9443</v>
      </c>
      <c r="T525" s="4">
        <v>28.512</v>
      </c>
      <c r="U525" s="4">
        <v>141.5</v>
      </c>
      <c r="V525" s="4">
        <v>259.5677</v>
      </c>
      <c r="Y525" s="4">
        <v>16.158999999999999</v>
      </c>
      <c r="Z525" s="4">
        <v>0</v>
      </c>
      <c r="AA525" s="4">
        <v>8.6699999999999999E-2</v>
      </c>
      <c r="AB525" s="4" t="s">
        <v>207</v>
      </c>
      <c r="AC525" s="4">
        <v>0</v>
      </c>
      <c r="AD525" s="4">
        <v>10.8</v>
      </c>
      <c r="AE525" s="4">
        <v>901</v>
      </c>
      <c r="AF525" s="4">
        <v>930</v>
      </c>
      <c r="AG525" s="4">
        <v>870</v>
      </c>
      <c r="AH525" s="4">
        <v>85</v>
      </c>
      <c r="AI525" s="4">
        <v>23.12</v>
      </c>
      <c r="AJ525" s="4">
        <v>0.53</v>
      </c>
      <c r="AK525" s="4">
        <v>982</v>
      </c>
      <c r="AL525" s="4">
        <v>0</v>
      </c>
      <c r="AM525" s="4">
        <v>0</v>
      </c>
      <c r="AN525" s="4">
        <v>23</v>
      </c>
      <c r="AO525" s="4">
        <v>191</v>
      </c>
      <c r="AP525" s="4">
        <v>188</v>
      </c>
      <c r="AQ525" s="4">
        <v>3</v>
      </c>
      <c r="AR525" s="4">
        <v>195</v>
      </c>
      <c r="AS525" s="4" t="s">
        <v>155</v>
      </c>
      <c r="AT525" s="4">
        <v>2</v>
      </c>
      <c r="AU525" s="5">
        <v>0.79865740740740743</v>
      </c>
      <c r="AV525" s="4">
        <v>47.158892999999999</v>
      </c>
      <c r="AW525" s="4">
        <v>-88.487756000000005</v>
      </c>
      <c r="AX525" s="4">
        <v>315.10000000000002</v>
      </c>
      <c r="AY525" s="4">
        <v>41.9</v>
      </c>
      <c r="AZ525" s="4">
        <v>12</v>
      </c>
      <c r="BA525" s="4">
        <v>5</v>
      </c>
      <c r="BB525" s="4" t="s">
        <v>233</v>
      </c>
      <c r="BC525" s="4">
        <v>2</v>
      </c>
      <c r="BD525" s="4">
        <v>1.6</v>
      </c>
      <c r="BE525" s="4">
        <v>3.7</v>
      </c>
      <c r="BF525" s="4">
        <v>14.063000000000001</v>
      </c>
      <c r="BG525" s="4">
        <v>13.74</v>
      </c>
      <c r="BH525" s="4">
        <v>0.98</v>
      </c>
      <c r="BI525" s="4">
        <v>15.326000000000001</v>
      </c>
      <c r="BJ525" s="4">
        <v>2695.58</v>
      </c>
      <c r="BK525" s="4">
        <v>210.74799999999999</v>
      </c>
      <c r="BL525" s="4">
        <v>3.3580000000000001</v>
      </c>
      <c r="BM525" s="4">
        <v>0.84799999999999998</v>
      </c>
      <c r="BN525" s="4">
        <v>4.2060000000000004</v>
      </c>
      <c r="BO525" s="4">
        <v>2.7</v>
      </c>
      <c r="BP525" s="4">
        <v>0.68200000000000005</v>
      </c>
      <c r="BQ525" s="4">
        <v>3.3809999999999998</v>
      </c>
      <c r="BR525" s="4">
        <v>1.9593</v>
      </c>
      <c r="BU525" s="4">
        <v>0.73199999999999998</v>
      </c>
      <c r="BW525" s="4">
        <v>14.391999999999999</v>
      </c>
      <c r="BX525" s="4">
        <v>0.64666800000000002</v>
      </c>
      <c r="BY525" s="4">
        <v>-5</v>
      </c>
      <c r="BZ525" s="4">
        <v>0.62432699999999997</v>
      </c>
      <c r="CA525" s="4">
        <v>15.802949999999999</v>
      </c>
      <c r="CB525" s="4">
        <v>12.611405</v>
      </c>
    </row>
    <row r="526" spans="1:80">
      <c r="A526" s="2">
        <v>42439</v>
      </c>
      <c r="B526" s="29">
        <v>0.590753287037037</v>
      </c>
      <c r="C526" s="4">
        <v>13.31</v>
      </c>
      <c r="D526" s="4">
        <v>2.2273000000000001</v>
      </c>
      <c r="E526" s="4" t="s">
        <v>155</v>
      </c>
      <c r="F526" s="4">
        <v>22272.874494</v>
      </c>
      <c r="G526" s="4">
        <v>132.80000000000001</v>
      </c>
      <c r="H526" s="4">
        <v>52.7</v>
      </c>
      <c r="I526" s="4">
        <v>264.7</v>
      </c>
      <c r="K526" s="4">
        <v>0</v>
      </c>
      <c r="L526" s="4">
        <v>20</v>
      </c>
      <c r="M526" s="4">
        <v>0.86460000000000004</v>
      </c>
      <c r="N526" s="4">
        <v>11.5083</v>
      </c>
      <c r="O526" s="4">
        <v>1.9258</v>
      </c>
      <c r="P526" s="4">
        <v>114.809</v>
      </c>
      <c r="Q526" s="4">
        <v>45.546900000000001</v>
      </c>
      <c r="R526" s="4">
        <v>160.4</v>
      </c>
      <c r="S526" s="4">
        <v>92.290999999999997</v>
      </c>
      <c r="T526" s="4">
        <v>36.613599999999998</v>
      </c>
      <c r="U526" s="4">
        <v>128.9</v>
      </c>
      <c r="V526" s="4">
        <v>264.6549</v>
      </c>
      <c r="Y526" s="4">
        <v>17.722000000000001</v>
      </c>
      <c r="Z526" s="4">
        <v>0</v>
      </c>
      <c r="AA526" s="4">
        <v>0</v>
      </c>
      <c r="AB526" s="4" t="s">
        <v>207</v>
      </c>
      <c r="AC526" s="4">
        <v>0</v>
      </c>
      <c r="AD526" s="4">
        <v>10.9</v>
      </c>
      <c r="AE526" s="4">
        <v>899</v>
      </c>
      <c r="AF526" s="4">
        <v>929</v>
      </c>
      <c r="AG526" s="4">
        <v>867</v>
      </c>
      <c r="AH526" s="4">
        <v>84.9</v>
      </c>
      <c r="AI526" s="4">
        <v>23.09</v>
      </c>
      <c r="AJ526" s="4">
        <v>0.53</v>
      </c>
      <c r="AK526" s="4">
        <v>982</v>
      </c>
      <c r="AL526" s="4">
        <v>0</v>
      </c>
      <c r="AM526" s="4">
        <v>0</v>
      </c>
      <c r="AN526" s="4">
        <v>23</v>
      </c>
      <c r="AO526" s="4">
        <v>191</v>
      </c>
      <c r="AP526" s="4">
        <v>188</v>
      </c>
      <c r="AQ526" s="4">
        <v>3.3</v>
      </c>
      <c r="AR526" s="4">
        <v>195</v>
      </c>
      <c r="AS526" s="4" t="s">
        <v>155</v>
      </c>
      <c r="AT526" s="4">
        <v>2</v>
      </c>
      <c r="AU526" s="5">
        <v>0.79866898148148147</v>
      </c>
      <c r="AV526" s="4">
        <v>47.158900000000003</v>
      </c>
      <c r="AW526" s="4">
        <v>-88.487492000000003</v>
      </c>
      <c r="AX526" s="4">
        <v>314.89999999999998</v>
      </c>
      <c r="AY526" s="4">
        <v>42.9</v>
      </c>
      <c r="AZ526" s="4">
        <v>12</v>
      </c>
      <c r="BA526" s="4">
        <v>5</v>
      </c>
      <c r="BB526" s="4" t="s">
        <v>233</v>
      </c>
      <c r="BC526" s="4">
        <v>2</v>
      </c>
      <c r="BD526" s="4">
        <v>1.6</v>
      </c>
      <c r="BE526" s="4">
        <v>3.7</v>
      </c>
      <c r="BF526" s="4">
        <v>14.063000000000001</v>
      </c>
      <c r="BG526" s="4">
        <v>13.47</v>
      </c>
      <c r="BH526" s="4">
        <v>0.96</v>
      </c>
      <c r="BI526" s="4">
        <v>15.656000000000001</v>
      </c>
      <c r="BJ526" s="4">
        <v>2592.6689999999999</v>
      </c>
      <c r="BK526" s="4">
        <v>276.13600000000002</v>
      </c>
      <c r="BL526" s="4">
        <v>2.7090000000000001</v>
      </c>
      <c r="BM526" s="4">
        <v>1.075</v>
      </c>
      <c r="BN526" s="4">
        <v>3.7829999999999999</v>
      </c>
      <c r="BO526" s="4">
        <v>2.177</v>
      </c>
      <c r="BP526" s="4">
        <v>0.86399999999999999</v>
      </c>
      <c r="BQ526" s="4">
        <v>3.0409999999999999</v>
      </c>
      <c r="BR526" s="4">
        <v>1.9716</v>
      </c>
      <c r="BU526" s="4">
        <v>0.79200000000000004</v>
      </c>
      <c r="BW526" s="4">
        <v>0</v>
      </c>
      <c r="BX526" s="4">
        <v>0.66836600000000002</v>
      </c>
      <c r="BY526" s="4">
        <v>-5</v>
      </c>
      <c r="BZ526" s="4">
        <v>0.62667300000000004</v>
      </c>
      <c r="CA526" s="4">
        <v>16.333193999999999</v>
      </c>
      <c r="CB526" s="4">
        <v>12.658795</v>
      </c>
    </row>
    <row r="527" spans="1:80">
      <c r="A527" s="2">
        <v>42439</v>
      </c>
      <c r="B527" s="29">
        <v>0.59076486111111104</v>
      </c>
      <c r="C527" s="4">
        <v>12.994</v>
      </c>
      <c r="D527" s="4">
        <v>2.9182000000000001</v>
      </c>
      <c r="E527" s="4" t="s">
        <v>155</v>
      </c>
      <c r="F527" s="4">
        <v>29182.103004000001</v>
      </c>
      <c r="G527" s="4">
        <v>95.5</v>
      </c>
      <c r="H527" s="4">
        <v>54.5</v>
      </c>
      <c r="I527" s="4">
        <v>275.3</v>
      </c>
      <c r="K527" s="4">
        <v>0</v>
      </c>
      <c r="L527" s="4">
        <v>22</v>
      </c>
      <c r="M527" s="4">
        <v>0.86080000000000001</v>
      </c>
      <c r="N527" s="4">
        <v>11.185600000000001</v>
      </c>
      <c r="O527" s="4">
        <v>2.5121000000000002</v>
      </c>
      <c r="P527" s="4">
        <v>82.168800000000005</v>
      </c>
      <c r="Q527" s="4">
        <v>46.915300000000002</v>
      </c>
      <c r="R527" s="4">
        <v>129.1</v>
      </c>
      <c r="S527" s="4">
        <v>65.999300000000005</v>
      </c>
      <c r="T527" s="4">
        <v>37.683199999999999</v>
      </c>
      <c r="U527" s="4">
        <v>103.7</v>
      </c>
      <c r="V527" s="4">
        <v>275.31369999999998</v>
      </c>
      <c r="Y527" s="4">
        <v>18.852</v>
      </c>
      <c r="Z527" s="4">
        <v>0</v>
      </c>
      <c r="AA527" s="4">
        <v>0</v>
      </c>
      <c r="AB527" s="4" t="s">
        <v>207</v>
      </c>
      <c r="AC527" s="4">
        <v>0</v>
      </c>
      <c r="AD527" s="4">
        <v>10.9</v>
      </c>
      <c r="AE527" s="4">
        <v>881</v>
      </c>
      <c r="AF527" s="4">
        <v>917</v>
      </c>
      <c r="AG527" s="4">
        <v>849</v>
      </c>
      <c r="AH527" s="4">
        <v>84.1</v>
      </c>
      <c r="AI527" s="4">
        <v>22.87</v>
      </c>
      <c r="AJ527" s="4">
        <v>0.53</v>
      </c>
      <c r="AK527" s="4">
        <v>982</v>
      </c>
      <c r="AL527" s="4">
        <v>0</v>
      </c>
      <c r="AM527" s="4">
        <v>0</v>
      </c>
      <c r="AN527" s="4">
        <v>23</v>
      </c>
      <c r="AO527" s="4">
        <v>191</v>
      </c>
      <c r="AP527" s="4">
        <v>187.9</v>
      </c>
      <c r="AQ527" s="4">
        <v>3.1</v>
      </c>
      <c r="AR527" s="4">
        <v>195</v>
      </c>
      <c r="AS527" s="4" t="s">
        <v>155</v>
      </c>
      <c r="AT527" s="4">
        <v>2</v>
      </c>
      <c r="AU527" s="5">
        <v>0.7986805555555555</v>
      </c>
      <c r="AV527" s="4">
        <v>47.158898000000001</v>
      </c>
      <c r="AW527" s="4">
        <v>-88.487222000000003</v>
      </c>
      <c r="AX527" s="4">
        <v>314.5</v>
      </c>
      <c r="AY527" s="4">
        <v>43.9</v>
      </c>
      <c r="AZ527" s="4">
        <v>12</v>
      </c>
      <c r="BA527" s="4">
        <v>6</v>
      </c>
      <c r="BB527" s="4" t="s">
        <v>234</v>
      </c>
      <c r="BC527" s="4">
        <v>1.8475999999999999</v>
      </c>
      <c r="BD527" s="4">
        <v>1.2951999999999999</v>
      </c>
      <c r="BE527" s="4">
        <v>2.8363999999999998</v>
      </c>
      <c r="BF527" s="4">
        <v>14.063000000000001</v>
      </c>
      <c r="BG527" s="4">
        <v>13.08</v>
      </c>
      <c r="BH527" s="4">
        <v>0.93</v>
      </c>
      <c r="BI527" s="4">
        <v>16.167000000000002</v>
      </c>
      <c r="BJ527" s="4">
        <v>2471.2170000000001</v>
      </c>
      <c r="BK527" s="4">
        <v>353.23500000000001</v>
      </c>
      <c r="BL527" s="4">
        <v>1.901</v>
      </c>
      <c r="BM527" s="4">
        <v>1.085</v>
      </c>
      <c r="BN527" s="4">
        <v>2.9860000000000002</v>
      </c>
      <c r="BO527" s="4">
        <v>1.5269999999999999</v>
      </c>
      <c r="BP527" s="4">
        <v>0.872</v>
      </c>
      <c r="BQ527" s="4">
        <v>2.399</v>
      </c>
      <c r="BR527" s="4">
        <v>2.0112999999999999</v>
      </c>
      <c r="BU527" s="4">
        <v>0.82599999999999996</v>
      </c>
      <c r="BW527" s="4">
        <v>0</v>
      </c>
      <c r="BX527" s="4">
        <v>0.44770700000000002</v>
      </c>
      <c r="BY527" s="4">
        <v>-5</v>
      </c>
      <c r="BZ527" s="4">
        <v>0.62378199999999995</v>
      </c>
      <c r="CA527" s="4">
        <v>10.94084</v>
      </c>
      <c r="CB527" s="4">
        <v>12.600396</v>
      </c>
    </row>
    <row r="528" spans="1:80">
      <c r="A528" s="2">
        <v>42439</v>
      </c>
      <c r="B528" s="29">
        <v>0.59077643518518519</v>
      </c>
      <c r="C528" s="4">
        <v>12.888</v>
      </c>
      <c r="D528" s="4">
        <v>3.4710000000000001</v>
      </c>
      <c r="E528" s="4" t="s">
        <v>155</v>
      </c>
      <c r="F528" s="4">
        <v>34710</v>
      </c>
      <c r="G528" s="4">
        <v>49.3</v>
      </c>
      <c r="H528" s="4">
        <v>48.3</v>
      </c>
      <c r="I528" s="4">
        <v>280.89999999999998</v>
      </c>
      <c r="K528" s="4">
        <v>0</v>
      </c>
      <c r="L528" s="4">
        <v>23</v>
      </c>
      <c r="M528" s="4">
        <v>0.85650000000000004</v>
      </c>
      <c r="N528" s="4">
        <v>11.038600000000001</v>
      </c>
      <c r="O528" s="4">
        <v>2.9729000000000001</v>
      </c>
      <c r="P528" s="4">
        <v>42.227200000000003</v>
      </c>
      <c r="Q528" s="4">
        <v>41.369700000000002</v>
      </c>
      <c r="R528" s="4">
        <v>83.6</v>
      </c>
      <c r="S528" s="4">
        <v>33.948799999999999</v>
      </c>
      <c r="T528" s="4">
        <v>33.259399999999999</v>
      </c>
      <c r="U528" s="4">
        <v>67.2</v>
      </c>
      <c r="V528" s="4">
        <v>280.94170000000003</v>
      </c>
      <c r="Y528" s="4">
        <v>19.353999999999999</v>
      </c>
      <c r="Z528" s="4">
        <v>0</v>
      </c>
      <c r="AA528" s="4">
        <v>0</v>
      </c>
      <c r="AB528" s="4" t="s">
        <v>207</v>
      </c>
      <c r="AC528" s="4">
        <v>0</v>
      </c>
      <c r="AD528" s="4">
        <v>10.9</v>
      </c>
      <c r="AE528" s="4">
        <v>870</v>
      </c>
      <c r="AF528" s="4">
        <v>906</v>
      </c>
      <c r="AG528" s="4">
        <v>839</v>
      </c>
      <c r="AH528" s="4">
        <v>85</v>
      </c>
      <c r="AI528" s="4">
        <v>23.12</v>
      </c>
      <c r="AJ528" s="4">
        <v>0.53</v>
      </c>
      <c r="AK528" s="4">
        <v>982</v>
      </c>
      <c r="AL528" s="4">
        <v>0</v>
      </c>
      <c r="AM528" s="4">
        <v>0</v>
      </c>
      <c r="AN528" s="4">
        <v>23</v>
      </c>
      <c r="AO528" s="4">
        <v>190.9</v>
      </c>
      <c r="AP528" s="4">
        <v>187</v>
      </c>
      <c r="AQ528" s="4">
        <v>2.7</v>
      </c>
      <c r="AR528" s="4">
        <v>195</v>
      </c>
      <c r="AS528" s="4" t="s">
        <v>155</v>
      </c>
      <c r="AT528" s="4">
        <v>2</v>
      </c>
      <c r="AU528" s="5">
        <v>0.79869212962962965</v>
      </c>
      <c r="AV528" s="4">
        <v>47.158892999999999</v>
      </c>
      <c r="AW528" s="4">
        <v>-88.486953</v>
      </c>
      <c r="AX528" s="4">
        <v>314.2</v>
      </c>
      <c r="AY528" s="4">
        <v>44.2</v>
      </c>
      <c r="AZ528" s="4">
        <v>12</v>
      </c>
      <c r="BA528" s="4">
        <v>6</v>
      </c>
      <c r="BB528" s="4" t="s">
        <v>234</v>
      </c>
      <c r="BC528" s="4">
        <v>1.7</v>
      </c>
      <c r="BD528" s="4">
        <v>1.1015999999999999</v>
      </c>
      <c r="BE528" s="4">
        <v>2.1015999999999999</v>
      </c>
      <c r="BF528" s="4">
        <v>14.063000000000001</v>
      </c>
      <c r="BG528" s="4">
        <v>12.68</v>
      </c>
      <c r="BH528" s="4">
        <v>0.9</v>
      </c>
      <c r="BI528" s="4">
        <v>16.754999999999999</v>
      </c>
      <c r="BJ528" s="4">
        <v>2383.962</v>
      </c>
      <c r="BK528" s="4">
        <v>408.642</v>
      </c>
      <c r="BL528" s="4">
        <v>0.95499999999999996</v>
      </c>
      <c r="BM528" s="4">
        <v>0.93600000000000005</v>
      </c>
      <c r="BN528" s="4">
        <v>1.891</v>
      </c>
      <c r="BO528" s="4">
        <v>0.76800000000000002</v>
      </c>
      <c r="BP528" s="4">
        <v>0.752</v>
      </c>
      <c r="BQ528" s="4">
        <v>1.52</v>
      </c>
      <c r="BR528" s="4">
        <v>2.0063</v>
      </c>
      <c r="BU528" s="4">
        <v>0.82899999999999996</v>
      </c>
      <c r="BW528" s="4">
        <v>0</v>
      </c>
      <c r="BX528" s="4">
        <v>0.28269699999999998</v>
      </c>
      <c r="BY528" s="4">
        <v>-5</v>
      </c>
      <c r="BZ528" s="4">
        <v>0.62189099999999997</v>
      </c>
      <c r="CA528" s="4">
        <v>6.9084079999999997</v>
      </c>
      <c r="CB528" s="4">
        <v>12.562198</v>
      </c>
    </row>
    <row r="529" spans="1:80">
      <c r="A529" s="2">
        <v>42439</v>
      </c>
      <c r="B529" s="29">
        <v>0.59078800925925923</v>
      </c>
      <c r="C529" s="4">
        <v>12.641</v>
      </c>
      <c r="D529" s="4">
        <v>3.8338000000000001</v>
      </c>
      <c r="E529" s="4" t="s">
        <v>155</v>
      </c>
      <c r="F529" s="4">
        <v>38337.530363999998</v>
      </c>
      <c r="G529" s="4">
        <v>35.799999999999997</v>
      </c>
      <c r="H529" s="4">
        <v>47.1</v>
      </c>
      <c r="I529" s="4">
        <v>290.2</v>
      </c>
      <c r="K529" s="4">
        <v>0</v>
      </c>
      <c r="L529" s="4">
        <v>23</v>
      </c>
      <c r="M529" s="4">
        <v>0.85499999999999998</v>
      </c>
      <c r="N529" s="4">
        <v>10.808299999999999</v>
      </c>
      <c r="O529" s="4">
        <v>3.278</v>
      </c>
      <c r="P529" s="4">
        <v>30.6099</v>
      </c>
      <c r="Q529" s="4">
        <v>40.271700000000003</v>
      </c>
      <c r="R529" s="4">
        <v>70.900000000000006</v>
      </c>
      <c r="S529" s="4">
        <v>24.609000000000002</v>
      </c>
      <c r="T529" s="4">
        <v>32.3767</v>
      </c>
      <c r="U529" s="4">
        <v>57</v>
      </c>
      <c r="V529" s="4">
        <v>290.24549999999999</v>
      </c>
      <c r="Y529" s="4">
        <v>19.88</v>
      </c>
      <c r="Z529" s="4">
        <v>0</v>
      </c>
      <c r="AA529" s="4">
        <v>0</v>
      </c>
      <c r="AB529" s="4" t="s">
        <v>207</v>
      </c>
      <c r="AC529" s="4">
        <v>0</v>
      </c>
      <c r="AD529" s="4">
        <v>10.9</v>
      </c>
      <c r="AE529" s="4">
        <v>866</v>
      </c>
      <c r="AF529" s="4">
        <v>899</v>
      </c>
      <c r="AG529" s="4">
        <v>835</v>
      </c>
      <c r="AH529" s="4">
        <v>85</v>
      </c>
      <c r="AI529" s="4">
        <v>23.12</v>
      </c>
      <c r="AJ529" s="4">
        <v>0.53</v>
      </c>
      <c r="AK529" s="4">
        <v>982</v>
      </c>
      <c r="AL529" s="4">
        <v>0</v>
      </c>
      <c r="AM529" s="4">
        <v>0</v>
      </c>
      <c r="AN529" s="4">
        <v>23</v>
      </c>
      <c r="AO529" s="4">
        <v>190.1</v>
      </c>
      <c r="AP529" s="4">
        <v>187.1</v>
      </c>
      <c r="AQ529" s="4">
        <v>2.5</v>
      </c>
      <c r="AR529" s="4">
        <v>195</v>
      </c>
      <c r="AS529" s="4" t="s">
        <v>155</v>
      </c>
      <c r="AT529" s="4">
        <v>2</v>
      </c>
      <c r="AU529" s="5">
        <v>0.7987037037037038</v>
      </c>
      <c r="AV529" s="4">
        <v>47.158887</v>
      </c>
      <c r="AW529" s="4">
        <v>-88.486692000000005</v>
      </c>
      <c r="AX529" s="4">
        <v>314</v>
      </c>
      <c r="AY529" s="4">
        <v>43.5</v>
      </c>
      <c r="AZ529" s="4">
        <v>12</v>
      </c>
      <c r="BA529" s="4">
        <v>6</v>
      </c>
      <c r="BB529" s="4" t="s">
        <v>234</v>
      </c>
      <c r="BC529" s="4">
        <v>1.7</v>
      </c>
      <c r="BD529" s="4">
        <v>1.2</v>
      </c>
      <c r="BE529" s="4">
        <v>2.2000000000000002</v>
      </c>
      <c r="BF529" s="4">
        <v>14.063000000000001</v>
      </c>
      <c r="BG529" s="4">
        <v>12.55</v>
      </c>
      <c r="BH529" s="4">
        <v>0.89</v>
      </c>
      <c r="BI529" s="4">
        <v>16.956</v>
      </c>
      <c r="BJ529" s="4">
        <v>2321.6619999999998</v>
      </c>
      <c r="BK529" s="4">
        <v>448.15</v>
      </c>
      <c r="BL529" s="4">
        <v>0.68899999999999995</v>
      </c>
      <c r="BM529" s="4">
        <v>0.90600000000000003</v>
      </c>
      <c r="BN529" s="4">
        <v>1.5940000000000001</v>
      </c>
      <c r="BO529" s="4">
        <v>0.55400000000000005</v>
      </c>
      <c r="BP529" s="4">
        <v>0.72799999999999998</v>
      </c>
      <c r="BQ529" s="4">
        <v>1.282</v>
      </c>
      <c r="BR529" s="4">
        <v>2.0615999999999999</v>
      </c>
      <c r="BU529" s="4">
        <v>0.84699999999999998</v>
      </c>
      <c r="BW529" s="4">
        <v>0</v>
      </c>
      <c r="BX529" s="4">
        <v>0.22354499999999999</v>
      </c>
      <c r="BY529" s="4">
        <v>-5</v>
      </c>
      <c r="BZ529" s="4">
        <v>0.62078199999999994</v>
      </c>
      <c r="CA529" s="4">
        <v>5.4628800000000002</v>
      </c>
      <c r="CB529" s="4">
        <v>12.539796000000001</v>
      </c>
    </row>
    <row r="530" spans="1:80">
      <c r="A530" s="2">
        <v>42439</v>
      </c>
      <c r="B530" s="29">
        <v>0.59079958333333338</v>
      </c>
      <c r="C530" s="4">
        <v>12.298999999999999</v>
      </c>
      <c r="D530" s="4">
        <v>4.4589999999999996</v>
      </c>
      <c r="E530" s="4" t="s">
        <v>155</v>
      </c>
      <c r="F530" s="4">
        <v>44590</v>
      </c>
      <c r="G530" s="4">
        <v>17.899999999999999</v>
      </c>
      <c r="H530" s="4">
        <v>47.1</v>
      </c>
      <c r="I530" s="4">
        <v>313.60000000000002</v>
      </c>
      <c r="K530" s="4">
        <v>0</v>
      </c>
      <c r="L530" s="4">
        <v>25</v>
      </c>
      <c r="M530" s="4">
        <v>0.85189999999999999</v>
      </c>
      <c r="N530" s="4">
        <v>10.4773</v>
      </c>
      <c r="O530" s="4">
        <v>3.7986</v>
      </c>
      <c r="P530" s="4">
        <v>15.244199999999999</v>
      </c>
      <c r="Q530" s="4">
        <v>40.124400000000001</v>
      </c>
      <c r="R530" s="4">
        <v>55.4</v>
      </c>
      <c r="S530" s="4">
        <v>12.255699999999999</v>
      </c>
      <c r="T530" s="4">
        <v>32.258200000000002</v>
      </c>
      <c r="U530" s="4">
        <v>44.5</v>
      </c>
      <c r="V530" s="4">
        <v>313.59660000000002</v>
      </c>
      <c r="Y530" s="4">
        <v>21.042000000000002</v>
      </c>
      <c r="Z530" s="4">
        <v>0</v>
      </c>
      <c r="AA530" s="4">
        <v>0</v>
      </c>
      <c r="AB530" s="4" t="s">
        <v>207</v>
      </c>
      <c r="AC530" s="4">
        <v>0</v>
      </c>
      <c r="AD530" s="4">
        <v>10.8</v>
      </c>
      <c r="AE530" s="4">
        <v>865</v>
      </c>
      <c r="AF530" s="4">
        <v>896</v>
      </c>
      <c r="AG530" s="4">
        <v>834</v>
      </c>
      <c r="AH530" s="4">
        <v>85</v>
      </c>
      <c r="AI530" s="4">
        <v>23.12</v>
      </c>
      <c r="AJ530" s="4">
        <v>0.53</v>
      </c>
      <c r="AK530" s="4">
        <v>982</v>
      </c>
      <c r="AL530" s="4">
        <v>0</v>
      </c>
      <c r="AM530" s="4">
        <v>0</v>
      </c>
      <c r="AN530" s="4">
        <v>23</v>
      </c>
      <c r="AO530" s="4">
        <v>191</v>
      </c>
      <c r="AP530" s="4">
        <v>188</v>
      </c>
      <c r="AQ530" s="4">
        <v>2.4</v>
      </c>
      <c r="AR530" s="4">
        <v>195</v>
      </c>
      <c r="AS530" s="4" t="s">
        <v>155</v>
      </c>
      <c r="AT530" s="4">
        <v>2</v>
      </c>
      <c r="AU530" s="5">
        <v>0.79871527777777773</v>
      </c>
      <c r="AV530" s="4">
        <v>47.158875000000002</v>
      </c>
      <c r="AW530" s="4">
        <v>-88.486440000000002</v>
      </c>
      <c r="AX530" s="4">
        <v>313.89999999999998</v>
      </c>
      <c r="AY530" s="4">
        <v>42.1</v>
      </c>
      <c r="AZ530" s="4">
        <v>12</v>
      </c>
      <c r="BA530" s="4">
        <v>6</v>
      </c>
      <c r="BB530" s="4" t="s">
        <v>234</v>
      </c>
      <c r="BC530" s="4">
        <v>1.7507999999999999</v>
      </c>
      <c r="BD530" s="4">
        <v>1.3016000000000001</v>
      </c>
      <c r="BE530" s="4">
        <v>2.2507999999999999</v>
      </c>
      <c r="BF530" s="4">
        <v>14.063000000000001</v>
      </c>
      <c r="BG530" s="4">
        <v>12.27</v>
      </c>
      <c r="BH530" s="4">
        <v>0.87</v>
      </c>
      <c r="BI530" s="4">
        <v>17.385000000000002</v>
      </c>
      <c r="BJ530" s="4">
        <v>2220.2629999999999</v>
      </c>
      <c r="BK530" s="4">
        <v>512.34</v>
      </c>
      <c r="BL530" s="4">
        <v>0.33800000000000002</v>
      </c>
      <c r="BM530" s="4">
        <v>0.89</v>
      </c>
      <c r="BN530" s="4">
        <v>1.2290000000000001</v>
      </c>
      <c r="BO530" s="4">
        <v>0.27200000000000002</v>
      </c>
      <c r="BP530" s="4">
        <v>0.71599999999999997</v>
      </c>
      <c r="BQ530" s="4">
        <v>0.98799999999999999</v>
      </c>
      <c r="BR530" s="4">
        <v>2.1974999999999998</v>
      </c>
      <c r="BU530" s="4">
        <v>0.88500000000000001</v>
      </c>
      <c r="BW530" s="4">
        <v>0</v>
      </c>
      <c r="BX530" s="4">
        <v>0.22331300000000001</v>
      </c>
      <c r="BY530" s="4">
        <v>-5</v>
      </c>
      <c r="BZ530" s="4">
        <v>0.61932699999999996</v>
      </c>
      <c r="CA530" s="4">
        <v>5.457211</v>
      </c>
      <c r="CB530" s="4">
        <v>12.510405</v>
      </c>
    </row>
    <row r="531" spans="1:80">
      <c r="A531" s="2">
        <v>42439</v>
      </c>
      <c r="B531" s="29">
        <v>0.59081115740740742</v>
      </c>
      <c r="C531" s="4">
        <v>12.167999999999999</v>
      </c>
      <c r="D531" s="4">
        <v>4.5477999999999996</v>
      </c>
      <c r="E531" s="4" t="s">
        <v>155</v>
      </c>
      <c r="F531" s="4">
        <v>45478.094448999997</v>
      </c>
      <c r="G531" s="4">
        <v>10.6</v>
      </c>
      <c r="H531" s="4">
        <v>58.2</v>
      </c>
      <c r="I531" s="4">
        <v>327.9</v>
      </c>
      <c r="K531" s="4">
        <v>0</v>
      </c>
      <c r="L531" s="4">
        <v>26</v>
      </c>
      <c r="M531" s="4">
        <v>0.85209999999999997</v>
      </c>
      <c r="N531" s="4">
        <v>10.3687</v>
      </c>
      <c r="O531" s="4">
        <v>3.8753000000000002</v>
      </c>
      <c r="P531" s="4">
        <v>9.0404</v>
      </c>
      <c r="Q531" s="4">
        <v>49.585700000000003</v>
      </c>
      <c r="R531" s="4">
        <v>58.6</v>
      </c>
      <c r="S531" s="4">
        <v>7.2680999999999996</v>
      </c>
      <c r="T531" s="4">
        <v>39.864699999999999</v>
      </c>
      <c r="U531" s="4">
        <v>47.1</v>
      </c>
      <c r="V531" s="4">
        <v>327.90410000000003</v>
      </c>
      <c r="Y531" s="4">
        <v>22.363</v>
      </c>
      <c r="Z531" s="4">
        <v>0</v>
      </c>
      <c r="AA531" s="4">
        <v>0</v>
      </c>
      <c r="AB531" s="4" t="s">
        <v>207</v>
      </c>
      <c r="AC531" s="4">
        <v>0</v>
      </c>
      <c r="AD531" s="4">
        <v>10.9</v>
      </c>
      <c r="AE531" s="4">
        <v>864</v>
      </c>
      <c r="AF531" s="4">
        <v>897</v>
      </c>
      <c r="AG531" s="4">
        <v>834</v>
      </c>
      <c r="AH531" s="4">
        <v>85</v>
      </c>
      <c r="AI531" s="4">
        <v>23.12</v>
      </c>
      <c r="AJ531" s="4">
        <v>0.53</v>
      </c>
      <c r="AK531" s="4">
        <v>982</v>
      </c>
      <c r="AL531" s="4">
        <v>0</v>
      </c>
      <c r="AM531" s="4">
        <v>0</v>
      </c>
      <c r="AN531" s="4">
        <v>23</v>
      </c>
      <c r="AO531" s="4">
        <v>191</v>
      </c>
      <c r="AP531" s="4">
        <v>188</v>
      </c>
      <c r="AQ531" s="4">
        <v>2.6</v>
      </c>
      <c r="AR531" s="4">
        <v>195</v>
      </c>
      <c r="AS531" s="4" t="s">
        <v>155</v>
      </c>
      <c r="AT531" s="4">
        <v>2</v>
      </c>
      <c r="AU531" s="5">
        <v>0.79872685185185188</v>
      </c>
      <c r="AV531" s="4">
        <v>47.158848999999996</v>
      </c>
      <c r="AW531" s="4">
        <v>-88.486284999999995</v>
      </c>
      <c r="AX531" s="4">
        <v>313.39999999999998</v>
      </c>
      <c r="AY531" s="4">
        <v>39</v>
      </c>
      <c r="AZ531" s="4">
        <v>12</v>
      </c>
      <c r="BA531" s="4">
        <v>6</v>
      </c>
      <c r="BB531" s="4" t="s">
        <v>234</v>
      </c>
      <c r="BC531" s="4">
        <v>1.9523999999999999</v>
      </c>
      <c r="BD531" s="4">
        <v>1.2984</v>
      </c>
      <c r="BE531" s="4">
        <v>2.5032000000000001</v>
      </c>
      <c r="BF531" s="4">
        <v>14.063000000000001</v>
      </c>
      <c r="BG531" s="4">
        <v>12.28</v>
      </c>
      <c r="BH531" s="4">
        <v>0.87</v>
      </c>
      <c r="BI531" s="4">
        <v>17.352</v>
      </c>
      <c r="BJ531" s="4">
        <v>2201.9450000000002</v>
      </c>
      <c r="BK531" s="4">
        <v>523.80600000000004</v>
      </c>
      <c r="BL531" s="4">
        <v>0.20100000000000001</v>
      </c>
      <c r="BM531" s="4">
        <v>1.103</v>
      </c>
      <c r="BN531" s="4">
        <v>1.304</v>
      </c>
      <c r="BO531" s="4">
        <v>0.16200000000000001</v>
      </c>
      <c r="BP531" s="4">
        <v>0.88700000000000001</v>
      </c>
      <c r="BQ531" s="4">
        <v>1.048</v>
      </c>
      <c r="BR531" s="4">
        <v>2.3026</v>
      </c>
      <c r="BU531" s="4">
        <v>0.94199999999999995</v>
      </c>
      <c r="BW531" s="4">
        <v>0</v>
      </c>
      <c r="BX531" s="4">
        <v>0.18380099999999999</v>
      </c>
      <c r="BY531" s="4">
        <v>-5</v>
      </c>
      <c r="BZ531" s="4">
        <v>0.62178199999999995</v>
      </c>
      <c r="CA531" s="4">
        <v>4.4916359999999997</v>
      </c>
      <c r="CB531" s="4">
        <v>12.559996</v>
      </c>
    </row>
    <row r="532" spans="1:80">
      <c r="A532" s="2">
        <v>42439</v>
      </c>
      <c r="B532" s="29">
        <v>0.59082273148148146</v>
      </c>
      <c r="C532" s="4">
        <v>12.64</v>
      </c>
      <c r="D532" s="4">
        <v>4.0514000000000001</v>
      </c>
      <c r="E532" s="4" t="s">
        <v>155</v>
      </c>
      <c r="F532" s="4">
        <v>40514.053183000004</v>
      </c>
      <c r="G532" s="4">
        <v>9.6</v>
      </c>
      <c r="H532" s="4">
        <v>60</v>
      </c>
      <c r="I532" s="4">
        <v>322.10000000000002</v>
      </c>
      <c r="K532" s="4">
        <v>0</v>
      </c>
      <c r="L532" s="4">
        <v>27</v>
      </c>
      <c r="M532" s="4">
        <v>0.85289999999999999</v>
      </c>
      <c r="N532" s="4">
        <v>10.7812</v>
      </c>
      <c r="O532" s="4">
        <v>3.4556</v>
      </c>
      <c r="P532" s="4">
        <v>8.1725999999999992</v>
      </c>
      <c r="Q532" s="4">
        <v>51.176600000000001</v>
      </c>
      <c r="R532" s="4">
        <v>59.3</v>
      </c>
      <c r="S532" s="4">
        <v>6.5704000000000002</v>
      </c>
      <c r="T532" s="4">
        <v>41.143700000000003</v>
      </c>
      <c r="U532" s="4">
        <v>47.7</v>
      </c>
      <c r="V532" s="4">
        <v>322.11689999999999</v>
      </c>
      <c r="Y532" s="4">
        <v>22.853999999999999</v>
      </c>
      <c r="Z532" s="4">
        <v>0</v>
      </c>
      <c r="AA532" s="4">
        <v>0</v>
      </c>
      <c r="AB532" s="4" t="s">
        <v>207</v>
      </c>
      <c r="AC532" s="4">
        <v>0</v>
      </c>
      <c r="AD532" s="4">
        <v>10.8</v>
      </c>
      <c r="AE532" s="4">
        <v>864</v>
      </c>
      <c r="AF532" s="4">
        <v>897</v>
      </c>
      <c r="AG532" s="4">
        <v>833</v>
      </c>
      <c r="AH532" s="4">
        <v>85</v>
      </c>
      <c r="AI532" s="4">
        <v>23.12</v>
      </c>
      <c r="AJ532" s="4">
        <v>0.53</v>
      </c>
      <c r="AK532" s="4">
        <v>982</v>
      </c>
      <c r="AL532" s="4">
        <v>0</v>
      </c>
      <c r="AM532" s="4">
        <v>0</v>
      </c>
      <c r="AN532" s="4">
        <v>23</v>
      </c>
      <c r="AO532" s="4">
        <v>190.9</v>
      </c>
      <c r="AP532" s="4">
        <v>188</v>
      </c>
      <c r="AQ532" s="4">
        <v>2.2000000000000002</v>
      </c>
      <c r="AR532" s="4">
        <v>195</v>
      </c>
      <c r="AS532" s="4" t="s">
        <v>155</v>
      </c>
      <c r="AT532" s="4">
        <v>2</v>
      </c>
      <c r="AU532" s="5">
        <v>0.79873842592592592</v>
      </c>
      <c r="AV532" s="4">
        <v>47.158810000000003</v>
      </c>
      <c r="AW532" s="4">
        <v>-88.486159999999998</v>
      </c>
      <c r="AX532" s="4">
        <v>312.8</v>
      </c>
      <c r="AY532" s="4">
        <v>34.4</v>
      </c>
      <c r="AZ532" s="4">
        <v>12</v>
      </c>
      <c r="BA532" s="4">
        <v>7</v>
      </c>
      <c r="BB532" s="4" t="s">
        <v>235</v>
      </c>
      <c r="BC532" s="4">
        <v>2.1</v>
      </c>
      <c r="BD532" s="4">
        <v>1.2</v>
      </c>
      <c r="BE532" s="4">
        <v>2.7</v>
      </c>
      <c r="BF532" s="4">
        <v>14.063000000000001</v>
      </c>
      <c r="BG532" s="4">
        <v>12.37</v>
      </c>
      <c r="BH532" s="4">
        <v>0.88</v>
      </c>
      <c r="BI532" s="4">
        <v>17.241</v>
      </c>
      <c r="BJ532" s="4">
        <v>2290.8150000000001</v>
      </c>
      <c r="BK532" s="4">
        <v>467.33199999999999</v>
      </c>
      <c r="BL532" s="4">
        <v>0.182</v>
      </c>
      <c r="BM532" s="4">
        <v>1.139</v>
      </c>
      <c r="BN532" s="4">
        <v>1.321</v>
      </c>
      <c r="BO532" s="4">
        <v>0.14599999999999999</v>
      </c>
      <c r="BP532" s="4">
        <v>0.91600000000000004</v>
      </c>
      <c r="BQ532" s="4">
        <v>1.0620000000000001</v>
      </c>
      <c r="BR532" s="4">
        <v>2.2633000000000001</v>
      </c>
      <c r="BU532" s="4">
        <v>0.96299999999999997</v>
      </c>
      <c r="BW532" s="4">
        <v>0</v>
      </c>
      <c r="BX532" s="4">
        <v>0.17716100000000001</v>
      </c>
      <c r="BY532" s="4">
        <v>-5</v>
      </c>
      <c r="BZ532" s="4">
        <v>0.61989099999999997</v>
      </c>
      <c r="CA532" s="4">
        <v>4.3293720000000002</v>
      </c>
      <c r="CB532" s="4">
        <v>12.521798</v>
      </c>
    </row>
    <row r="533" spans="1:80">
      <c r="A533" s="2">
        <v>42439</v>
      </c>
      <c r="B533" s="29">
        <v>0.59083430555555549</v>
      </c>
      <c r="C533" s="4">
        <v>12.760999999999999</v>
      </c>
      <c r="D533" s="4">
        <v>3.4645999999999999</v>
      </c>
      <c r="E533" s="4" t="s">
        <v>155</v>
      </c>
      <c r="F533" s="4">
        <v>34645.925926000004</v>
      </c>
      <c r="G533" s="4">
        <v>9.5</v>
      </c>
      <c r="H533" s="4">
        <v>60</v>
      </c>
      <c r="I533" s="4">
        <v>327.9</v>
      </c>
      <c r="K533" s="4">
        <v>0</v>
      </c>
      <c r="L533" s="4">
        <v>27</v>
      </c>
      <c r="M533" s="4">
        <v>0.85740000000000005</v>
      </c>
      <c r="N533" s="4">
        <v>10.9412</v>
      </c>
      <c r="O533" s="4">
        <v>2.9704999999999999</v>
      </c>
      <c r="P533" s="4">
        <v>8.1450999999999993</v>
      </c>
      <c r="Q533" s="4">
        <v>51.442799999999998</v>
      </c>
      <c r="R533" s="4">
        <v>59.6</v>
      </c>
      <c r="S533" s="4">
        <v>6.5481999999999996</v>
      </c>
      <c r="T533" s="4">
        <v>41.357300000000002</v>
      </c>
      <c r="U533" s="4">
        <v>47.9</v>
      </c>
      <c r="V533" s="4">
        <v>327.86380000000003</v>
      </c>
      <c r="Y533" s="4">
        <v>23.064</v>
      </c>
      <c r="Z533" s="4">
        <v>0</v>
      </c>
      <c r="AA533" s="4">
        <v>0</v>
      </c>
      <c r="AB533" s="4" t="s">
        <v>207</v>
      </c>
      <c r="AC533" s="4">
        <v>0</v>
      </c>
      <c r="AD533" s="4">
        <v>10.8</v>
      </c>
      <c r="AE533" s="4">
        <v>864</v>
      </c>
      <c r="AF533" s="4">
        <v>898</v>
      </c>
      <c r="AG533" s="4">
        <v>834</v>
      </c>
      <c r="AH533" s="4">
        <v>85</v>
      </c>
      <c r="AI533" s="4">
        <v>23.11</v>
      </c>
      <c r="AJ533" s="4">
        <v>0.53</v>
      </c>
      <c r="AK533" s="4">
        <v>982</v>
      </c>
      <c r="AL533" s="4">
        <v>0</v>
      </c>
      <c r="AM533" s="4">
        <v>0</v>
      </c>
      <c r="AN533" s="4">
        <v>23</v>
      </c>
      <c r="AO533" s="4">
        <v>190.1</v>
      </c>
      <c r="AP533" s="4">
        <v>188</v>
      </c>
      <c r="AQ533" s="4">
        <v>2.4</v>
      </c>
      <c r="AR533" s="4">
        <v>195</v>
      </c>
      <c r="AS533" s="4" t="s">
        <v>155</v>
      </c>
      <c r="AT533" s="4">
        <v>2</v>
      </c>
      <c r="AU533" s="5">
        <v>0.79875000000000007</v>
      </c>
      <c r="AV533" s="4">
        <v>47.158760000000001</v>
      </c>
      <c r="AW533" s="4">
        <v>-88.485990000000001</v>
      </c>
      <c r="AX533" s="4">
        <v>313</v>
      </c>
      <c r="AY533" s="4">
        <v>31.3</v>
      </c>
      <c r="AZ533" s="4">
        <v>12</v>
      </c>
      <c r="BA533" s="4">
        <v>8</v>
      </c>
      <c r="BB533" s="4" t="s">
        <v>235</v>
      </c>
      <c r="BC533" s="4">
        <v>1.8460000000000001</v>
      </c>
      <c r="BD533" s="4">
        <v>1.2507999999999999</v>
      </c>
      <c r="BE533" s="4">
        <v>2.6492</v>
      </c>
      <c r="BF533" s="4">
        <v>14.063000000000001</v>
      </c>
      <c r="BG533" s="4">
        <v>12.77</v>
      </c>
      <c r="BH533" s="4">
        <v>0.91</v>
      </c>
      <c r="BI533" s="4">
        <v>16.634</v>
      </c>
      <c r="BJ533" s="4">
        <v>2379.0920000000001</v>
      </c>
      <c r="BK533" s="4">
        <v>411.10300000000001</v>
      </c>
      <c r="BL533" s="4">
        <v>0.185</v>
      </c>
      <c r="BM533" s="4">
        <v>1.171</v>
      </c>
      <c r="BN533" s="4">
        <v>1.357</v>
      </c>
      <c r="BO533" s="4">
        <v>0.14899999999999999</v>
      </c>
      <c r="BP533" s="4">
        <v>0.94199999999999995</v>
      </c>
      <c r="BQ533" s="4">
        <v>1.091</v>
      </c>
      <c r="BR533" s="4">
        <v>2.3574000000000002</v>
      </c>
      <c r="BU533" s="4">
        <v>0.995</v>
      </c>
      <c r="BW533" s="4">
        <v>0</v>
      </c>
      <c r="BX533" s="4">
        <v>0.206924</v>
      </c>
      <c r="BY533" s="4">
        <v>-5</v>
      </c>
      <c r="BZ533" s="4">
        <v>0.61910900000000002</v>
      </c>
      <c r="CA533" s="4">
        <v>5.0567060000000001</v>
      </c>
      <c r="CB533" s="4">
        <v>12.506002000000001</v>
      </c>
    </row>
    <row r="534" spans="1:80">
      <c r="A534" s="2">
        <v>42439</v>
      </c>
      <c r="B534" s="29">
        <v>0.59084587962962964</v>
      </c>
      <c r="C534" s="4">
        <v>12.695</v>
      </c>
      <c r="D534" s="4">
        <v>3.8719999999999999</v>
      </c>
      <c r="E534" s="4" t="s">
        <v>155</v>
      </c>
      <c r="F534" s="4">
        <v>38720</v>
      </c>
      <c r="G534" s="4">
        <v>8.9</v>
      </c>
      <c r="H534" s="4">
        <v>60</v>
      </c>
      <c r="I534" s="4">
        <v>344.4</v>
      </c>
      <c r="K534" s="4">
        <v>0</v>
      </c>
      <c r="L534" s="4">
        <v>27</v>
      </c>
      <c r="M534" s="4">
        <v>0.85419999999999996</v>
      </c>
      <c r="N534" s="4">
        <v>10.8436</v>
      </c>
      <c r="O534" s="4">
        <v>3.3073999999999999</v>
      </c>
      <c r="P534" s="4">
        <v>7.6379000000000001</v>
      </c>
      <c r="Q534" s="4">
        <v>51.2517</v>
      </c>
      <c r="R534" s="4">
        <v>58.9</v>
      </c>
      <c r="S534" s="4">
        <v>6.1393000000000004</v>
      </c>
      <c r="T534" s="4">
        <v>41.196199999999997</v>
      </c>
      <c r="U534" s="4">
        <v>47.3</v>
      </c>
      <c r="V534" s="4">
        <v>344.42869999999999</v>
      </c>
      <c r="Y534" s="4">
        <v>23.03</v>
      </c>
      <c r="Z534" s="4">
        <v>0</v>
      </c>
      <c r="AA534" s="4">
        <v>0</v>
      </c>
      <c r="AB534" s="4" t="s">
        <v>207</v>
      </c>
      <c r="AC534" s="4">
        <v>0</v>
      </c>
      <c r="AD534" s="4">
        <v>10.8</v>
      </c>
      <c r="AE534" s="4">
        <v>864</v>
      </c>
      <c r="AF534" s="4">
        <v>898</v>
      </c>
      <c r="AG534" s="4">
        <v>833</v>
      </c>
      <c r="AH534" s="4">
        <v>84.9</v>
      </c>
      <c r="AI534" s="4">
        <v>23.07</v>
      </c>
      <c r="AJ534" s="4">
        <v>0.53</v>
      </c>
      <c r="AK534" s="4">
        <v>983</v>
      </c>
      <c r="AL534" s="4">
        <v>0</v>
      </c>
      <c r="AM534" s="4">
        <v>0</v>
      </c>
      <c r="AN534" s="4">
        <v>23</v>
      </c>
      <c r="AO534" s="4">
        <v>191</v>
      </c>
      <c r="AP534" s="4">
        <v>187.9</v>
      </c>
      <c r="AQ534" s="4">
        <v>2.4</v>
      </c>
      <c r="AR534" s="4">
        <v>195</v>
      </c>
      <c r="AS534" s="4" t="s">
        <v>155</v>
      </c>
      <c r="AT534" s="4">
        <v>2</v>
      </c>
      <c r="AU534" s="5">
        <v>0.798761574074074</v>
      </c>
      <c r="AV534" s="4">
        <v>47.158701999999998</v>
      </c>
      <c r="AW534" s="4">
        <v>-88.485844</v>
      </c>
      <c r="AX534" s="4">
        <v>313.3</v>
      </c>
      <c r="AY534" s="4">
        <v>29.4</v>
      </c>
      <c r="AZ534" s="4">
        <v>12</v>
      </c>
      <c r="BA534" s="4">
        <v>10</v>
      </c>
      <c r="BB534" s="4" t="s">
        <v>236</v>
      </c>
      <c r="BC534" s="4">
        <v>1.4476</v>
      </c>
      <c r="BD534" s="4">
        <v>1.3508</v>
      </c>
      <c r="BE534" s="4">
        <v>2.3967999999999998</v>
      </c>
      <c r="BF534" s="4">
        <v>14.063000000000001</v>
      </c>
      <c r="BG534" s="4">
        <v>12.47</v>
      </c>
      <c r="BH534" s="4">
        <v>0.89</v>
      </c>
      <c r="BI534" s="4">
        <v>17.068999999999999</v>
      </c>
      <c r="BJ534" s="4">
        <v>2317.6889999999999</v>
      </c>
      <c r="BK534" s="4">
        <v>449.93400000000003</v>
      </c>
      <c r="BL534" s="4">
        <v>0.17100000000000001</v>
      </c>
      <c r="BM534" s="4">
        <v>1.147</v>
      </c>
      <c r="BN534" s="4">
        <v>1.3180000000000001</v>
      </c>
      <c r="BO534" s="4">
        <v>0.13700000000000001</v>
      </c>
      <c r="BP534" s="4">
        <v>0.92200000000000004</v>
      </c>
      <c r="BQ534" s="4">
        <v>1.06</v>
      </c>
      <c r="BR534" s="4">
        <v>2.4342999999999999</v>
      </c>
      <c r="BU534" s="4">
        <v>0.97699999999999998</v>
      </c>
      <c r="BW534" s="4">
        <v>0</v>
      </c>
      <c r="BX534" s="4">
        <v>0.23442199999999999</v>
      </c>
      <c r="BY534" s="4">
        <v>-5</v>
      </c>
      <c r="BZ534" s="4">
        <v>0.61978200000000006</v>
      </c>
      <c r="CA534" s="4">
        <v>5.7286869999999999</v>
      </c>
      <c r="CB534" s="4">
        <v>12.519596</v>
      </c>
    </row>
    <row r="535" spans="1:80">
      <c r="A535" s="2">
        <v>42439</v>
      </c>
      <c r="B535" s="29">
        <v>0.59085745370370368</v>
      </c>
      <c r="C535" s="4">
        <v>12.824999999999999</v>
      </c>
      <c r="D535" s="4">
        <v>3.444</v>
      </c>
      <c r="E535" s="4" t="s">
        <v>155</v>
      </c>
      <c r="F535" s="4">
        <v>34440.064724999997</v>
      </c>
      <c r="G535" s="4">
        <v>8.8000000000000007</v>
      </c>
      <c r="H535" s="4">
        <v>59.9</v>
      </c>
      <c r="I535" s="4">
        <v>342.4</v>
      </c>
      <c r="K535" s="4">
        <v>0</v>
      </c>
      <c r="L535" s="4">
        <v>27</v>
      </c>
      <c r="M535" s="4">
        <v>0.85709999999999997</v>
      </c>
      <c r="N535" s="4">
        <v>10.9923</v>
      </c>
      <c r="O535" s="4">
        <v>2.9519000000000002</v>
      </c>
      <c r="P535" s="4">
        <v>7.5426000000000002</v>
      </c>
      <c r="Q535" s="4">
        <v>51.3414</v>
      </c>
      <c r="R535" s="4">
        <v>58.9</v>
      </c>
      <c r="S535" s="4">
        <v>6.0583999999999998</v>
      </c>
      <c r="T535" s="4">
        <v>41.238300000000002</v>
      </c>
      <c r="U535" s="4">
        <v>47.3</v>
      </c>
      <c r="V535" s="4">
        <v>342.4289</v>
      </c>
      <c r="Y535" s="4">
        <v>23.24</v>
      </c>
      <c r="Z535" s="4">
        <v>0</v>
      </c>
      <c r="AA535" s="4">
        <v>0</v>
      </c>
      <c r="AB535" s="4" t="s">
        <v>207</v>
      </c>
      <c r="AC535" s="4">
        <v>0</v>
      </c>
      <c r="AD535" s="4">
        <v>10.8</v>
      </c>
      <c r="AE535" s="4">
        <v>864</v>
      </c>
      <c r="AF535" s="4">
        <v>899</v>
      </c>
      <c r="AG535" s="4">
        <v>833</v>
      </c>
      <c r="AH535" s="4">
        <v>84.1</v>
      </c>
      <c r="AI535" s="4">
        <v>22.87</v>
      </c>
      <c r="AJ535" s="4">
        <v>0.53</v>
      </c>
      <c r="AK535" s="4">
        <v>982</v>
      </c>
      <c r="AL535" s="4">
        <v>0</v>
      </c>
      <c r="AM535" s="4">
        <v>0</v>
      </c>
      <c r="AN535" s="4">
        <v>23</v>
      </c>
      <c r="AO535" s="4">
        <v>191</v>
      </c>
      <c r="AP535" s="4">
        <v>187.1</v>
      </c>
      <c r="AQ535" s="4">
        <v>2.4</v>
      </c>
      <c r="AR535" s="4">
        <v>195</v>
      </c>
      <c r="AS535" s="4" t="s">
        <v>155</v>
      </c>
      <c r="AT535" s="4">
        <v>2</v>
      </c>
      <c r="AU535" s="5">
        <v>0.79877314814814815</v>
      </c>
      <c r="AV535" s="4">
        <v>47.158651999999996</v>
      </c>
      <c r="AW535" s="4">
        <v>-88.485702000000003</v>
      </c>
      <c r="AX535" s="4">
        <v>313.2</v>
      </c>
      <c r="AY535" s="4">
        <v>27.8</v>
      </c>
      <c r="AZ535" s="4">
        <v>12</v>
      </c>
      <c r="BA535" s="4">
        <v>11</v>
      </c>
      <c r="BB535" s="4" t="s">
        <v>213</v>
      </c>
      <c r="BC535" s="4">
        <v>1.3</v>
      </c>
      <c r="BD535" s="4">
        <v>1.4508000000000001</v>
      </c>
      <c r="BE535" s="4">
        <v>2.2000000000000002</v>
      </c>
      <c r="BF535" s="4">
        <v>14.063000000000001</v>
      </c>
      <c r="BG535" s="4">
        <v>12.74</v>
      </c>
      <c r="BH535" s="4">
        <v>0.91</v>
      </c>
      <c r="BI535" s="4">
        <v>16.670000000000002</v>
      </c>
      <c r="BJ535" s="4">
        <v>2384.377</v>
      </c>
      <c r="BK535" s="4">
        <v>407.53699999999998</v>
      </c>
      <c r="BL535" s="4">
        <v>0.17100000000000001</v>
      </c>
      <c r="BM535" s="4">
        <v>1.1659999999999999</v>
      </c>
      <c r="BN535" s="4">
        <v>1.3380000000000001</v>
      </c>
      <c r="BO535" s="4">
        <v>0.13800000000000001</v>
      </c>
      <c r="BP535" s="4">
        <v>0.93700000000000006</v>
      </c>
      <c r="BQ535" s="4">
        <v>1.0740000000000001</v>
      </c>
      <c r="BR535" s="4">
        <v>2.4561000000000002</v>
      </c>
      <c r="BU535" s="4">
        <v>1</v>
      </c>
      <c r="BW535" s="4">
        <v>0</v>
      </c>
      <c r="BX535" s="4">
        <v>0.19830800000000001</v>
      </c>
      <c r="BY535" s="4">
        <v>-5</v>
      </c>
      <c r="BZ535" s="4">
        <v>0.61843599999999999</v>
      </c>
      <c r="CA535" s="4">
        <v>4.846152</v>
      </c>
      <c r="CB535" s="4">
        <v>12.492407</v>
      </c>
    </row>
    <row r="536" spans="1:80">
      <c r="A536" s="2">
        <v>42439</v>
      </c>
      <c r="B536" s="29">
        <v>0.59086902777777783</v>
      </c>
      <c r="C536" s="4">
        <v>12.952</v>
      </c>
      <c r="D536" s="4">
        <v>3.2223999999999999</v>
      </c>
      <c r="E536" s="4" t="s">
        <v>155</v>
      </c>
      <c r="F536" s="4">
        <v>32224.021830000002</v>
      </c>
      <c r="G536" s="4">
        <v>8.8000000000000007</v>
      </c>
      <c r="H536" s="4">
        <v>59.7</v>
      </c>
      <c r="I536" s="4">
        <v>350.6</v>
      </c>
      <c r="K536" s="4">
        <v>0</v>
      </c>
      <c r="L536" s="4">
        <v>27</v>
      </c>
      <c r="M536" s="4">
        <v>0.85819999999999996</v>
      </c>
      <c r="N536" s="4">
        <v>11.114599999999999</v>
      </c>
      <c r="O536" s="4">
        <v>2.7654000000000001</v>
      </c>
      <c r="P536" s="4">
        <v>7.5518999999999998</v>
      </c>
      <c r="Q536" s="4">
        <v>51.257899999999999</v>
      </c>
      <c r="R536" s="4">
        <v>58.8</v>
      </c>
      <c r="S536" s="4">
        <v>6.0713999999999997</v>
      </c>
      <c r="T536" s="4">
        <v>41.209099999999999</v>
      </c>
      <c r="U536" s="4">
        <v>47.3</v>
      </c>
      <c r="V536" s="4">
        <v>350.59840000000003</v>
      </c>
      <c r="Y536" s="4">
        <v>23.341999999999999</v>
      </c>
      <c r="Z536" s="4">
        <v>0</v>
      </c>
      <c r="AA536" s="4">
        <v>0</v>
      </c>
      <c r="AB536" s="4" t="s">
        <v>207</v>
      </c>
      <c r="AC536" s="4">
        <v>0</v>
      </c>
      <c r="AD536" s="4">
        <v>10.9</v>
      </c>
      <c r="AE536" s="4">
        <v>864</v>
      </c>
      <c r="AF536" s="4">
        <v>899</v>
      </c>
      <c r="AG536" s="4">
        <v>833</v>
      </c>
      <c r="AH536" s="4">
        <v>85</v>
      </c>
      <c r="AI536" s="4">
        <v>23.12</v>
      </c>
      <c r="AJ536" s="4">
        <v>0.53</v>
      </c>
      <c r="AK536" s="4">
        <v>982</v>
      </c>
      <c r="AL536" s="4">
        <v>0</v>
      </c>
      <c r="AM536" s="4">
        <v>0</v>
      </c>
      <c r="AN536" s="4">
        <v>23</v>
      </c>
      <c r="AO536" s="4">
        <v>190.9</v>
      </c>
      <c r="AP536" s="4">
        <v>187.9</v>
      </c>
      <c r="AQ536" s="4">
        <v>2.6</v>
      </c>
      <c r="AR536" s="4">
        <v>195</v>
      </c>
      <c r="AS536" s="4" t="s">
        <v>155</v>
      </c>
      <c r="AT536" s="4">
        <v>2</v>
      </c>
      <c r="AU536" s="5">
        <v>0.7987847222222223</v>
      </c>
      <c r="AV536" s="4">
        <v>47.158614999999998</v>
      </c>
      <c r="AW536" s="4">
        <v>-88.485553999999993</v>
      </c>
      <c r="AX536" s="4">
        <v>313.10000000000002</v>
      </c>
      <c r="AY536" s="4">
        <v>26.8</v>
      </c>
      <c r="AZ536" s="4">
        <v>12</v>
      </c>
      <c r="BA536" s="4">
        <v>11</v>
      </c>
      <c r="BB536" s="4" t="s">
        <v>213</v>
      </c>
      <c r="BC536" s="4">
        <v>1.3</v>
      </c>
      <c r="BD536" s="4">
        <v>1.5</v>
      </c>
      <c r="BE536" s="4">
        <v>2.2000000000000002</v>
      </c>
      <c r="BF536" s="4">
        <v>14.063000000000001</v>
      </c>
      <c r="BG536" s="4">
        <v>12.84</v>
      </c>
      <c r="BH536" s="4">
        <v>0.91</v>
      </c>
      <c r="BI536" s="4">
        <v>16.527999999999999</v>
      </c>
      <c r="BJ536" s="4">
        <v>2421.9340000000002</v>
      </c>
      <c r="BK536" s="4">
        <v>383.52699999999999</v>
      </c>
      <c r="BL536" s="4">
        <v>0.17199999999999999</v>
      </c>
      <c r="BM536" s="4">
        <v>1.17</v>
      </c>
      <c r="BN536" s="4">
        <v>1.3420000000000001</v>
      </c>
      <c r="BO536" s="4">
        <v>0.13900000000000001</v>
      </c>
      <c r="BP536" s="4">
        <v>0.94</v>
      </c>
      <c r="BQ536" s="4">
        <v>1.079</v>
      </c>
      <c r="BR536" s="4">
        <v>2.5261999999999998</v>
      </c>
      <c r="BU536" s="4">
        <v>1.0089999999999999</v>
      </c>
      <c r="BW536" s="4">
        <v>0</v>
      </c>
      <c r="BX536" s="4">
        <v>0.208782</v>
      </c>
      <c r="BY536" s="4">
        <v>-5</v>
      </c>
      <c r="BZ536" s="4">
        <v>0.62167300000000003</v>
      </c>
      <c r="CA536" s="4">
        <v>5.1021099999999997</v>
      </c>
      <c r="CB536" s="4">
        <v>12.557795</v>
      </c>
    </row>
    <row r="537" spans="1:80">
      <c r="A537" s="2">
        <v>42439</v>
      </c>
      <c r="B537" s="29">
        <v>0.59088060185185187</v>
      </c>
      <c r="C537" s="4">
        <v>12.769</v>
      </c>
      <c r="D537" s="4">
        <v>3.5312999999999999</v>
      </c>
      <c r="E537" s="4" t="s">
        <v>155</v>
      </c>
      <c r="F537" s="4">
        <v>35312.912041000003</v>
      </c>
      <c r="G537" s="4">
        <v>8.8000000000000007</v>
      </c>
      <c r="H537" s="4">
        <v>59.7</v>
      </c>
      <c r="I537" s="4">
        <v>364.1</v>
      </c>
      <c r="K537" s="4">
        <v>0</v>
      </c>
      <c r="L537" s="4">
        <v>28</v>
      </c>
      <c r="M537" s="4">
        <v>0.8569</v>
      </c>
      <c r="N537" s="4">
        <v>10.9413</v>
      </c>
      <c r="O537" s="4">
        <v>3.0257999999999998</v>
      </c>
      <c r="P537" s="4">
        <v>7.5403000000000002</v>
      </c>
      <c r="Q537" s="4">
        <v>51.1541</v>
      </c>
      <c r="R537" s="4">
        <v>58.7</v>
      </c>
      <c r="S537" s="4">
        <v>6.0621</v>
      </c>
      <c r="T537" s="4">
        <v>41.125700000000002</v>
      </c>
      <c r="U537" s="4">
        <v>47.2</v>
      </c>
      <c r="V537" s="4">
        <v>364.0643</v>
      </c>
      <c r="Y537" s="4">
        <v>24.071999999999999</v>
      </c>
      <c r="Z537" s="4">
        <v>0</v>
      </c>
      <c r="AA537" s="4">
        <v>0</v>
      </c>
      <c r="AB537" s="4" t="s">
        <v>207</v>
      </c>
      <c r="AC537" s="4">
        <v>0</v>
      </c>
      <c r="AD537" s="4">
        <v>10.8</v>
      </c>
      <c r="AE537" s="4">
        <v>865</v>
      </c>
      <c r="AF537" s="4">
        <v>899</v>
      </c>
      <c r="AG537" s="4">
        <v>834</v>
      </c>
      <c r="AH537" s="4">
        <v>85</v>
      </c>
      <c r="AI537" s="4">
        <v>23.12</v>
      </c>
      <c r="AJ537" s="4">
        <v>0.53</v>
      </c>
      <c r="AK537" s="4">
        <v>982</v>
      </c>
      <c r="AL537" s="4">
        <v>0</v>
      </c>
      <c r="AM537" s="4">
        <v>0</v>
      </c>
      <c r="AN537" s="4">
        <v>23</v>
      </c>
      <c r="AO537" s="4">
        <v>190.1</v>
      </c>
      <c r="AP537" s="4">
        <v>187.1</v>
      </c>
      <c r="AQ537" s="4">
        <v>2.9</v>
      </c>
      <c r="AR537" s="4">
        <v>195</v>
      </c>
      <c r="AS537" s="4" t="s">
        <v>155</v>
      </c>
      <c r="AT537" s="4">
        <v>2</v>
      </c>
      <c r="AU537" s="5">
        <v>0.79879629629629623</v>
      </c>
      <c r="AV537" s="4">
        <v>47.158580000000001</v>
      </c>
      <c r="AW537" s="4">
        <v>-88.485405999999998</v>
      </c>
      <c r="AX537" s="4">
        <v>312.89999999999998</v>
      </c>
      <c r="AY537" s="4">
        <v>26.2</v>
      </c>
      <c r="AZ537" s="4">
        <v>12</v>
      </c>
      <c r="BA537" s="4">
        <v>11</v>
      </c>
      <c r="BB537" s="4" t="s">
        <v>213</v>
      </c>
      <c r="BC537" s="4">
        <v>1.1984980000000001</v>
      </c>
      <c r="BD537" s="4">
        <v>1.5</v>
      </c>
      <c r="BE537" s="4">
        <v>2.0984980000000002</v>
      </c>
      <c r="BF537" s="4">
        <v>14.063000000000001</v>
      </c>
      <c r="BG537" s="4">
        <v>12.71</v>
      </c>
      <c r="BH537" s="4">
        <v>0.9</v>
      </c>
      <c r="BI537" s="4">
        <v>16.706</v>
      </c>
      <c r="BJ537" s="4">
        <v>2369.0529999999999</v>
      </c>
      <c r="BK537" s="4">
        <v>416.988</v>
      </c>
      <c r="BL537" s="4">
        <v>0.17100000000000001</v>
      </c>
      <c r="BM537" s="4">
        <v>1.1599999999999999</v>
      </c>
      <c r="BN537" s="4">
        <v>1.331</v>
      </c>
      <c r="BO537" s="4">
        <v>0.13700000000000001</v>
      </c>
      <c r="BP537" s="4">
        <v>0.93300000000000005</v>
      </c>
      <c r="BQ537" s="4">
        <v>1.07</v>
      </c>
      <c r="BR537" s="4">
        <v>2.6065999999999998</v>
      </c>
      <c r="BU537" s="4">
        <v>1.034</v>
      </c>
      <c r="BW537" s="4">
        <v>0</v>
      </c>
      <c r="BX537" s="4">
        <v>0.209504</v>
      </c>
      <c r="BY537" s="4">
        <v>-5</v>
      </c>
      <c r="BZ537" s="4">
        <v>0.61889099999999997</v>
      </c>
      <c r="CA537" s="4">
        <v>5.1197660000000003</v>
      </c>
      <c r="CB537" s="4">
        <v>12.5016</v>
      </c>
    </row>
    <row r="538" spans="1:80">
      <c r="A538" s="2">
        <v>42439</v>
      </c>
      <c r="B538" s="29">
        <v>0.59089217592592591</v>
      </c>
      <c r="C538" s="4">
        <v>12.52</v>
      </c>
      <c r="D538" s="4">
        <v>3.9674</v>
      </c>
      <c r="E538" s="4" t="s">
        <v>155</v>
      </c>
      <c r="F538" s="4">
        <v>39674.321607999998</v>
      </c>
      <c r="G538" s="4">
        <v>8.5</v>
      </c>
      <c r="H538" s="4">
        <v>59.7</v>
      </c>
      <c r="I538" s="4">
        <v>380.9</v>
      </c>
      <c r="K538" s="4">
        <v>0</v>
      </c>
      <c r="L538" s="4">
        <v>29</v>
      </c>
      <c r="M538" s="4">
        <v>0.8548</v>
      </c>
      <c r="N538" s="4">
        <v>10.702400000000001</v>
      </c>
      <c r="O538" s="4">
        <v>3.3915000000000002</v>
      </c>
      <c r="P538" s="4">
        <v>7.3009000000000004</v>
      </c>
      <c r="Q538" s="4">
        <v>51.033099999999997</v>
      </c>
      <c r="R538" s="4">
        <v>58.3</v>
      </c>
      <c r="S538" s="4">
        <v>5.8696000000000002</v>
      </c>
      <c r="T538" s="4">
        <v>41.028399999999998</v>
      </c>
      <c r="U538" s="4">
        <v>46.9</v>
      </c>
      <c r="V538" s="4">
        <v>380.86529999999999</v>
      </c>
      <c r="Y538" s="4">
        <v>24.8</v>
      </c>
      <c r="Z538" s="4">
        <v>0</v>
      </c>
      <c r="AA538" s="4">
        <v>0</v>
      </c>
      <c r="AB538" s="4" t="s">
        <v>207</v>
      </c>
      <c r="AC538" s="4">
        <v>0</v>
      </c>
      <c r="AD538" s="4">
        <v>10.8</v>
      </c>
      <c r="AE538" s="4">
        <v>865</v>
      </c>
      <c r="AF538" s="4">
        <v>900</v>
      </c>
      <c r="AG538" s="4">
        <v>834</v>
      </c>
      <c r="AH538" s="4">
        <v>85</v>
      </c>
      <c r="AI538" s="4">
        <v>23.12</v>
      </c>
      <c r="AJ538" s="4">
        <v>0.53</v>
      </c>
      <c r="AK538" s="4">
        <v>982</v>
      </c>
      <c r="AL538" s="4">
        <v>0</v>
      </c>
      <c r="AM538" s="4">
        <v>0</v>
      </c>
      <c r="AN538" s="4">
        <v>23</v>
      </c>
      <c r="AO538" s="4">
        <v>191</v>
      </c>
      <c r="AP538" s="4">
        <v>188</v>
      </c>
      <c r="AQ538" s="4">
        <v>3</v>
      </c>
      <c r="AR538" s="4">
        <v>195</v>
      </c>
      <c r="AS538" s="4" t="s">
        <v>155</v>
      </c>
      <c r="AT538" s="4">
        <v>2</v>
      </c>
      <c r="AU538" s="5">
        <v>0.79880787037037038</v>
      </c>
      <c r="AV538" s="4">
        <v>47.158554000000002</v>
      </c>
      <c r="AW538" s="4">
        <v>-88.485258999999999</v>
      </c>
      <c r="AX538" s="4">
        <v>312.89999999999998</v>
      </c>
      <c r="AY538" s="4">
        <v>25.5</v>
      </c>
      <c r="AZ538" s="4">
        <v>12</v>
      </c>
      <c r="BA538" s="4">
        <v>11</v>
      </c>
      <c r="BB538" s="4" t="s">
        <v>213</v>
      </c>
      <c r="BC538" s="4">
        <v>1.1000000000000001</v>
      </c>
      <c r="BD538" s="4">
        <v>1.5508</v>
      </c>
      <c r="BE538" s="4">
        <v>2.0508000000000002</v>
      </c>
      <c r="BF538" s="4">
        <v>14.063000000000001</v>
      </c>
      <c r="BG538" s="4">
        <v>12.51</v>
      </c>
      <c r="BH538" s="4">
        <v>0.89</v>
      </c>
      <c r="BI538" s="4">
        <v>16.983000000000001</v>
      </c>
      <c r="BJ538" s="4">
        <v>2296.1950000000002</v>
      </c>
      <c r="BK538" s="4">
        <v>463.11700000000002</v>
      </c>
      <c r="BL538" s="4">
        <v>0.16400000000000001</v>
      </c>
      <c r="BM538" s="4">
        <v>1.147</v>
      </c>
      <c r="BN538" s="4">
        <v>1.3109999999999999</v>
      </c>
      <c r="BO538" s="4">
        <v>0.13200000000000001</v>
      </c>
      <c r="BP538" s="4">
        <v>0.92200000000000004</v>
      </c>
      <c r="BQ538" s="4">
        <v>1.054</v>
      </c>
      <c r="BR538" s="4">
        <v>2.7021000000000002</v>
      </c>
      <c r="BU538" s="4">
        <v>1.056</v>
      </c>
      <c r="BW538" s="4">
        <v>0</v>
      </c>
      <c r="BX538" s="4">
        <v>0.22902700000000001</v>
      </c>
      <c r="BY538" s="4">
        <v>-5</v>
      </c>
      <c r="BZ538" s="4">
        <v>0.61832399999999998</v>
      </c>
      <c r="CA538" s="4">
        <v>5.5968479999999996</v>
      </c>
      <c r="CB538" s="4">
        <v>12.490150999999999</v>
      </c>
    </row>
    <row r="539" spans="1:80">
      <c r="A539" s="2">
        <v>42439</v>
      </c>
      <c r="B539" s="29">
        <v>0.59090374999999995</v>
      </c>
      <c r="C539" s="4">
        <v>12.561</v>
      </c>
      <c r="D539" s="4">
        <v>3.9712000000000001</v>
      </c>
      <c r="E539" s="4" t="s">
        <v>155</v>
      </c>
      <c r="F539" s="4">
        <v>39712.119205000003</v>
      </c>
      <c r="G539" s="4">
        <v>4.5</v>
      </c>
      <c r="H539" s="4">
        <v>59.8</v>
      </c>
      <c r="I539" s="4">
        <v>386.6</v>
      </c>
      <c r="K539" s="4">
        <v>0</v>
      </c>
      <c r="L539" s="4">
        <v>30</v>
      </c>
      <c r="M539" s="4">
        <v>0.85460000000000003</v>
      </c>
      <c r="N539" s="4">
        <v>10.734</v>
      </c>
      <c r="O539" s="4">
        <v>3.3936999999999999</v>
      </c>
      <c r="P539" s="4">
        <v>3.8776999999999999</v>
      </c>
      <c r="Q539" s="4">
        <v>51.102899999999998</v>
      </c>
      <c r="R539" s="4">
        <v>55</v>
      </c>
      <c r="S539" s="4">
        <v>3.1175000000000002</v>
      </c>
      <c r="T539" s="4">
        <v>41.084499999999998</v>
      </c>
      <c r="U539" s="4">
        <v>44.2</v>
      </c>
      <c r="V539" s="4">
        <v>386.57819999999998</v>
      </c>
      <c r="Y539" s="4">
        <v>25.54</v>
      </c>
      <c r="Z539" s="4">
        <v>0</v>
      </c>
      <c r="AA539" s="4">
        <v>0</v>
      </c>
      <c r="AB539" s="4" t="s">
        <v>207</v>
      </c>
      <c r="AC539" s="4">
        <v>0</v>
      </c>
      <c r="AD539" s="4">
        <v>10.8</v>
      </c>
      <c r="AE539" s="4">
        <v>864</v>
      </c>
      <c r="AF539" s="4">
        <v>900</v>
      </c>
      <c r="AG539" s="4">
        <v>833</v>
      </c>
      <c r="AH539" s="4">
        <v>85</v>
      </c>
      <c r="AI539" s="4">
        <v>23.12</v>
      </c>
      <c r="AJ539" s="4">
        <v>0.53</v>
      </c>
      <c r="AK539" s="4">
        <v>982</v>
      </c>
      <c r="AL539" s="4">
        <v>0</v>
      </c>
      <c r="AM539" s="4">
        <v>0</v>
      </c>
      <c r="AN539" s="4">
        <v>23</v>
      </c>
      <c r="AO539" s="4">
        <v>191</v>
      </c>
      <c r="AP539" s="4">
        <v>188</v>
      </c>
      <c r="AQ539" s="4">
        <v>3.3</v>
      </c>
      <c r="AR539" s="4">
        <v>195</v>
      </c>
      <c r="AS539" s="4" t="s">
        <v>155</v>
      </c>
      <c r="AT539" s="4">
        <v>2</v>
      </c>
      <c r="AU539" s="5">
        <v>0.79881944444444442</v>
      </c>
      <c r="AV539" s="4">
        <v>47.158541</v>
      </c>
      <c r="AW539" s="4">
        <v>-88.485114999999993</v>
      </c>
      <c r="AX539" s="4">
        <v>312.7</v>
      </c>
      <c r="AY539" s="4">
        <v>24.7</v>
      </c>
      <c r="AZ539" s="4">
        <v>12</v>
      </c>
      <c r="BA539" s="4">
        <v>11</v>
      </c>
      <c r="BB539" s="4" t="s">
        <v>213</v>
      </c>
      <c r="BC539" s="4">
        <v>1.1000000000000001</v>
      </c>
      <c r="BD539" s="4">
        <v>1.6</v>
      </c>
      <c r="BE539" s="4">
        <v>2.1</v>
      </c>
      <c r="BF539" s="4">
        <v>14.063000000000001</v>
      </c>
      <c r="BG539" s="4">
        <v>12.48</v>
      </c>
      <c r="BH539" s="4">
        <v>0.89</v>
      </c>
      <c r="BI539" s="4">
        <v>17.018999999999998</v>
      </c>
      <c r="BJ539" s="4">
        <v>2297.3739999999998</v>
      </c>
      <c r="BK539" s="4">
        <v>462.28800000000001</v>
      </c>
      <c r="BL539" s="4">
        <v>8.6999999999999994E-2</v>
      </c>
      <c r="BM539" s="4">
        <v>1.145</v>
      </c>
      <c r="BN539" s="4">
        <v>1.232</v>
      </c>
      <c r="BO539" s="4">
        <v>7.0000000000000007E-2</v>
      </c>
      <c r="BP539" s="4">
        <v>0.92100000000000004</v>
      </c>
      <c r="BQ539" s="4">
        <v>0.99099999999999999</v>
      </c>
      <c r="BR539" s="4">
        <v>2.7359</v>
      </c>
      <c r="BU539" s="4">
        <v>1.085</v>
      </c>
      <c r="BW539" s="4">
        <v>0</v>
      </c>
      <c r="BX539" s="4">
        <v>0.22154499999999999</v>
      </c>
      <c r="BY539" s="4">
        <v>-5</v>
      </c>
      <c r="BZ539" s="4">
        <v>0.621</v>
      </c>
      <c r="CA539" s="4">
        <v>5.4140059999999997</v>
      </c>
      <c r="CB539" s="4">
        <v>12.5442</v>
      </c>
    </row>
    <row r="540" spans="1:80">
      <c r="A540" s="2">
        <v>42439</v>
      </c>
      <c r="B540" s="29">
        <v>0.5909153240740741</v>
      </c>
      <c r="C540" s="4">
        <v>12.731999999999999</v>
      </c>
      <c r="D540" s="4">
        <v>3.5779999999999998</v>
      </c>
      <c r="E540" s="4" t="s">
        <v>155</v>
      </c>
      <c r="F540" s="4">
        <v>35780</v>
      </c>
      <c r="G540" s="4">
        <v>4.3</v>
      </c>
      <c r="H540" s="4">
        <v>59.7</v>
      </c>
      <c r="I540" s="4">
        <v>387.5</v>
      </c>
      <c r="K540" s="4">
        <v>0</v>
      </c>
      <c r="L540" s="4">
        <v>31</v>
      </c>
      <c r="M540" s="4">
        <v>0.85680000000000001</v>
      </c>
      <c r="N540" s="4">
        <v>10.9086</v>
      </c>
      <c r="O540" s="4">
        <v>3.0655999999999999</v>
      </c>
      <c r="P540" s="4">
        <v>3.6842000000000001</v>
      </c>
      <c r="Q540" s="4">
        <v>51.149900000000002</v>
      </c>
      <c r="R540" s="4">
        <v>54.8</v>
      </c>
      <c r="S540" s="4">
        <v>2.9619</v>
      </c>
      <c r="T540" s="4">
        <v>41.122199999999999</v>
      </c>
      <c r="U540" s="4">
        <v>44.1</v>
      </c>
      <c r="V540" s="4">
        <v>387.46730000000002</v>
      </c>
      <c r="Y540" s="4">
        <v>26.236999999999998</v>
      </c>
      <c r="Z540" s="4">
        <v>0</v>
      </c>
      <c r="AA540" s="4">
        <v>0</v>
      </c>
      <c r="AB540" s="4" t="s">
        <v>207</v>
      </c>
      <c r="AC540" s="4">
        <v>0</v>
      </c>
      <c r="AD540" s="4">
        <v>10.8</v>
      </c>
      <c r="AE540" s="4">
        <v>864</v>
      </c>
      <c r="AF540" s="4">
        <v>900</v>
      </c>
      <c r="AG540" s="4">
        <v>834</v>
      </c>
      <c r="AH540" s="4">
        <v>85</v>
      </c>
      <c r="AI540" s="4">
        <v>23.12</v>
      </c>
      <c r="AJ540" s="4">
        <v>0.53</v>
      </c>
      <c r="AK540" s="4">
        <v>982</v>
      </c>
      <c r="AL540" s="4">
        <v>0</v>
      </c>
      <c r="AM540" s="4">
        <v>0</v>
      </c>
      <c r="AN540" s="4">
        <v>23</v>
      </c>
      <c r="AO540" s="4">
        <v>191</v>
      </c>
      <c r="AP540" s="4">
        <v>187.9</v>
      </c>
      <c r="AQ540" s="4">
        <v>3.2</v>
      </c>
      <c r="AR540" s="4">
        <v>195</v>
      </c>
      <c r="AS540" s="4" t="s">
        <v>155</v>
      </c>
      <c r="AT540" s="4">
        <v>2</v>
      </c>
      <c r="AU540" s="5">
        <v>0.79883101851851857</v>
      </c>
      <c r="AV540" s="4">
        <v>47.158529000000001</v>
      </c>
      <c r="AW540" s="4">
        <v>-88.484975000000006</v>
      </c>
      <c r="AX540" s="4">
        <v>312.39999999999998</v>
      </c>
      <c r="AY540" s="4">
        <v>23.9</v>
      </c>
      <c r="AZ540" s="4">
        <v>12</v>
      </c>
      <c r="BA540" s="4">
        <v>10</v>
      </c>
      <c r="BB540" s="4" t="s">
        <v>214</v>
      </c>
      <c r="BC540" s="4">
        <v>1.1000000000000001</v>
      </c>
      <c r="BD540" s="4">
        <v>1.6</v>
      </c>
      <c r="BE540" s="4">
        <v>2.1</v>
      </c>
      <c r="BF540" s="4">
        <v>14.063000000000001</v>
      </c>
      <c r="BG540" s="4">
        <v>12.69</v>
      </c>
      <c r="BH540" s="4">
        <v>0.9</v>
      </c>
      <c r="BI540" s="4">
        <v>16.716000000000001</v>
      </c>
      <c r="BJ540" s="4">
        <v>2360.3820000000001</v>
      </c>
      <c r="BK540" s="4">
        <v>422.18299999999999</v>
      </c>
      <c r="BL540" s="4">
        <v>8.3000000000000004E-2</v>
      </c>
      <c r="BM540" s="4">
        <v>1.159</v>
      </c>
      <c r="BN540" s="4">
        <v>1.2430000000000001</v>
      </c>
      <c r="BO540" s="4">
        <v>6.7000000000000004E-2</v>
      </c>
      <c r="BP540" s="4">
        <v>0.93200000000000005</v>
      </c>
      <c r="BQ540" s="4">
        <v>0.999</v>
      </c>
      <c r="BR540" s="4">
        <v>2.7723</v>
      </c>
      <c r="BU540" s="4">
        <v>1.1259999999999999</v>
      </c>
      <c r="BW540" s="4">
        <v>0</v>
      </c>
      <c r="BX540" s="4">
        <v>0.22392899999999999</v>
      </c>
      <c r="BY540" s="4">
        <v>-5</v>
      </c>
      <c r="BZ540" s="4">
        <v>0.62121800000000005</v>
      </c>
      <c r="CA540" s="4">
        <v>5.4722650000000002</v>
      </c>
      <c r="CB540" s="4">
        <v>12.548603999999999</v>
      </c>
    </row>
    <row r="541" spans="1:80">
      <c r="A541" s="2">
        <v>42439</v>
      </c>
      <c r="B541" s="29">
        <v>0.59092689814814814</v>
      </c>
      <c r="C541" s="4">
        <v>12.824999999999999</v>
      </c>
      <c r="D541" s="4">
        <v>3.44</v>
      </c>
      <c r="E541" s="4" t="s">
        <v>155</v>
      </c>
      <c r="F541" s="4">
        <v>34400.408163</v>
      </c>
      <c r="G541" s="4">
        <v>4.3</v>
      </c>
      <c r="H541" s="4">
        <v>59.7</v>
      </c>
      <c r="I541" s="4">
        <v>394.5</v>
      </c>
      <c r="K541" s="4">
        <v>0</v>
      </c>
      <c r="L541" s="4">
        <v>31</v>
      </c>
      <c r="M541" s="4">
        <v>0.85729999999999995</v>
      </c>
      <c r="N541" s="4">
        <v>10.9946</v>
      </c>
      <c r="O541" s="4">
        <v>2.9491000000000001</v>
      </c>
      <c r="P541" s="4">
        <v>3.6863000000000001</v>
      </c>
      <c r="Q541" s="4">
        <v>51.1798</v>
      </c>
      <c r="R541" s="4">
        <v>54.9</v>
      </c>
      <c r="S541" s="4">
        <v>2.9636</v>
      </c>
      <c r="T541" s="4">
        <v>41.146299999999997</v>
      </c>
      <c r="U541" s="4">
        <v>44.1</v>
      </c>
      <c r="V541" s="4">
        <v>394.49290000000002</v>
      </c>
      <c r="Y541" s="4">
        <v>26.673999999999999</v>
      </c>
      <c r="Z541" s="4">
        <v>0</v>
      </c>
      <c r="AA541" s="4">
        <v>0</v>
      </c>
      <c r="AB541" s="4" t="s">
        <v>207</v>
      </c>
      <c r="AC541" s="4">
        <v>0</v>
      </c>
      <c r="AD541" s="4">
        <v>10.8</v>
      </c>
      <c r="AE541" s="4">
        <v>866</v>
      </c>
      <c r="AF541" s="4">
        <v>900</v>
      </c>
      <c r="AG541" s="4">
        <v>834</v>
      </c>
      <c r="AH541" s="4">
        <v>85</v>
      </c>
      <c r="AI541" s="4">
        <v>23.12</v>
      </c>
      <c r="AJ541" s="4">
        <v>0.53</v>
      </c>
      <c r="AK541" s="4">
        <v>982</v>
      </c>
      <c r="AL541" s="4">
        <v>0</v>
      </c>
      <c r="AM541" s="4">
        <v>0</v>
      </c>
      <c r="AN541" s="4">
        <v>23</v>
      </c>
      <c r="AO541" s="4">
        <v>191</v>
      </c>
      <c r="AP541" s="4">
        <v>187.1</v>
      </c>
      <c r="AQ541" s="4">
        <v>3.1</v>
      </c>
      <c r="AR541" s="4">
        <v>195</v>
      </c>
      <c r="AS541" s="4" t="s">
        <v>155</v>
      </c>
      <c r="AT541" s="4">
        <v>2</v>
      </c>
      <c r="AU541" s="5">
        <v>0.79884259259259249</v>
      </c>
      <c r="AV541" s="4">
        <v>47.158518999999998</v>
      </c>
      <c r="AW541" s="4">
        <v>-88.484840000000005</v>
      </c>
      <c r="AX541" s="4">
        <v>312.2</v>
      </c>
      <c r="AY541" s="4">
        <v>23.1</v>
      </c>
      <c r="AZ541" s="4">
        <v>12</v>
      </c>
      <c r="BA541" s="4">
        <v>10</v>
      </c>
      <c r="BB541" s="4" t="s">
        <v>214</v>
      </c>
      <c r="BC541" s="4">
        <v>1.1000000000000001</v>
      </c>
      <c r="BD541" s="4">
        <v>1.6</v>
      </c>
      <c r="BE541" s="4">
        <v>2.1</v>
      </c>
      <c r="BF541" s="4">
        <v>14.063000000000001</v>
      </c>
      <c r="BG541" s="4">
        <v>12.74</v>
      </c>
      <c r="BH541" s="4">
        <v>0.91</v>
      </c>
      <c r="BI541" s="4">
        <v>16.648</v>
      </c>
      <c r="BJ541" s="4">
        <v>2384.0740000000001</v>
      </c>
      <c r="BK541" s="4">
        <v>407.01</v>
      </c>
      <c r="BL541" s="4">
        <v>8.4000000000000005E-2</v>
      </c>
      <c r="BM541" s="4">
        <v>1.1619999999999999</v>
      </c>
      <c r="BN541" s="4">
        <v>1.246</v>
      </c>
      <c r="BO541" s="4">
        <v>6.7000000000000004E-2</v>
      </c>
      <c r="BP541" s="4">
        <v>0.93400000000000005</v>
      </c>
      <c r="BQ541" s="4">
        <v>1.002</v>
      </c>
      <c r="BR541" s="4">
        <v>2.8285999999999998</v>
      </c>
      <c r="BU541" s="4">
        <v>1.1479999999999999</v>
      </c>
      <c r="BW541" s="4">
        <v>0</v>
      </c>
      <c r="BX541" s="4">
        <v>0.20743600000000001</v>
      </c>
      <c r="BY541" s="4">
        <v>-5</v>
      </c>
      <c r="BZ541" s="4">
        <v>0.62289099999999997</v>
      </c>
      <c r="CA541" s="4">
        <v>5.0692170000000001</v>
      </c>
      <c r="CB541" s="4">
        <v>12.582398</v>
      </c>
    </row>
    <row r="542" spans="1:80">
      <c r="A542" s="2">
        <v>42439</v>
      </c>
      <c r="B542" s="29">
        <v>0.59093847222222229</v>
      </c>
      <c r="C542" s="4">
        <v>12.84</v>
      </c>
      <c r="D542" s="4">
        <v>3.3035999999999999</v>
      </c>
      <c r="E542" s="4" t="s">
        <v>155</v>
      </c>
      <c r="F542" s="4">
        <v>33035.795548000002</v>
      </c>
      <c r="G542" s="4">
        <v>4.4000000000000004</v>
      </c>
      <c r="H542" s="4">
        <v>61.8</v>
      </c>
      <c r="I542" s="4">
        <v>397.9</v>
      </c>
      <c r="K542" s="4">
        <v>0</v>
      </c>
      <c r="L542" s="4">
        <v>31</v>
      </c>
      <c r="M542" s="4">
        <v>0.85860000000000003</v>
      </c>
      <c r="N542" s="4">
        <v>11.024699999999999</v>
      </c>
      <c r="O542" s="4">
        <v>2.8365999999999998</v>
      </c>
      <c r="P542" s="4">
        <v>3.7662</v>
      </c>
      <c r="Q542" s="4">
        <v>53.037100000000002</v>
      </c>
      <c r="R542" s="4">
        <v>56.8</v>
      </c>
      <c r="S542" s="4">
        <v>3.0278</v>
      </c>
      <c r="T542" s="4">
        <v>42.639499999999998</v>
      </c>
      <c r="U542" s="4">
        <v>45.7</v>
      </c>
      <c r="V542" s="4">
        <v>397.86720000000003</v>
      </c>
      <c r="Y542" s="4">
        <v>26.789000000000001</v>
      </c>
      <c r="Z542" s="4">
        <v>0</v>
      </c>
      <c r="AA542" s="4">
        <v>0</v>
      </c>
      <c r="AB542" s="4" t="s">
        <v>207</v>
      </c>
      <c r="AC542" s="4">
        <v>0</v>
      </c>
      <c r="AD542" s="4">
        <v>10.7</v>
      </c>
      <c r="AE542" s="4">
        <v>865</v>
      </c>
      <c r="AF542" s="4">
        <v>899</v>
      </c>
      <c r="AG542" s="4">
        <v>834</v>
      </c>
      <c r="AH542" s="4">
        <v>85</v>
      </c>
      <c r="AI542" s="4">
        <v>23.12</v>
      </c>
      <c r="AJ542" s="4">
        <v>0.53</v>
      </c>
      <c r="AK542" s="4">
        <v>982</v>
      </c>
      <c r="AL542" s="4">
        <v>0</v>
      </c>
      <c r="AM542" s="4">
        <v>0</v>
      </c>
      <c r="AN542" s="4">
        <v>23</v>
      </c>
      <c r="AO542" s="4">
        <v>190.9</v>
      </c>
      <c r="AP542" s="4">
        <v>187.9</v>
      </c>
      <c r="AQ542" s="4">
        <v>3.8</v>
      </c>
      <c r="AR542" s="4">
        <v>195</v>
      </c>
      <c r="AS542" s="4" t="s">
        <v>155</v>
      </c>
      <c r="AT542" s="4">
        <v>1</v>
      </c>
      <c r="AU542" s="5">
        <v>0.79885416666666664</v>
      </c>
      <c r="AV542" s="4">
        <v>47.158518999999998</v>
      </c>
      <c r="AW542" s="4">
        <v>-88.484706000000003</v>
      </c>
      <c r="AX542" s="4">
        <v>312</v>
      </c>
      <c r="AY542" s="4">
        <v>22.6</v>
      </c>
      <c r="AZ542" s="4">
        <v>12</v>
      </c>
      <c r="BA542" s="4">
        <v>10</v>
      </c>
      <c r="BB542" s="4" t="s">
        <v>214</v>
      </c>
      <c r="BC542" s="4">
        <v>1.1508</v>
      </c>
      <c r="BD542" s="4">
        <v>1.7016</v>
      </c>
      <c r="BE542" s="4">
        <v>2.2016</v>
      </c>
      <c r="BF542" s="4">
        <v>14.063000000000001</v>
      </c>
      <c r="BG542" s="4">
        <v>12.85</v>
      </c>
      <c r="BH542" s="4">
        <v>0.91</v>
      </c>
      <c r="BI542" s="4">
        <v>16.463999999999999</v>
      </c>
      <c r="BJ542" s="4">
        <v>2404.761</v>
      </c>
      <c r="BK542" s="4">
        <v>393.8</v>
      </c>
      <c r="BL542" s="4">
        <v>8.5999999999999993E-2</v>
      </c>
      <c r="BM542" s="4">
        <v>1.2110000000000001</v>
      </c>
      <c r="BN542" s="4">
        <v>1.298</v>
      </c>
      <c r="BO542" s="4">
        <v>6.9000000000000006E-2</v>
      </c>
      <c r="BP542" s="4">
        <v>0.97399999999999998</v>
      </c>
      <c r="BQ542" s="4">
        <v>1.0429999999999999</v>
      </c>
      <c r="BR542" s="4">
        <v>2.8696999999999999</v>
      </c>
      <c r="BU542" s="4">
        <v>1.159</v>
      </c>
      <c r="BW542" s="4">
        <v>0</v>
      </c>
      <c r="BX542" s="4">
        <v>0.21394299999999999</v>
      </c>
      <c r="BY542" s="4">
        <v>-5</v>
      </c>
      <c r="BZ542" s="4">
        <v>0.62167300000000003</v>
      </c>
      <c r="CA542" s="4">
        <v>5.2282320000000002</v>
      </c>
      <c r="CB542" s="4">
        <v>12.557795</v>
      </c>
    </row>
    <row r="543" spans="1:80">
      <c r="A543" s="2">
        <v>42439</v>
      </c>
      <c r="B543" s="29">
        <v>0.59095004629629633</v>
      </c>
      <c r="C543" s="4">
        <v>12.867000000000001</v>
      </c>
      <c r="D543" s="4">
        <v>3.3304</v>
      </c>
      <c r="E543" s="4" t="s">
        <v>155</v>
      </c>
      <c r="F543" s="4">
        <v>33303.868738999998</v>
      </c>
      <c r="G543" s="4">
        <v>4.7</v>
      </c>
      <c r="H543" s="4">
        <v>62.1</v>
      </c>
      <c r="I543" s="4">
        <v>403.4</v>
      </c>
      <c r="K543" s="4">
        <v>0</v>
      </c>
      <c r="L543" s="4">
        <v>32</v>
      </c>
      <c r="M543" s="4">
        <v>0.85819999999999996</v>
      </c>
      <c r="N543" s="4">
        <v>11.042</v>
      </c>
      <c r="O543" s="4">
        <v>2.8580000000000001</v>
      </c>
      <c r="P543" s="4">
        <v>3.9983</v>
      </c>
      <c r="Q543" s="4">
        <v>53.302900000000001</v>
      </c>
      <c r="R543" s="4">
        <v>57.3</v>
      </c>
      <c r="S543" s="4">
        <v>3.2145000000000001</v>
      </c>
      <c r="T543" s="4">
        <v>42.853200000000001</v>
      </c>
      <c r="U543" s="4">
        <v>46.1</v>
      </c>
      <c r="V543" s="4">
        <v>403.35610000000003</v>
      </c>
      <c r="Y543" s="4">
        <v>27.401</v>
      </c>
      <c r="Z543" s="4">
        <v>0</v>
      </c>
      <c r="AA543" s="4">
        <v>0</v>
      </c>
      <c r="AB543" s="4" t="s">
        <v>207</v>
      </c>
      <c r="AC543" s="4">
        <v>0</v>
      </c>
      <c r="AD543" s="4">
        <v>10.7</v>
      </c>
      <c r="AE543" s="4">
        <v>866</v>
      </c>
      <c r="AF543" s="4">
        <v>898</v>
      </c>
      <c r="AG543" s="4">
        <v>833</v>
      </c>
      <c r="AH543" s="4">
        <v>85</v>
      </c>
      <c r="AI543" s="4">
        <v>23.12</v>
      </c>
      <c r="AJ543" s="4">
        <v>0.53</v>
      </c>
      <c r="AK543" s="4">
        <v>982</v>
      </c>
      <c r="AL543" s="4">
        <v>0</v>
      </c>
      <c r="AM543" s="4">
        <v>0</v>
      </c>
      <c r="AN543" s="4">
        <v>23</v>
      </c>
      <c r="AO543" s="4">
        <v>190.1</v>
      </c>
      <c r="AP543" s="4">
        <v>187</v>
      </c>
      <c r="AQ543" s="4">
        <v>3.7</v>
      </c>
      <c r="AR543" s="4">
        <v>195</v>
      </c>
      <c r="AS543" s="4" t="s">
        <v>155</v>
      </c>
      <c r="AT543" s="4">
        <v>1</v>
      </c>
      <c r="AU543" s="5">
        <v>0.79886574074074079</v>
      </c>
      <c r="AV543" s="4">
        <v>47.158541999999997</v>
      </c>
      <c r="AW543" s="4">
        <v>-88.484572999999997</v>
      </c>
      <c r="AX543" s="4">
        <v>311.7</v>
      </c>
      <c r="AY543" s="4">
        <v>22.4</v>
      </c>
      <c r="AZ543" s="4">
        <v>12</v>
      </c>
      <c r="BA543" s="4">
        <v>10</v>
      </c>
      <c r="BB543" s="4" t="s">
        <v>214</v>
      </c>
      <c r="BC543" s="4">
        <v>1.2</v>
      </c>
      <c r="BD543" s="4">
        <v>1.8</v>
      </c>
      <c r="BE543" s="4">
        <v>2.2999999999999998</v>
      </c>
      <c r="BF543" s="4">
        <v>14.063000000000001</v>
      </c>
      <c r="BG543" s="4">
        <v>12.8</v>
      </c>
      <c r="BH543" s="4">
        <v>0.91</v>
      </c>
      <c r="BI543" s="4">
        <v>16.53</v>
      </c>
      <c r="BJ543" s="4">
        <v>2401.7310000000002</v>
      </c>
      <c r="BK543" s="4">
        <v>395.65199999999999</v>
      </c>
      <c r="BL543" s="4">
        <v>9.0999999999999998E-2</v>
      </c>
      <c r="BM543" s="4">
        <v>1.214</v>
      </c>
      <c r="BN543" s="4">
        <v>1.3049999999999999</v>
      </c>
      <c r="BO543" s="4">
        <v>7.2999999999999995E-2</v>
      </c>
      <c r="BP543" s="4">
        <v>0.97599999999999998</v>
      </c>
      <c r="BQ543" s="4">
        <v>1.0489999999999999</v>
      </c>
      <c r="BR543" s="4">
        <v>2.9011</v>
      </c>
      <c r="BU543" s="4">
        <v>1.1819999999999999</v>
      </c>
      <c r="BW543" s="4">
        <v>0</v>
      </c>
      <c r="BX543" s="4">
        <v>0.23974400000000001</v>
      </c>
      <c r="BY543" s="4">
        <v>-5</v>
      </c>
      <c r="BZ543" s="4">
        <v>0.61932699999999996</v>
      </c>
      <c r="CA543" s="4">
        <v>5.8587439999999997</v>
      </c>
      <c r="CB543" s="4">
        <v>12.510405</v>
      </c>
    </row>
    <row r="544" spans="1:80">
      <c r="A544" s="2">
        <v>42439</v>
      </c>
      <c r="B544" s="29">
        <v>0.59096162037037037</v>
      </c>
      <c r="C544" s="4">
        <v>12.91</v>
      </c>
      <c r="D544" s="4">
        <v>3.2227999999999999</v>
      </c>
      <c r="E544" s="4" t="s">
        <v>155</v>
      </c>
      <c r="F544" s="4">
        <v>32227.760710999999</v>
      </c>
      <c r="G544" s="4">
        <v>5</v>
      </c>
      <c r="H544" s="4">
        <v>54.9</v>
      </c>
      <c r="I544" s="4">
        <v>405.7</v>
      </c>
      <c r="K544" s="4">
        <v>0</v>
      </c>
      <c r="L544" s="4">
        <v>32</v>
      </c>
      <c r="M544" s="4">
        <v>0.85880000000000001</v>
      </c>
      <c r="N544" s="4">
        <v>11.0867</v>
      </c>
      <c r="O544" s="4">
        <v>2.7675999999999998</v>
      </c>
      <c r="P544" s="4">
        <v>4.2584</v>
      </c>
      <c r="Q544" s="4">
        <v>47.1464</v>
      </c>
      <c r="R544" s="4">
        <v>51.4</v>
      </c>
      <c r="S544" s="4">
        <v>3.4235000000000002</v>
      </c>
      <c r="T544" s="4">
        <v>37.903599999999997</v>
      </c>
      <c r="U544" s="4">
        <v>41.3</v>
      </c>
      <c r="V544" s="4">
        <v>405.72210000000001</v>
      </c>
      <c r="Y544" s="4">
        <v>27.678999999999998</v>
      </c>
      <c r="Z544" s="4">
        <v>0</v>
      </c>
      <c r="AA544" s="4">
        <v>0</v>
      </c>
      <c r="AB544" s="4" t="s">
        <v>207</v>
      </c>
      <c r="AC544" s="4">
        <v>0</v>
      </c>
      <c r="AD544" s="4">
        <v>10.7</v>
      </c>
      <c r="AE544" s="4">
        <v>865</v>
      </c>
      <c r="AF544" s="4">
        <v>897</v>
      </c>
      <c r="AG544" s="4">
        <v>832</v>
      </c>
      <c r="AH544" s="4">
        <v>85</v>
      </c>
      <c r="AI544" s="4">
        <v>23.12</v>
      </c>
      <c r="AJ544" s="4">
        <v>0.53</v>
      </c>
      <c r="AK544" s="4">
        <v>982</v>
      </c>
      <c r="AL544" s="4">
        <v>0</v>
      </c>
      <c r="AM544" s="4">
        <v>0</v>
      </c>
      <c r="AN544" s="4">
        <v>23</v>
      </c>
      <c r="AO544" s="4">
        <v>191</v>
      </c>
      <c r="AP544" s="4">
        <v>187</v>
      </c>
      <c r="AQ544" s="4">
        <v>3.6</v>
      </c>
      <c r="AR544" s="4">
        <v>195</v>
      </c>
      <c r="AS544" s="4" t="s">
        <v>155</v>
      </c>
      <c r="AT544" s="4">
        <v>1</v>
      </c>
      <c r="AU544" s="5">
        <v>0.79887731481481483</v>
      </c>
      <c r="AV544" s="4">
        <v>47.158582000000003</v>
      </c>
      <c r="AW544" s="4">
        <v>-88.484447000000003</v>
      </c>
      <c r="AX544" s="4">
        <v>311.5</v>
      </c>
      <c r="AY544" s="4">
        <v>22.7</v>
      </c>
      <c r="AZ544" s="4">
        <v>12</v>
      </c>
      <c r="BA544" s="4">
        <v>10</v>
      </c>
      <c r="BB544" s="4" t="s">
        <v>214</v>
      </c>
      <c r="BC544" s="4">
        <v>1.2507999999999999</v>
      </c>
      <c r="BD544" s="4">
        <v>1.4443999999999999</v>
      </c>
      <c r="BE544" s="4">
        <v>2.1476000000000002</v>
      </c>
      <c r="BF544" s="4">
        <v>14.063000000000001</v>
      </c>
      <c r="BG544" s="4">
        <v>12.86</v>
      </c>
      <c r="BH544" s="4">
        <v>0.91</v>
      </c>
      <c r="BI544" s="4">
        <v>16.446000000000002</v>
      </c>
      <c r="BJ544" s="4">
        <v>2419.3629999999998</v>
      </c>
      <c r="BK544" s="4">
        <v>384.399</v>
      </c>
      <c r="BL544" s="4">
        <v>9.7000000000000003E-2</v>
      </c>
      <c r="BM544" s="4">
        <v>1.077</v>
      </c>
      <c r="BN544" s="4">
        <v>1.175</v>
      </c>
      <c r="BO544" s="4">
        <v>7.8E-2</v>
      </c>
      <c r="BP544" s="4">
        <v>0.86599999999999999</v>
      </c>
      <c r="BQ544" s="4">
        <v>0.94399999999999995</v>
      </c>
      <c r="BR544" s="4">
        <v>2.9277000000000002</v>
      </c>
      <c r="BU544" s="4">
        <v>1.198</v>
      </c>
      <c r="BW544" s="4">
        <v>0</v>
      </c>
      <c r="BX544" s="4">
        <v>0.24964</v>
      </c>
      <c r="BY544" s="4">
        <v>-5</v>
      </c>
      <c r="BZ544" s="4">
        <v>0.62178199999999995</v>
      </c>
      <c r="CA544" s="4">
        <v>6.1005779999999996</v>
      </c>
      <c r="CB544" s="4">
        <v>12.559996</v>
      </c>
    </row>
    <row r="545" spans="1:80">
      <c r="A545" s="2">
        <v>42439</v>
      </c>
      <c r="B545" s="29">
        <v>0.59097319444444441</v>
      </c>
      <c r="C545" s="4">
        <v>13.132999999999999</v>
      </c>
      <c r="D545" s="4">
        <v>2.8161</v>
      </c>
      <c r="E545" s="4" t="s">
        <v>155</v>
      </c>
      <c r="F545" s="4">
        <v>28161.499572000001</v>
      </c>
      <c r="G545" s="4">
        <v>5.6</v>
      </c>
      <c r="H545" s="4">
        <v>54.8</v>
      </c>
      <c r="I545" s="4">
        <v>399.9</v>
      </c>
      <c r="K545" s="4">
        <v>0</v>
      </c>
      <c r="L545" s="4">
        <v>32</v>
      </c>
      <c r="M545" s="4">
        <v>0.86050000000000004</v>
      </c>
      <c r="N545" s="4">
        <v>11.301299999999999</v>
      </c>
      <c r="O545" s="4">
        <v>2.4234</v>
      </c>
      <c r="P545" s="4">
        <v>4.8334000000000001</v>
      </c>
      <c r="Q545" s="4">
        <v>47.169699999999999</v>
      </c>
      <c r="R545" s="4">
        <v>52</v>
      </c>
      <c r="S545" s="4">
        <v>3.8858999999999999</v>
      </c>
      <c r="T545" s="4">
        <v>37.922400000000003</v>
      </c>
      <c r="U545" s="4">
        <v>41.8</v>
      </c>
      <c r="V545" s="4">
        <v>399.89980000000003</v>
      </c>
      <c r="Y545" s="4">
        <v>27.795999999999999</v>
      </c>
      <c r="Z545" s="4">
        <v>0</v>
      </c>
      <c r="AA545" s="4">
        <v>0</v>
      </c>
      <c r="AB545" s="4" t="s">
        <v>207</v>
      </c>
      <c r="AC545" s="4">
        <v>0</v>
      </c>
      <c r="AD545" s="4">
        <v>10.7</v>
      </c>
      <c r="AE545" s="4">
        <v>866</v>
      </c>
      <c r="AF545" s="4">
        <v>898</v>
      </c>
      <c r="AG545" s="4">
        <v>833</v>
      </c>
      <c r="AH545" s="4">
        <v>85</v>
      </c>
      <c r="AI545" s="4">
        <v>23.12</v>
      </c>
      <c r="AJ545" s="4">
        <v>0.53</v>
      </c>
      <c r="AK545" s="4">
        <v>982</v>
      </c>
      <c r="AL545" s="4">
        <v>0</v>
      </c>
      <c r="AM545" s="4">
        <v>0</v>
      </c>
      <c r="AN545" s="4">
        <v>23</v>
      </c>
      <c r="AO545" s="4">
        <v>190.9</v>
      </c>
      <c r="AP545" s="4">
        <v>186.9</v>
      </c>
      <c r="AQ545" s="4">
        <v>3.1</v>
      </c>
      <c r="AR545" s="4">
        <v>195</v>
      </c>
      <c r="AS545" s="4" t="s">
        <v>155</v>
      </c>
      <c r="AT545" s="4">
        <v>1</v>
      </c>
      <c r="AU545" s="5">
        <v>0.79888888888888887</v>
      </c>
      <c r="AV545" s="4">
        <v>47.158602999999999</v>
      </c>
      <c r="AW545" s="4">
        <v>-88.484387999999996</v>
      </c>
      <c r="AX545" s="4">
        <v>311.39999999999998</v>
      </c>
      <c r="AY545" s="4">
        <v>22.8</v>
      </c>
      <c r="AZ545" s="4">
        <v>12</v>
      </c>
      <c r="BA545" s="4">
        <v>10</v>
      </c>
      <c r="BB545" s="4" t="s">
        <v>214</v>
      </c>
      <c r="BC545" s="4">
        <v>1.3</v>
      </c>
      <c r="BD545" s="4">
        <v>1.1000000000000001</v>
      </c>
      <c r="BE545" s="4">
        <v>2</v>
      </c>
      <c r="BF545" s="4">
        <v>14.063000000000001</v>
      </c>
      <c r="BG545" s="4">
        <v>13.06</v>
      </c>
      <c r="BH545" s="4">
        <v>0.93</v>
      </c>
      <c r="BI545" s="4">
        <v>16.206</v>
      </c>
      <c r="BJ545" s="4">
        <v>2489.598</v>
      </c>
      <c r="BK545" s="4">
        <v>339.786</v>
      </c>
      <c r="BL545" s="4">
        <v>0.112</v>
      </c>
      <c r="BM545" s="4">
        <v>1.0880000000000001</v>
      </c>
      <c r="BN545" s="4">
        <v>1.2</v>
      </c>
      <c r="BO545" s="4">
        <v>0.09</v>
      </c>
      <c r="BP545" s="4">
        <v>0.875</v>
      </c>
      <c r="BQ545" s="4">
        <v>0.96399999999999997</v>
      </c>
      <c r="BR545" s="4">
        <v>2.9129999999999998</v>
      </c>
      <c r="BU545" s="4">
        <v>1.2150000000000001</v>
      </c>
      <c r="BW545" s="4">
        <v>0</v>
      </c>
      <c r="BX545" s="4">
        <v>0.222829</v>
      </c>
      <c r="BY545" s="4">
        <v>-5</v>
      </c>
      <c r="BZ545" s="4">
        <v>0.62021800000000005</v>
      </c>
      <c r="CA545" s="4">
        <v>5.4453839999999998</v>
      </c>
      <c r="CB545" s="4">
        <v>12.528404</v>
      </c>
    </row>
    <row r="546" spans="1:80">
      <c r="A546" s="2">
        <v>42439</v>
      </c>
      <c r="B546" s="29">
        <v>0.59098476851851844</v>
      </c>
      <c r="C546" s="4">
        <v>13.167</v>
      </c>
      <c r="D546" s="4">
        <v>2.8410000000000002</v>
      </c>
      <c r="E546" s="4" t="s">
        <v>155</v>
      </c>
      <c r="F546" s="4">
        <v>28410</v>
      </c>
      <c r="G546" s="4">
        <v>7.9</v>
      </c>
      <c r="H546" s="4">
        <v>54.5</v>
      </c>
      <c r="I546" s="4">
        <v>416.9</v>
      </c>
      <c r="K546" s="4">
        <v>0</v>
      </c>
      <c r="L546" s="4">
        <v>32</v>
      </c>
      <c r="M546" s="4">
        <v>0.86009999999999998</v>
      </c>
      <c r="N546" s="4">
        <v>11.3247</v>
      </c>
      <c r="O546" s="4">
        <v>2.4434999999999998</v>
      </c>
      <c r="P546" s="4">
        <v>6.8278999999999996</v>
      </c>
      <c r="Q546" s="4">
        <v>46.886400000000002</v>
      </c>
      <c r="R546" s="4">
        <v>53.7</v>
      </c>
      <c r="S546" s="4">
        <v>5.4893000000000001</v>
      </c>
      <c r="T546" s="4">
        <v>37.694299999999998</v>
      </c>
      <c r="U546" s="4">
        <v>43.2</v>
      </c>
      <c r="V546" s="4">
        <v>416.91300000000001</v>
      </c>
      <c r="Y546" s="4">
        <v>27.808</v>
      </c>
      <c r="Z546" s="4">
        <v>0</v>
      </c>
      <c r="AA546" s="4">
        <v>0</v>
      </c>
      <c r="AB546" s="4" t="s">
        <v>207</v>
      </c>
      <c r="AC546" s="4">
        <v>0</v>
      </c>
      <c r="AD546" s="4">
        <v>10.8</v>
      </c>
      <c r="AE546" s="4">
        <v>865</v>
      </c>
      <c r="AF546" s="4">
        <v>898</v>
      </c>
      <c r="AG546" s="4">
        <v>834</v>
      </c>
      <c r="AH546" s="4">
        <v>85</v>
      </c>
      <c r="AI546" s="4">
        <v>23.11</v>
      </c>
      <c r="AJ546" s="4">
        <v>0.53</v>
      </c>
      <c r="AK546" s="4">
        <v>982</v>
      </c>
      <c r="AL546" s="4">
        <v>0</v>
      </c>
      <c r="AM546" s="4">
        <v>0</v>
      </c>
      <c r="AN546" s="4">
        <v>23</v>
      </c>
      <c r="AO546" s="4">
        <v>190.1</v>
      </c>
      <c r="AP546" s="4">
        <v>186.1</v>
      </c>
      <c r="AQ546" s="4">
        <v>3.2</v>
      </c>
      <c r="AR546" s="4">
        <v>195</v>
      </c>
      <c r="AS546" s="4" t="s">
        <v>155</v>
      </c>
      <c r="AT546" s="4">
        <v>1</v>
      </c>
      <c r="AU546" s="5">
        <v>0.79888888888888887</v>
      </c>
      <c r="AV546" s="4">
        <v>47.158636000000001</v>
      </c>
      <c r="AW546" s="4">
        <v>-88.484335999999999</v>
      </c>
      <c r="AX546" s="4">
        <v>311.5</v>
      </c>
      <c r="AY546" s="4">
        <v>22.7</v>
      </c>
      <c r="AZ546" s="4">
        <v>12</v>
      </c>
      <c r="BA546" s="4">
        <v>10</v>
      </c>
      <c r="BB546" s="4" t="s">
        <v>214</v>
      </c>
      <c r="BC546" s="4">
        <v>1.1983999999999999</v>
      </c>
      <c r="BD546" s="4">
        <v>1.1508</v>
      </c>
      <c r="BE546" s="4">
        <v>2.0508000000000002</v>
      </c>
      <c r="BF546" s="4">
        <v>14.063000000000001</v>
      </c>
      <c r="BG546" s="4">
        <v>13.01</v>
      </c>
      <c r="BH546" s="4">
        <v>0.92</v>
      </c>
      <c r="BI546" s="4">
        <v>16.27</v>
      </c>
      <c r="BJ546" s="4">
        <v>2486.5709999999999</v>
      </c>
      <c r="BK546" s="4">
        <v>341.47399999999999</v>
      </c>
      <c r="BL546" s="4">
        <v>0.157</v>
      </c>
      <c r="BM546" s="4">
        <v>1.0780000000000001</v>
      </c>
      <c r="BN546" s="4">
        <v>1.2350000000000001</v>
      </c>
      <c r="BO546" s="4">
        <v>0.126</v>
      </c>
      <c r="BP546" s="4">
        <v>0.86699999999999999</v>
      </c>
      <c r="BQ546" s="4">
        <v>0.99299999999999999</v>
      </c>
      <c r="BR546" s="4">
        <v>3.0270000000000001</v>
      </c>
      <c r="BU546" s="4">
        <v>1.2110000000000001</v>
      </c>
      <c r="BW546" s="4">
        <v>0</v>
      </c>
      <c r="BX546" s="4">
        <v>0.29031299999999999</v>
      </c>
      <c r="BY546" s="4">
        <v>-5</v>
      </c>
      <c r="BZ546" s="4">
        <v>0.622</v>
      </c>
      <c r="CA546" s="4">
        <v>7.0945229999999997</v>
      </c>
      <c r="CB546" s="4">
        <v>12.564399999999999</v>
      </c>
    </row>
    <row r="547" spans="1:80">
      <c r="A547" s="2">
        <v>42439</v>
      </c>
      <c r="B547" s="29">
        <v>0.59099634259259259</v>
      </c>
      <c r="C547" s="4">
        <v>13.154999999999999</v>
      </c>
      <c r="D547" s="4">
        <v>3.0015999999999998</v>
      </c>
      <c r="E547" s="4" t="s">
        <v>155</v>
      </c>
      <c r="F547" s="4">
        <v>30016.133978999998</v>
      </c>
      <c r="G547" s="4">
        <v>8.6</v>
      </c>
      <c r="H547" s="4">
        <v>54.5</v>
      </c>
      <c r="I547" s="4">
        <v>422.3</v>
      </c>
      <c r="K547" s="4">
        <v>0</v>
      </c>
      <c r="L547" s="4">
        <v>32</v>
      </c>
      <c r="M547" s="4">
        <v>0.85870000000000002</v>
      </c>
      <c r="N547" s="4">
        <v>11.295999999999999</v>
      </c>
      <c r="O547" s="4">
        <v>2.5773999999999999</v>
      </c>
      <c r="P547" s="4">
        <v>7.3845999999999998</v>
      </c>
      <c r="Q547" s="4">
        <v>46.797600000000003</v>
      </c>
      <c r="R547" s="4">
        <v>54.2</v>
      </c>
      <c r="S547" s="4">
        <v>5.9363999999999999</v>
      </c>
      <c r="T547" s="4">
        <v>37.620199999999997</v>
      </c>
      <c r="U547" s="4">
        <v>43.6</v>
      </c>
      <c r="V547" s="4">
        <v>422.26760000000002</v>
      </c>
      <c r="Y547" s="4">
        <v>27.821000000000002</v>
      </c>
      <c r="Z547" s="4">
        <v>0</v>
      </c>
      <c r="AA547" s="4">
        <v>0</v>
      </c>
      <c r="AB547" s="4" t="s">
        <v>207</v>
      </c>
      <c r="AC547" s="4">
        <v>0</v>
      </c>
      <c r="AD547" s="4">
        <v>10.8</v>
      </c>
      <c r="AE547" s="4">
        <v>866</v>
      </c>
      <c r="AF547" s="4">
        <v>899</v>
      </c>
      <c r="AG547" s="4">
        <v>834</v>
      </c>
      <c r="AH547" s="4">
        <v>85</v>
      </c>
      <c r="AI547" s="4">
        <v>23.1</v>
      </c>
      <c r="AJ547" s="4">
        <v>0.53</v>
      </c>
      <c r="AK547" s="4">
        <v>983</v>
      </c>
      <c r="AL547" s="4">
        <v>0</v>
      </c>
      <c r="AM547" s="4">
        <v>0</v>
      </c>
      <c r="AN547" s="4">
        <v>23</v>
      </c>
      <c r="AO547" s="4">
        <v>191</v>
      </c>
      <c r="AP547" s="4">
        <v>187.1</v>
      </c>
      <c r="AQ547" s="4">
        <v>3.1</v>
      </c>
      <c r="AR547" s="4">
        <v>195</v>
      </c>
      <c r="AS547" s="4" t="s">
        <v>155</v>
      </c>
      <c r="AT547" s="4">
        <v>1</v>
      </c>
      <c r="AU547" s="5">
        <v>0.79890046296296291</v>
      </c>
      <c r="AV547" s="4">
        <v>47.158706000000002</v>
      </c>
      <c r="AW547" s="4">
        <v>-88.484247999999994</v>
      </c>
      <c r="AX547" s="4">
        <v>311.60000000000002</v>
      </c>
      <c r="AY547" s="4">
        <v>22.6</v>
      </c>
      <c r="AZ547" s="4">
        <v>12</v>
      </c>
      <c r="BA547" s="4">
        <v>10</v>
      </c>
      <c r="BB547" s="4" t="s">
        <v>214</v>
      </c>
      <c r="BC547" s="4">
        <v>1.1508</v>
      </c>
      <c r="BD547" s="4">
        <v>1.3016000000000001</v>
      </c>
      <c r="BE547" s="4">
        <v>2.1507999999999998</v>
      </c>
      <c r="BF547" s="4">
        <v>14.063000000000001</v>
      </c>
      <c r="BG547" s="4">
        <v>12.87</v>
      </c>
      <c r="BH547" s="4">
        <v>0.92</v>
      </c>
      <c r="BI547" s="4">
        <v>16.459</v>
      </c>
      <c r="BJ547" s="4">
        <v>2461.3609999999999</v>
      </c>
      <c r="BK547" s="4">
        <v>357.44400000000002</v>
      </c>
      <c r="BL547" s="4">
        <v>0.16900000000000001</v>
      </c>
      <c r="BM547" s="4">
        <v>1.0680000000000001</v>
      </c>
      <c r="BN547" s="4">
        <v>1.236</v>
      </c>
      <c r="BO547" s="4">
        <v>0.13500000000000001</v>
      </c>
      <c r="BP547" s="4">
        <v>0.85799999999999998</v>
      </c>
      <c r="BQ547" s="4">
        <v>0.99399999999999999</v>
      </c>
      <c r="BR547" s="4">
        <v>3.0425</v>
      </c>
      <c r="BU547" s="4">
        <v>1.2030000000000001</v>
      </c>
      <c r="BW547" s="4">
        <v>0</v>
      </c>
      <c r="BX547" s="4">
        <v>0.248839</v>
      </c>
      <c r="BY547" s="4">
        <v>-5</v>
      </c>
      <c r="BZ547" s="4">
        <v>0.622</v>
      </c>
      <c r="CA547" s="4">
        <v>6.0810029999999999</v>
      </c>
      <c r="CB547" s="4">
        <v>12.564399999999999</v>
      </c>
    </row>
    <row r="548" spans="1:80">
      <c r="A548" s="2">
        <v>42439</v>
      </c>
      <c r="B548" s="29">
        <v>0.59100791666666663</v>
      </c>
      <c r="C548" s="4">
        <v>13.262</v>
      </c>
      <c r="D548" s="4">
        <v>2.5621999999999998</v>
      </c>
      <c r="E548" s="4" t="s">
        <v>155</v>
      </c>
      <c r="F548" s="4">
        <v>25622.364696000001</v>
      </c>
      <c r="G548" s="4">
        <v>9</v>
      </c>
      <c r="H548" s="4">
        <v>54.4</v>
      </c>
      <c r="I548" s="4">
        <v>416.4</v>
      </c>
      <c r="K548" s="4">
        <v>0</v>
      </c>
      <c r="L548" s="4">
        <v>32</v>
      </c>
      <c r="M548" s="4">
        <v>0.86170000000000002</v>
      </c>
      <c r="N548" s="4">
        <v>11.4277</v>
      </c>
      <c r="O548" s="4">
        <v>2.2078000000000002</v>
      </c>
      <c r="P548" s="4">
        <v>7.7434000000000003</v>
      </c>
      <c r="Q548" s="4">
        <v>46.875300000000003</v>
      </c>
      <c r="R548" s="4">
        <v>54.6</v>
      </c>
      <c r="S548" s="4">
        <v>6.2252999999999998</v>
      </c>
      <c r="T548" s="4">
        <v>37.685299999999998</v>
      </c>
      <c r="U548" s="4">
        <v>43.9</v>
      </c>
      <c r="V548" s="4">
        <v>416.3528</v>
      </c>
      <c r="Y548" s="4">
        <v>27.917999999999999</v>
      </c>
      <c r="Z548" s="4">
        <v>0</v>
      </c>
      <c r="AA548" s="4">
        <v>0</v>
      </c>
      <c r="AB548" s="4" t="s">
        <v>207</v>
      </c>
      <c r="AC548" s="4">
        <v>0</v>
      </c>
      <c r="AD548" s="4">
        <v>10.7</v>
      </c>
      <c r="AE548" s="4">
        <v>865</v>
      </c>
      <c r="AF548" s="4">
        <v>899</v>
      </c>
      <c r="AG548" s="4">
        <v>834</v>
      </c>
      <c r="AH548" s="4">
        <v>85</v>
      </c>
      <c r="AI548" s="4">
        <v>23.11</v>
      </c>
      <c r="AJ548" s="4">
        <v>0.53</v>
      </c>
      <c r="AK548" s="4">
        <v>982</v>
      </c>
      <c r="AL548" s="4">
        <v>0</v>
      </c>
      <c r="AM548" s="4">
        <v>0</v>
      </c>
      <c r="AN548" s="4">
        <v>23</v>
      </c>
      <c r="AO548" s="4">
        <v>191</v>
      </c>
      <c r="AP548" s="4">
        <v>187.9</v>
      </c>
      <c r="AQ548" s="4">
        <v>2.7</v>
      </c>
      <c r="AR548" s="4">
        <v>195</v>
      </c>
      <c r="AS548" s="4" t="s">
        <v>155</v>
      </c>
      <c r="AT548" s="4">
        <v>1</v>
      </c>
      <c r="AU548" s="5">
        <v>0.79891203703703706</v>
      </c>
      <c r="AV548" s="4">
        <v>47.158793000000003</v>
      </c>
      <c r="AW548" s="4">
        <v>-88.484194000000002</v>
      </c>
      <c r="AX548" s="4">
        <v>311.60000000000002</v>
      </c>
      <c r="AY548" s="4">
        <v>23.5</v>
      </c>
      <c r="AZ548" s="4">
        <v>12</v>
      </c>
      <c r="BA548" s="4">
        <v>10</v>
      </c>
      <c r="BB548" s="4" t="s">
        <v>214</v>
      </c>
      <c r="BC548" s="4">
        <v>1.2</v>
      </c>
      <c r="BD548" s="4">
        <v>1.5016</v>
      </c>
      <c r="BE548" s="4">
        <v>2.3016000000000001</v>
      </c>
      <c r="BF548" s="4">
        <v>14.063000000000001</v>
      </c>
      <c r="BG548" s="4">
        <v>13.18</v>
      </c>
      <c r="BH548" s="4">
        <v>0.94</v>
      </c>
      <c r="BI548" s="4">
        <v>16.053000000000001</v>
      </c>
      <c r="BJ548" s="4">
        <v>2533.6129999999998</v>
      </c>
      <c r="BK548" s="4">
        <v>311.54500000000002</v>
      </c>
      <c r="BL548" s="4">
        <v>0.18</v>
      </c>
      <c r="BM548" s="4">
        <v>1.0880000000000001</v>
      </c>
      <c r="BN548" s="4">
        <v>1.268</v>
      </c>
      <c r="BO548" s="4">
        <v>0.14499999999999999</v>
      </c>
      <c r="BP548" s="4">
        <v>0.875</v>
      </c>
      <c r="BQ548" s="4">
        <v>1.0189999999999999</v>
      </c>
      <c r="BR548" s="4">
        <v>3.0524</v>
      </c>
      <c r="BU548" s="4">
        <v>1.228</v>
      </c>
      <c r="BW548" s="4">
        <v>0</v>
      </c>
      <c r="BX548" s="4">
        <v>0.22517999999999999</v>
      </c>
      <c r="BY548" s="4">
        <v>-5</v>
      </c>
      <c r="BZ548" s="4">
        <v>0.62232699999999996</v>
      </c>
      <c r="CA548" s="4">
        <v>5.5028360000000003</v>
      </c>
      <c r="CB548" s="4">
        <v>12.571005</v>
      </c>
    </row>
    <row r="549" spans="1:80">
      <c r="A549" s="2">
        <v>42439</v>
      </c>
      <c r="B549" s="29">
        <v>0.59101949074074078</v>
      </c>
      <c r="C549" s="4">
        <v>13.571999999999999</v>
      </c>
      <c r="D549" s="4">
        <v>2.0026999999999999</v>
      </c>
      <c r="E549" s="4" t="s">
        <v>155</v>
      </c>
      <c r="F549" s="4">
        <v>20026.666667000001</v>
      </c>
      <c r="G549" s="4">
        <v>13.4</v>
      </c>
      <c r="H549" s="4">
        <v>54.2</v>
      </c>
      <c r="I549" s="4">
        <v>355.6</v>
      </c>
      <c r="K549" s="4">
        <v>0</v>
      </c>
      <c r="L549" s="4">
        <v>32</v>
      </c>
      <c r="M549" s="4">
        <v>0.86439999999999995</v>
      </c>
      <c r="N549" s="4">
        <v>11.7315</v>
      </c>
      <c r="O549" s="4">
        <v>1.7311000000000001</v>
      </c>
      <c r="P549" s="4">
        <v>11.585000000000001</v>
      </c>
      <c r="Q549" s="4">
        <v>46.8748</v>
      </c>
      <c r="R549" s="4">
        <v>58.5</v>
      </c>
      <c r="S549" s="4">
        <v>9.3130000000000006</v>
      </c>
      <c r="T549" s="4">
        <v>37.681899999999999</v>
      </c>
      <c r="U549" s="4">
        <v>47</v>
      </c>
      <c r="V549" s="4">
        <v>355.58730000000003</v>
      </c>
      <c r="Y549" s="4">
        <v>27.937000000000001</v>
      </c>
      <c r="Z549" s="4">
        <v>0</v>
      </c>
      <c r="AA549" s="4">
        <v>0</v>
      </c>
      <c r="AB549" s="4" t="s">
        <v>207</v>
      </c>
      <c r="AC549" s="4">
        <v>0</v>
      </c>
      <c r="AD549" s="4">
        <v>10.8</v>
      </c>
      <c r="AE549" s="4">
        <v>866</v>
      </c>
      <c r="AF549" s="4">
        <v>899</v>
      </c>
      <c r="AG549" s="4">
        <v>835</v>
      </c>
      <c r="AH549" s="4">
        <v>85</v>
      </c>
      <c r="AI549" s="4">
        <v>23.09</v>
      </c>
      <c r="AJ549" s="4">
        <v>0.53</v>
      </c>
      <c r="AK549" s="4">
        <v>983</v>
      </c>
      <c r="AL549" s="4">
        <v>0</v>
      </c>
      <c r="AM549" s="4">
        <v>0</v>
      </c>
      <c r="AN549" s="4">
        <v>23</v>
      </c>
      <c r="AO549" s="4">
        <v>191</v>
      </c>
      <c r="AP549" s="4">
        <v>187.1</v>
      </c>
      <c r="AQ549" s="4">
        <v>2.9</v>
      </c>
      <c r="AR549" s="4">
        <v>195</v>
      </c>
      <c r="AS549" s="4" t="s">
        <v>155</v>
      </c>
      <c r="AT549" s="4">
        <v>1</v>
      </c>
      <c r="AU549" s="5">
        <v>0.79892361111111121</v>
      </c>
      <c r="AV549" s="4">
        <v>47.158892999999999</v>
      </c>
      <c r="AW549" s="4">
        <v>-88.484161999999998</v>
      </c>
      <c r="AX549" s="4">
        <v>311.60000000000002</v>
      </c>
      <c r="AY549" s="4">
        <v>24.7</v>
      </c>
      <c r="AZ549" s="4">
        <v>12</v>
      </c>
      <c r="BA549" s="4">
        <v>10</v>
      </c>
      <c r="BB549" s="4" t="s">
        <v>214</v>
      </c>
      <c r="BC549" s="4">
        <v>1.2</v>
      </c>
      <c r="BD549" s="4">
        <v>1.7016</v>
      </c>
      <c r="BE549" s="4">
        <v>2.4508000000000001</v>
      </c>
      <c r="BF549" s="4">
        <v>14.063000000000001</v>
      </c>
      <c r="BG549" s="4">
        <v>13.46</v>
      </c>
      <c r="BH549" s="4">
        <v>0.96</v>
      </c>
      <c r="BI549" s="4">
        <v>15.685</v>
      </c>
      <c r="BJ549" s="4">
        <v>2635.5720000000001</v>
      </c>
      <c r="BK549" s="4">
        <v>247.53</v>
      </c>
      <c r="BL549" s="4">
        <v>0.27300000000000002</v>
      </c>
      <c r="BM549" s="4">
        <v>1.103</v>
      </c>
      <c r="BN549" s="4">
        <v>1.375</v>
      </c>
      <c r="BO549" s="4">
        <v>0.219</v>
      </c>
      <c r="BP549" s="4">
        <v>0.88700000000000001</v>
      </c>
      <c r="BQ549" s="4">
        <v>1.1060000000000001</v>
      </c>
      <c r="BR549" s="4">
        <v>2.6415999999999999</v>
      </c>
      <c r="BU549" s="4">
        <v>1.2450000000000001</v>
      </c>
      <c r="BW549" s="4">
        <v>0</v>
      </c>
      <c r="BX549" s="4">
        <v>0.24507100000000001</v>
      </c>
      <c r="BY549" s="4">
        <v>-5</v>
      </c>
      <c r="BZ549" s="4">
        <v>0.62510900000000003</v>
      </c>
      <c r="CA549" s="4">
        <v>5.9889219999999996</v>
      </c>
      <c r="CB549" s="4">
        <v>12.627202</v>
      </c>
    </row>
    <row r="550" spans="1:80">
      <c r="A550" s="2">
        <v>42439</v>
      </c>
      <c r="B550" s="29">
        <v>0.59103106481481482</v>
      </c>
      <c r="C550" s="4">
        <v>13.95</v>
      </c>
      <c r="D550" s="4">
        <v>1.4811000000000001</v>
      </c>
      <c r="E550" s="4" t="s">
        <v>155</v>
      </c>
      <c r="F550" s="4">
        <v>14811.176471000001</v>
      </c>
      <c r="G550" s="4">
        <v>25.7</v>
      </c>
      <c r="H550" s="4">
        <v>54.3</v>
      </c>
      <c r="I550" s="4">
        <v>284.60000000000002</v>
      </c>
      <c r="K550" s="4">
        <v>0</v>
      </c>
      <c r="L550" s="4">
        <v>31</v>
      </c>
      <c r="M550" s="4">
        <v>0.86619999999999997</v>
      </c>
      <c r="N550" s="4">
        <v>12.084</v>
      </c>
      <c r="O550" s="4">
        <v>1.2829999999999999</v>
      </c>
      <c r="P550" s="4">
        <v>22.237400000000001</v>
      </c>
      <c r="Q550" s="4">
        <v>47.023099999999999</v>
      </c>
      <c r="R550" s="4">
        <v>69.3</v>
      </c>
      <c r="S550" s="4">
        <v>17.876300000000001</v>
      </c>
      <c r="T550" s="4">
        <v>37.801099999999998</v>
      </c>
      <c r="U550" s="4">
        <v>55.7</v>
      </c>
      <c r="V550" s="4">
        <v>284.58620000000002</v>
      </c>
      <c r="Y550" s="4">
        <v>26.486999999999998</v>
      </c>
      <c r="Z550" s="4">
        <v>0</v>
      </c>
      <c r="AA550" s="4">
        <v>0</v>
      </c>
      <c r="AB550" s="4" t="s">
        <v>207</v>
      </c>
      <c r="AC550" s="4">
        <v>0</v>
      </c>
      <c r="AD550" s="4">
        <v>10.8</v>
      </c>
      <c r="AE550" s="4">
        <v>866</v>
      </c>
      <c r="AF550" s="4">
        <v>900</v>
      </c>
      <c r="AG550" s="4">
        <v>836</v>
      </c>
      <c r="AH550" s="4">
        <v>85</v>
      </c>
      <c r="AI550" s="4">
        <v>23.09</v>
      </c>
      <c r="AJ550" s="4">
        <v>0.53</v>
      </c>
      <c r="AK550" s="4">
        <v>983</v>
      </c>
      <c r="AL550" s="4">
        <v>0</v>
      </c>
      <c r="AM550" s="4">
        <v>0</v>
      </c>
      <c r="AN550" s="4">
        <v>23</v>
      </c>
      <c r="AO550" s="4">
        <v>191.1</v>
      </c>
      <c r="AP550" s="4">
        <v>188</v>
      </c>
      <c r="AQ550" s="4">
        <v>3</v>
      </c>
      <c r="AR550" s="4">
        <v>195</v>
      </c>
      <c r="AS550" s="4" t="s">
        <v>155</v>
      </c>
      <c r="AT550" s="4">
        <v>1</v>
      </c>
      <c r="AU550" s="5">
        <v>0.79893518518518514</v>
      </c>
      <c r="AV550" s="4">
        <v>47.158993000000002</v>
      </c>
      <c r="AW550" s="4">
        <v>-88.484153000000006</v>
      </c>
      <c r="AX550" s="4">
        <v>311.7</v>
      </c>
      <c r="AY550" s="4">
        <v>24.5</v>
      </c>
      <c r="AZ550" s="4">
        <v>12</v>
      </c>
      <c r="BA550" s="4">
        <v>10</v>
      </c>
      <c r="BB550" s="4" t="s">
        <v>214</v>
      </c>
      <c r="BC550" s="4">
        <v>1.2</v>
      </c>
      <c r="BD550" s="4">
        <v>1.3935999999999999</v>
      </c>
      <c r="BE550" s="4">
        <v>2.1444000000000001</v>
      </c>
      <c r="BF550" s="4">
        <v>14.063000000000001</v>
      </c>
      <c r="BG550" s="4">
        <v>13.65</v>
      </c>
      <c r="BH550" s="4">
        <v>0.97</v>
      </c>
      <c r="BI550" s="4">
        <v>15.442</v>
      </c>
      <c r="BJ550" s="4">
        <v>2735.663</v>
      </c>
      <c r="BK550" s="4">
        <v>184.86500000000001</v>
      </c>
      <c r="BL550" s="4">
        <v>0.52700000000000002</v>
      </c>
      <c r="BM550" s="4">
        <v>1.115</v>
      </c>
      <c r="BN550" s="4">
        <v>1.6419999999999999</v>
      </c>
      <c r="BO550" s="4">
        <v>0.42399999999999999</v>
      </c>
      <c r="BP550" s="4">
        <v>0.89600000000000002</v>
      </c>
      <c r="BQ550" s="4">
        <v>1.32</v>
      </c>
      <c r="BR550" s="4">
        <v>2.1303999999999998</v>
      </c>
      <c r="BU550" s="4">
        <v>1.19</v>
      </c>
      <c r="BW550" s="4">
        <v>0</v>
      </c>
      <c r="BX550" s="4">
        <v>0.26766800000000002</v>
      </c>
      <c r="BY550" s="4">
        <v>-5</v>
      </c>
      <c r="BZ550" s="4">
        <v>0.62621800000000005</v>
      </c>
      <c r="CA550" s="4">
        <v>6.541137</v>
      </c>
      <c r="CB550" s="4">
        <v>12.649604</v>
      </c>
    </row>
    <row r="551" spans="1:80">
      <c r="A551" s="2">
        <v>42439</v>
      </c>
      <c r="B551" s="29">
        <v>0.59104263888888886</v>
      </c>
      <c r="C551" s="4">
        <v>14.119</v>
      </c>
      <c r="D551" s="4">
        <v>0.94240000000000002</v>
      </c>
      <c r="E551" s="4" t="s">
        <v>155</v>
      </c>
      <c r="F551" s="4">
        <v>9424.1379309999993</v>
      </c>
      <c r="G551" s="4">
        <v>34.1</v>
      </c>
      <c r="H551" s="4">
        <v>54.3</v>
      </c>
      <c r="I551" s="4">
        <v>253.4</v>
      </c>
      <c r="K551" s="4">
        <v>0</v>
      </c>
      <c r="L551" s="4">
        <v>27</v>
      </c>
      <c r="M551" s="4">
        <v>0.86970000000000003</v>
      </c>
      <c r="N551" s="4">
        <v>12.2799</v>
      </c>
      <c r="O551" s="4">
        <v>0.8196</v>
      </c>
      <c r="P551" s="4">
        <v>29.6586</v>
      </c>
      <c r="Q551" s="4">
        <v>47.2254</v>
      </c>
      <c r="R551" s="4">
        <v>76.900000000000006</v>
      </c>
      <c r="S551" s="4">
        <v>23.842099999999999</v>
      </c>
      <c r="T551" s="4">
        <v>37.963700000000003</v>
      </c>
      <c r="U551" s="4">
        <v>61.8</v>
      </c>
      <c r="V551" s="4">
        <v>253.441</v>
      </c>
      <c r="Y551" s="4">
        <v>23.170999999999999</v>
      </c>
      <c r="Z551" s="4">
        <v>0</v>
      </c>
      <c r="AA551" s="4">
        <v>0</v>
      </c>
      <c r="AB551" s="4" t="s">
        <v>207</v>
      </c>
      <c r="AC551" s="4">
        <v>0</v>
      </c>
      <c r="AD551" s="4">
        <v>10.8</v>
      </c>
      <c r="AE551" s="4">
        <v>866</v>
      </c>
      <c r="AF551" s="4">
        <v>900</v>
      </c>
      <c r="AG551" s="4">
        <v>838</v>
      </c>
      <c r="AH551" s="4">
        <v>85</v>
      </c>
      <c r="AI551" s="4">
        <v>23.09</v>
      </c>
      <c r="AJ551" s="4">
        <v>0.53</v>
      </c>
      <c r="AK551" s="4">
        <v>983</v>
      </c>
      <c r="AL551" s="4">
        <v>0</v>
      </c>
      <c r="AM551" s="4">
        <v>0</v>
      </c>
      <c r="AN551" s="4">
        <v>23</v>
      </c>
      <c r="AO551" s="4">
        <v>191.9</v>
      </c>
      <c r="AP551" s="4">
        <v>188</v>
      </c>
      <c r="AQ551" s="4">
        <v>3</v>
      </c>
      <c r="AR551" s="4">
        <v>195</v>
      </c>
      <c r="AS551" s="4" t="s">
        <v>155</v>
      </c>
      <c r="AT551" s="4">
        <v>1</v>
      </c>
      <c r="AU551" s="5">
        <v>0.79894675925925929</v>
      </c>
      <c r="AV551" s="4">
        <v>47.159090999999997</v>
      </c>
      <c r="AW551" s="4">
        <v>-88.484164000000007</v>
      </c>
      <c r="AX551" s="4">
        <v>311.60000000000002</v>
      </c>
      <c r="AY551" s="4">
        <v>24.2</v>
      </c>
      <c r="AZ551" s="4">
        <v>12</v>
      </c>
      <c r="BA551" s="4">
        <v>10</v>
      </c>
      <c r="BB551" s="4" t="s">
        <v>214</v>
      </c>
      <c r="BC551" s="4">
        <v>1.3016000000000001</v>
      </c>
      <c r="BD551" s="4">
        <v>1</v>
      </c>
      <c r="BE551" s="4">
        <v>1.8508</v>
      </c>
      <c r="BF551" s="4">
        <v>14.063000000000001</v>
      </c>
      <c r="BG551" s="4">
        <v>14.03</v>
      </c>
      <c r="BH551" s="4">
        <v>1</v>
      </c>
      <c r="BI551" s="4">
        <v>14.981</v>
      </c>
      <c r="BJ551" s="4">
        <v>2837.518</v>
      </c>
      <c r="BK551" s="4">
        <v>120.542</v>
      </c>
      <c r="BL551" s="4">
        <v>0.71799999999999997</v>
      </c>
      <c r="BM551" s="4">
        <v>1.143</v>
      </c>
      <c r="BN551" s="4">
        <v>1.86</v>
      </c>
      <c r="BO551" s="4">
        <v>0.57699999999999996</v>
      </c>
      <c r="BP551" s="4">
        <v>0.91900000000000004</v>
      </c>
      <c r="BQ551" s="4">
        <v>1.496</v>
      </c>
      <c r="BR551" s="4">
        <v>1.9365000000000001</v>
      </c>
      <c r="BU551" s="4">
        <v>1.0620000000000001</v>
      </c>
      <c r="BW551" s="4">
        <v>0</v>
      </c>
      <c r="BX551" s="4">
        <v>0.31803300000000001</v>
      </c>
      <c r="BY551" s="4">
        <v>-5</v>
      </c>
      <c r="BZ551" s="4">
        <v>0.628</v>
      </c>
      <c r="CA551" s="4">
        <v>7.7719310000000004</v>
      </c>
      <c r="CB551" s="4">
        <v>12.685600000000001</v>
      </c>
    </row>
    <row r="552" spans="1:80">
      <c r="A552" s="2">
        <v>42439</v>
      </c>
      <c r="B552" s="29">
        <v>0.5910542129629629</v>
      </c>
      <c r="C552" s="4">
        <v>14.298</v>
      </c>
      <c r="D552" s="4">
        <v>0.44500000000000001</v>
      </c>
      <c r="E552" s="4" t="s">
        <v>155</v>
      </c>
      <c r="F552" s="4">
        <v>4450</v>
      </c>
      <c r="G552" s="4">
        <v>47.8</v>
      </c>
      <c r="H552" s="4">
        <v>54.2</v>
      </c>
      <c r="I552" s="4">
        <v>159.5</v>
      </c>
      <c r="K552" s="4">
        <v>0</v>
      </c>
      <c r="L552" s="4">
        <v>22</v>
      </c>
      <c r="M552" s="4">
        <v>0.87290000000000001</v>
      </c>
      <c r="N552" s="4">
        <v>12.4803</v>
      </c>
      <c r="O552" s="4">
        <v>0.38840000000000002</v>
      </c>
      <c r="P552" s="4">
        <v>41.746600000000001</v>
      </c>
      <c r="Q552" s="4">
        <v>47.322600000000001</v>
      </c>
      <c r="R552" s="4">
        <v>89.1</v>
      </c>
      <c r="S552" s="4">
        <v>33.559399999999997</v>
      </c>
      <c r="T552" s="4">
        <v>38.041899999999998</v>
      </c>
      <c r="U552" s="4">
        <v>71.599999999999994</v>
      </c>
      <c r="V552" s="4">
        <v>159.5026</v>
      </c>
      <c r="Y552" s="4">
        <v>19.436</v>
      </c>
      <c r="Z552" s="4">
        <v>0</v>
      </c>
      <c r="AA552" s="4">
        <v>0</v>
      </c>
      <c r="AB552" s="4" t="s">
        <v>207</v>
      </c>
      <c r="AC552" s="4">
        <v>0</v>
      </c>
      <c r="AD552" s="4">
        <v>10.8</v>
      </c>
      <c r="AE552" s="4">
        <v>868</v>
      </c>
      <c r="AF552" s="4">
        <v>899</v>
      </c>
      <c r="AG552" s="4">
        <v>840</v>
      </c>
      <c r="AH552" s="4">
        <v>85</v>
      </c>
      <c r="AI552" s="4">
        <v>23.09</v>
      </c>
      <c r="AJ552" s="4">
        <v>0.53</v>
      </c>
      <c r="AK552" s="4">
        <v>983</v>
      </c>
      <c r="AL552" s="4">
        <v>0</v>
      </c>
      <c r="AM552" s="4">
        <v>0</v>
      </c>
      <c r="AN552" s="4">
        <v>23</v>
      </c>
      <c r="AO552" s="4">
        <v>191</v>
      </c>
      <c r="AP552" s="4">
        <v>188</v>
      </c>
      <c r="AQ552" s="4">
        <v>3.3</v>
      </c>
      <c r="AR552" s="4">
        <v>195</v>
      </c>
      <c r="AS552" s="4" t="s">
        <v>155</v>
      </c>
      <c r="AT552" s="4">
        <v>1</v>
      </c>
      <c r="AU552" s="5">
        <v>0.79895833333333333</v>
      </c>
      <c r="AV552" s="4">
        <v>47.159191</v>
      </c>
      <c r="AW552" s="4">
        <v>-88.484173999999996</v>
      </c>
      <c r="AX552" s="4">
        <v>311.60000000000002</v>
      </c>
      <c r="AY552" s="4">
        <v>24.6</v>
      </c>
      <c r="AZ552" s="4">
        <v>12</v>
      </c>
      <c r="BA552" s="4">
        <v>11</v>
      </c>
      <c r="BB552" s="4" t="s">
        <v>213</v>
      </c>
      <c r="BC552" s="4">
        <v>1.349251</v>
      </c>
      <c r="BD552" s="4">
        <v>1</v>
      </c>
      <c r="BE552" s="4">
        <v>1.7985009999999999</v>
      </c>
      <c r="BF552" s="4">
        <v>14.063000000000001</v>
      </c>
      <c r="BG552" s="4">
        <v>14.39</v>
      </c>
      <c r="BH552" s="4">
        <v>1.02</v>
      </c>
      <c r="BI552" s="4">
        <v>14.561999999999999</v>
      </c>
      <c r="BJ552" s="4">
        <v>2937.768</v>
      </c>
      <c r="BK552" s="4">
        <v>58.195999999999998</v>
      </c>
      <c r="BL552" s="4">
        <v>1.0289999999999999</v>
      </c>
      <c r="BM552" s="4">
        <v>1.167</v>
      </c>
      <c r="BN552" s="4">
        <v>2.1960000000000002</v>
      </c>
      <c r="BO552" s="4">
        <v>0.82699999999999996</v>
      </c>
      <c r="BP552" s="4">
        <v>0.93799999999999994</v>
      </c>
      <c r="BQ552" s="4">
        <v>1.7649999999999999</v>
      </c>
      <c r="BR552" s="4">
        <v>1.2415</v>
      </c>
      <c r="BU552" s="4">
        <v>0.90800000000000003</v>
      </c>
      <c r="BW552" s="4">
        <v>0</v>
      </c>
      <c r="BX552" s="4">
        <v>0.35317999999999999</v>
      </c>
      <c r="BY552" s="4">
        <v>-5</v>
      </c>
      <c r="BZ552" s="4">
        <v>0.62789099999999998</v>
      </c>
      <c r="CA552" s="4">
        <v>8.6308360000000004</v>
      </c>
      <c r="CB552" s="4">
        <v>12.683398</v>
      </c>
    </row>
    <row r="553" spans="1:80">
      <c r="A553" s="2">
        <v>42439</v>
      </c>
      <c r="B553" s="29">
        <v>0.59106578703703705</v>
      </c>
      <c r="C553" s="4">
        <v>14.409000000000001</v>
      </c>
      <c r="D553" s="4">
        <v>0.1888</v>
      </c>
      <c r="E553" s="4" t="s">
        <v>155</v>
      </c>
      <c r="F553" s="4">
        <v>1887.5503630000001</v>
      </c>
      <c r="G553" s="4">
        <v>114.5</v>
      </c>
      <c r="H553" s="4">
        <v>54.1</v>
      </c>
      <c r="I553" s="4">
        <v>103.9</v>
      </c>
      <c r="K553" s="4">
        <v>0</v>
      </c>
      <c r="L553" s="4">
        <v>20</v>
      </c>
      <c r="M553" s="4">
        <v>0.87439999999999996</v>
      </c>
      <c r="N553" s="4">
        <v>12.599600000000001</v>
      </c>
      <c r="O553" s="4">
        <v>0.16500000000000001</v>
      </c>
      <c r="P553" s="4">
        <v>100.12009999999999</v>
      </c>
      <c r="Q553" s="4">
        <v>47.317799999999998</v>
      </c>
      <c r="R553" s="4">
        <v>147.4</v>
      </c>
      <c r="S553" s="4">
        <v>80.475899999999996</v>
      </c>
      <c r="T553" s="4">
        <v>38.033700000000003</v>
      </c>
      <c r="U553" s="4">
        <v>118.5</v>
      </c>
      <c r="V553" s="4">
        <v>103.9273</v>
      </c>
      <c r="Y553" s="4">
        <v>17.201000000000001</v>
      </c>
      <c r="Z553" s="4">
        <v>0</v>
      </c>
      <c r="AA553" s="4">
        <v>0</v>
      </c>
      <c r="AB553" s="4" t="s">
        <v>207</v>
      </c>
      <c r="AC553" s="4">
        <v>0</v>
      </c>
      <c r="AD553" s="4">
        <v>10.8</v>
      </c>
      <c r="AE553" s="4">
        <v>871</v>
      </c>
      <c r="AF553" s="4">
        <v>901</v>
      </c>
      <c r="AG553" s="4">
        <v>841</v>
      </c>
      <c r="AH553" s="4">
        <v>84.9</v>
      </c>
      <c r="AI553" s="4">
        <v>23.06</v>
      </c>
      <c r="AJ553" s="4">
        <v>0.53</v>
      </c>
      <c r="AK553" s="4">
        <v>983</v>
      </c>
      <c r="AL553" s="4">
        <v>0</v>
      </c>
      <c r="AM553" s="4">
        <v>0</v>
      </c>
      <c r="AN553" s="4">
        <v>23</v>
      </c>
      <c r="AO553" s="4">
        <v>191</v>
      </c>
      <c r="AP553" s="4">
        <v>187.9</v>
      </c>
      <c r="AQ553" s="4">
        <v>3.6</v>
      </c>
      <c r="AR553" s="4">
        <v>195</v>
      </c>
      <c r="AS553" s="4" t="s">
        <v>155</v>
      </c>
      <c r="AT553" s="4">
        <v>1</v>
      </c>
      <c r="AU553" s="5">
        <v>0.79896990740740748</v>
      </c>
      <c r="AV553" s="4">
        <v>47.159298999999997</v>
      </c>
      <c r="AW553" s="4">
        <v>-88.484179999999995</v>
      </c>
      <c r="AX553" s="4">
        <v>311.7</v>
      </c>
      <c r="AY553" s="4">
        <v>25.5</v>
      </c>
      <c r="AZ553" s="4">
        <v>12</v>
      </c>
      <c r="BA553" s="4">
        <v>11</v>
      </c>
      <c r="BB553" s="4" t="s">
        <v>213</v>
      </c>
      <c r="BC553" s="4">
        <v>1.3</v>
      </c>
      <c r="BD553" s="4">
        <v>1</v>
      </c>
      <c r="BE553" s="4">
        <v>1.7</v>
      </c>
      <c r="BF553" s="4">
        <v>14.063000000000001</v>
      </c>
      <c r="BG553" s="4">
        <v>14.56</v>
      </c>
      <c r="BH553" s="4">
        <v>1.04</v>
      </c>
      <c r="BI553" s="4">
        <v>14.363</v>
      </c>
      <c r="BJ553" s="4">
        <v>2991.395</v>
      </c>
      <c r="BK553" s="4">
        <v>24.940999999999999</v>
      </c>
      <c r="BL553" s="4">
        <v>2.4889999999999999</v>
      </c>
      <c r="BM553" s="4">
        <v>1.1759999999999999</v>
      </c>
      <c r="BN553" s="4">
        <v>3.6659999999999999</v>
      </c>
      <c r="BO553" s="4">
        <v>2.0009999999999999</v>
      </c>
      <c r="BP553" s="4">
        <v>0.94599999999999995</v>
      </c>
      <c r="BQ553" s="4">
        <v>2.9470000000000001</v>
      </c>
      <c r="BR553" s="4">
        <v>0.81589999999999996</v>
      </c>
      <c r="BU553" s="4">
        <v>0.81</v>
      </c>
      <c r="BW553" s="4">
        <v>0</v>
      </c>
      <c r="BX553" s="4">
        <v>0.37709799999999999</v>
      </c>
      <c r="BY553" s="4">
        <v>-5</v>
      </c>
      <c r="BZ553" s="4">
        <v>0.62721800000000005</v>
      </c>
      <c r="CA553" s="4">
        <v>9.2153299999999998</v>
      </c>
      <c r="CB553" s="4">
        <v>12.669798999999999</v>
      </c>
    </row>
    <row r="554" spans="1:80">
      <c r="A554" s="2">
        <v>42439</v>
      </c>
      <c r="B554" s="29">
        <v>0.59107736111111109</v>
      </c>
      <c r="C554" s="4">
        <v>14.419</v>
      </c>
      <c r="D554" s="4">
        <v>7.8399999999999997E-2</v>
      </c>
      <c r="E554" s="4" t="s">
        <v>155</v>
      </c>
      <c r="F554" s="4">
        <v>783.625632</v>
      </c>
      <c r="G554" s="4">
        <v>287.8</v>
      </c>
      <c r="H554" s="4">
        <v>54.2</v>
      </c>
      <c r="I554" s="4">
        <v>90.4</v>
      </c>
      <c r="K554" s="4">
        <v>0</v>
      </c>
      <c r="L554" s="4">
        <v>20</v>
      </c>
      <c r="M554" s="4">
        <v>0.87529999999999997</v>
      </c>
      <c r="N554" s="4">
        <v>12.6206</v>
      </c>
      <c r="O554" s="4">
        <v>6.8599999999999994E-2</v>
      </c>
      <c r="P554" s="4">
        <v>251.9</v>
      </c>
      <c r="Q554" s="4">
        <v>47.427799999999998</v>
      </c>
      <c r="R554" s="4">
        <v>299.3</v>
      </c>
      <c r="S554" s="4">
        <v>202.31229999999999</v>
      </c>
      <c r="T554" s="4">
        <v>38.0914</v>
      </c>
      <c r="U554" s="4">
        <v>240.4</v>
      </c>
      <c r="V554" s="4">
        <v>90.433300000000003</v>
      </c>
      <c r="Y554" s="4">
        <v>17.068000000000001</v>
      </c>
      <c r="Z554" s="4">
        <v>0</v>
      </c>
      <c r="AA554" s="4">
        <v>0</v>
      </c>
      <c r="AB554" s="4" t="s">
        <v>207</v>
      </c>
      <c r="AC554" s="4">
        <v>0</v>
      </c>
      <c r="AD554" s="4">
        <v>10.9</v>
      </c>
      <c r="AE554" s="4">
        <v>871</v>
      </c>
      <c r="AF554" s="4">
        <v>902</v>
      </c>
      <c r="AG554" s="4">
        <v>841</v>
      </c>
      <c r="AH554" s="4">
        <v>84.1</v>
      </c>
      <c r="AI554" s="4">
        <v>22.85</v>
      </c>
      <c r="AJ554" s="4">
        <v>0.52</v>
      </c>
      <c r="AK554" s="4">
        <v>983</v>
      </c>
      <c r="AL554" s="4">
        <v>0</v>
      </c>
      <c r="AM554" s="4">
        <v>0</v>
      </c>
      <c r="AN554" s="4">
        <v>23</v>
      </c>
      <c r="AO554" s="4">
        <v>191</v>
      </c>
      <c r="AP554" s="4">
        <v>187.1</v>
      </c>
      <c r="AQ554" s="4">
        <v>3.3</v>
      </c>
      <c r="AR554" s="4">
        <v>195</v>
      </c>
      <c r="AS554" s="4" t="s">
        <v>155</v>
      </c>
      <c r="AT554" s="4">
        <v>1</v>
      </c>
      <c r="AU554" s="5">
        <v>0.7989814814814814</v>
      </c>
      <c r="AV554" s="4">
        <v>47.159405999999997</v>
      </c>
      <c r="AW554" s="4">
        <v>-88.484187000000006</v>
      </c>
      <c r="AX554" s="4">
        <v>311.8</v>
      </c>
      <c r="AY554" s="4">
        <v>25.9</v>
      </c>
      <c r="AZ554" s="4">
        <v>12</v>
      </c>
      <c r="BA554" s="4">
        <v>11</v>
      </c>
      <c r="BB554" s="4" t="s">
        <v>213</v>
      </c>
      <c r="BC554" s="4">
        <v>1.3</v>
      </c>
      <c r="BD554" s="4">
        <v>1</v>
      </c>
      <c r="BE554" s="4">
        <v>1.7</v>
      </c>
      <c r="BF554" s="4">
        <v>14.063000000000001</v>
      </c>
      <c r="BG554" s="4">
        <v>14.67</v>
      </c>
      <c r="BH554" s="4">
        <v>1.04</v>
      </c>
      <c r="BI554" s="4">
        <v>14.25</v>
      </c>
      <c r="BJ554" s="4">
        <v>3014.5680000000002</v>
      </c>
      <c r="BK554" s="4">
        <v>10.427</v>
      </c>
      <c r="BL554" s="4">
        <v>6.3010000000000002</v>
      </c>
      <c r="BM554" s="4">
        <v>1.1859999999999999</v>
      </c>
      <c r="BN554" s="4">
        <v>7.4870000000000001</v>
      </c>
      <c r="BO554" s="4">
        <v>5.0609999999999999</v>
      </c>
      <c r="BP554" s="4">
        <v>0.95299999999999996</v>
      </c>
      <c r="BQ554" s="4">
        <v>6.0129999999999999</v>
      </c>
      <c r="BR554" s="4">
        <v>0.71430000000000005</v>
      </c>
      <c r="BU554" s="4">
        <v>0.80900000000000005</v>
      </c>
      <c r="BW554" s="4">
        <v>0</v>
      </c>
      <c r="BX554" s="4">
        <v>0.42516199999999998</v>
      </c>
      <c r="BY554" s="4">
        <v>-5</v>
      </c>
      <c r="BZ554" s="4">
        <v>0.62889200000000001</v>
      </c>
      <c r="CA554" s="4">
        <v>10.389901</v>
      </c>
      <c r="CB554" s="4">
        <v>12.703616</v>
      </c>
    </row>
    <row r="555" spans="1:80">
      <c r="A555" s="2">
        <v>42439</v>
      </c>
      <c r="B555" s="29">
        <v>0.59108893518518524</v>
      </c>
      <c r="C555" s="4">
        <v>14.326000000000001</v>
      </c>
      <c r="D555" s="4">
        <v>3.9699999999999999E-2</v>
      </c>
      <c r="E555" s="4" t="s">
        <v>155</v>
      </c>
      <c r="F555" s="4">
        <v>396.53465299999999</v>
      </c>
      <c r="G555" s="4">
        <v>623.29999999999995</v>
      </c>
      <c r="H555" s="4">
        <v>54.3</v>
      </c>
      <c r="I555" s="4">
        <v>79.7</v>
      </c>
      <c r="K555" s="4">
        <v>0</v>
      </c>
      <c r="L555" s="4">
        <v>18</v>
      </c>
      <c r="M555" s="4">
        <v>0.87639999999999996</v>
      </c>
      <c r="N555" s="4">
        <v>12.5556</v>
      </c>
      <c r="O555" s="4">
        <v>3.4799999999999998E-2</v>
      </c>
      <c r="P555" s="4">
        <v>546.25900000000001</v>
      </c>
      <c r="Q555" s="4">
        <v>47.588900000000002</v>
      </c>
      <c r="R555" s="4">
        <v>593.79999999999995</v>
      </c>
      <c r="S555" s="4">
        <v>439.13330000000002</v>
      </c>
      <c r="T555" s="4">
        <v>38.256300000000003</v>
      </c>
      <c r="U555" s="4">
        <v>477.4</v>
      </c>
      <c r="V555" s="4">
        <v>79.673699999999997</v>
      </c>
      <c r="Y555" s="4">
        <v>15.632</v>
      </c>
      <c r="Z555" s="4">
        <v>0</v>
      </c>
      <c r="AA555" s="4">
        <v>0</v>
      </c>
      <c r="AB555" s="4" t="s">
        <v>207</v>
      </c>
      <c r="AC555" s="4">
        <v>0</v>
      </c>
      <c r="AD555" s="4">
        <v>10.8</v>
      </c>
      <c r="AE555" s="4">
        <v>872</v>
      </c>
      <c r="AF555" s="4">
        <v>902</v>
      </c>
      <c r="AG555" s="4">
        <v>842</v>
      </c>
      <c r="AH555" s="4">
        <v>85</v>
      </c>
      <c r="AI555" s="4">
        <v>23.1</v>
      </c>
      <c r="AJ555" s="4">
        <v>0.53</v>
      </c>
      <c r="AK555" s="4">
        <v>983</v>
      </c>
      <c r="AL555" s="4">
        <v>0</v>
      </c>
      <c r="AM555" s="4">
        <v>0</v>
      </c>
      <c r="AN555" s="4">
        <v>23</v>
      </c>
      <c r="AO555" s="4">
        <v>191</v>
      </c>
      <c r="AP555" s="4">
        <v>187.9</v>
      </c>
      <c r="AQ555" s="4">
        <v>3.7</v>
      </c>
      <c r="AR555" s="4">
        <v>195</v>
      </c>
      <c r="AS555" s="4" t="s">
        <v>155</v>
      </c>
      <c r="AT555" s="4">
        <v>1</v>
      </c>
      <c r="AU555" s="5">
        <v>0.79899305555555555</v>
      </c>
      <c r="AV555" s="4">
        <v>47.159519000000003</v>
      </c>
      <c r="AW555" s="4">
        <v>-88.484196999999995</v>
      </c>
      <c r="AX555" s="4">
        <v>311.89999999999998</v>
      </c>
      <c r="AY555" s="4">
        <v>26.6</v>
      </c>
      <c r="AZ555" s="4">
        <v>12</v>
      </c>
      <c r="BA555" s="4">
        <v>9</v>
      </c>
      <c r="BB555" s="4" t="s">
        <v>227</v>
      </c>
      <c r="BC555" s="4">
        <v>1.3</v>
      </c>
      <c r="BD555" s="4">
        <v>1</v>
      </c>
      <c r="BE555" s="4">
        <v>1.7</v>
      </c>
      <c r="BF555" s="4">
        <v>14.063000000000001</v>
      </c>
      <c r="BG555" s="4">
        <v>14.8</v>
      </c>
      <c r="BH555" s="4">
        <v>1.05</v>
      </c>
      <c r="BI555" s="4">
        <v>14.102</v>
      </c>
      <c r="BJ555" s="4">
        <v>3022.902</v>
      </c>
      <c r="BK555" s="4">
        <v>5.3250000000000002</v>
      </c>
      <c r="BL555" s="4">
        <v>13.773</v>
      </c>
      <c r="BM555" s="4">
        <v>1.2</v>
      </c>
      <c r="BN555" s="4">
        <v>14.973000000000001</v>
      </c>
      <c r="BO555" s="4">
        <v>11.071999999999999</v>
      </c>
      <c r="BP555" s="4">
        <v>0.96499999999999997</v>
      </c>
      <c r="BQ555" s="4">
        <v>12.036</v>
      </c>
      <c r="BR555" s="4">
        <v>0.63429999999999997</v>
      </c>
      <c r="BU555" s="4">
        <v>0.747</v>
      </c>
      <c r="BW555" s="4">
        <v>0</v>
      </c>
      <c r="BX555" s="4">
        <v>0.40934599999999999</v>
      </c>
      <c r="BY555" s="4">
        <v>-5</v>
      </c>
      <c r="BZ555" s="4">
        <v>0.62821800000000005</v>
      </c>
      <c r="CA555" s="4">
        <v>10.003393000000001</v>
      </c>
      <c r="CB555" s="4">
        <v>12.690004</v>
      </c>
    </row>
    <row r="556" spans="1:80">
      <c r="A556" s="2">
        <v>42439</v>
      </c>
      <c r="B556" s="29">
        <v>0.59110050925925928</v>
      </c>
      <c r="C556" s="4">
        <v>14.18</v>
      </c>
      <c r="D556" s="4">
        <v>2.4899999999999999E-2</v>
      </c>
      <c r="E556" s="4" t="s">
        <v>155</v>
      </c>
      <c r="F556" s="4">
        <v>248.924103</v>
      </c>
      <c r="G556" s="4">
        <v>1048.2</v>
      </c>
      <c r="H556" s="4">
        <v>54.3</v>
      </c>
      <c r="I556" s="4">
        <v>80.599999999999994</v>
      </c>
      <c r="K556" s="4">
        <v>0</v>
      </c>
      <c r="L556" s="4">
        <v>17</v>
      </c>
      <c r="M556" s="4">
        <v>0.87760000000000005</v>
      </c>
      <c r="N556" s="4">
        <v>12.444699999999999</v>
      </c>
      <c r="O556" s="4">
        <v>2.18E-2</v>
      </c>
      <c r="P556" s="4">
        <v>919.94039999999995</v>
      </c>
      <c r="Q556" s="4">
        <v>47.655099999999997</v>
      </c>
      <c r="R556" s="4">
        <v>967.6</v>
      </c>
      <c r="S556" s="4">
        <v>739.59159999999997</v>
      </c>
      <c r="T556" s="4">
        <v>38.312600000000003</v>
      </c>
      <c r="U556" s="4">
        <v>777.9</v>
      </c>
      <c r="V556" s="4">
        <v>80.602000000000004</v>
      </c>
      <c r="Y556" s="4">
        <v>15.244999999999999</v>
      </c>
      <c r="Z556" s="4">
        <v>0</v>
      </c>
      <c r="AA556" s="4">
        <v>0</v>
      </c>
      <c r="AB556" s="4" t="s">
        <v>207</v>
      </c>
      <c r="AC556" s="4">
        <v>0</v>
      </c>
      <c r="AD556" s="4">
        <v>10.8</v>
      </c>
      <c r="AE556" s="4">
        <v>875</v>
      </c>
      <c r="AF556" s="4">
        <v>904</v>
      </c>
      <c r="AG556" s="4">
        <v>845</v>
      </c>
      <c r="AH556" s="4">
        <v>85</v>
      </c>
      <c r="AI556" s="4">
        <v>23.12</v>
      </c>
      <c r="AJ556" s="4">
        <v>0.53</v>
      </c>
      <c r="AK556" s="4">
        <v>982</v>
      </c>
      <c r="AL556" s="4">
        <v>0</v>
      </c>
      <c r="AM556" s="4">
        <v>0</v>
      </c>
      <c r="AN556" s="4">
        <v>23</v>
      </c>
      <c r="AO556" s="4">
        <v>191</v>
      </c>
      <c r="AP556" s="4">
        <v>187</v>
      </c>
      <c r="AQ556" s="4">
        <v>3.6</v>
      </c>
      <c r="AR556" s="4">
        <v>195</v>
      </c>
      <c r="AS556" s="4" t="s">
        <v>155</v>
      </c>
      <c r="AT556" s="4">
        <v>1</v>
      </c>
      <c r="AU556" s="5">
        <v>0.7990046296296297</v>
      </c>
      <c r="AV556" s="4">
        <v>47.159695999999997</v>
      </c>
      <c r="AW556" s="4">
        <v>-88.484212999999997</v>
      </c>
      <c r="AX556" s="4">
        <v>312.2</v>
      </c>
      <c r="AY556" s="4">
        <v>27.8</v>
      </c>
      <c r="AZ556" s="4">
        <v>12</v>
      </c>
      <c r="BA556" s="4">
        <v>8</v>
      </c>
      <c r="BB556" s="4" t="s">
        <v>216</v>
      </c>
      <c r="BC556" s="4">
        <v>1.3</v>
      </c>
      <c r="BD556" s="4">
        <v>1</v>
      </c>
      <c r="BE556" s="4">
        <v>1.7</v>
      </c>
      <c r="BF556" s="4">
        <v>14.063000000000001</v>
      </c>
      <c r="BG556" s="4">
        <v>14.96</v>
      </c>
      <c r="BH556" s="4">
        <v>1.06</v>
      </c>
      <c r="BI556" s="4">
        <v>13.944000000000001</v>
      </c>
      <c r="BJ556" s="4">
        <v>3026.0120000000002</v>
      </c>
      <c r="BK556" s="4">
        <v>3.3809999999999998</v>
      </c>
      <c r="BL556" s="4">
        <v>23.425000000000001</v>
      </c>
      <c r="BM556" s="4">
        <v>1.2130000000000001</v>
      </c>
      <c r="BN556" s="4">
        <v>24.638999999999999</v>
      </c>
      <c r="BO556" s="4">
        <v>18.832999999999998</v>
      </c>
      <c r="BP556" s="4">
        <v>0.97599999999999998</v>
      </c>
      <c r="BQ556" s="4">
        <v>19.808</v>
      </c>
      <c r="BR556" s="4">
        <v>0.64810000000000001</v>
      </c>
      <c r="BU556" s="4">
        <v>0.73499999999999999</v>
      </c>
      <c r="BW556" s="4">
        <v>0</v>
      </c>
      <c r="BX556" s="4">
        <v>0.40759699999999999</v>
      </c>
      <c r="BY556" s="4">
        <v>-5</v>
      </c>
      <c r="BZ556" s="4">
        <v>0.63</v>
      </c>
      <c r="CA556" s="4">
        <v>9.9606519999999996</v>
      </c>
      <c r="CB556" s="4">
        <v>12.726000000000001</v>
      </c>
    </row>
    <row r="557" spans="1:80">
      <c r="A557" s="2">
        <v>42439</v>
      </c>
      <c r="B557" s="29">
        <v>0.59111208333333332</v>
      </c>
      <c r="C557" s="4">
        <v>14.18</v>
      </c>
      <c r="D557" s="4">
        <v>0.02</v>
      </c>
      <c r="E557" s="4" t="s">
        <v>155</v>
      </c>
      <c r="F557" s="4">
        <v>200</v>
      </c>
      <c r="G557" s="4">
        <v>1314.8</v>
      </c>
      <c r="H557" s="4">
        <v>54.3</v>
      </c>
      <c r="I557" s="4">
        <v>75</v>
      </c>
      <c r="K557" s="4">
        <v>0.24</v>
      </c>
      <c r="L557" s="4">
        <v>17</v>
      </c>
      <c r="M557" s="4">
        <v>0.87760000000000005</v>
      </c>
      <c r="N557" s="4">
        <v>12.445</v>
      </c>
      <c r="O557" s="4">
        <v>1.7600000000000001E-2</v>
      </c>
      <c r="P557" s="4">
        <v>1153.9496999999999</v>
      </c>
      <c r="Q557" s="4">
        <v>47.656199999999998</v>
      </c>
      <c r="R557" s="4">
        <v>1201.5999999999999</v>
      </c>
      <c r="S557" s="4">
        <v>927.72479999999996</v>
      </c>
      <c r="T557" s="4">
        <v>38.313499999999998</v>
      </c>
      <c r="U557" s="4">
        <v>966</v>
      </c>
      <c r="V557" s="4">
        <v>75.034700000000001</v>
      </c>
      <c r="Y557" s="4">
        <v>15.097</v>
      </c>
      <c r="Z557" s="4">
        <v>0</v>
      </c>
      <c r="AA557" s="4">
        <v>0.2109</v>
      </c>
      <c r="AB557" s="4" t="s">
        <v>207</v>
      </c>
      <c r="AC557" s="4">
        <v>0</v>
      </c>
      <c r="AD557" s="4">
        <v>10.8</v>
      </c>
      <c r="AE557" s="4">
        <v>879</v>
      </c>
      <c r="AF557" s="4">
        <v>908</v>
      </c>
      <c r="AG557" s="4">
        <v>849</v>
      </c>
      <c r="AH557" s="4">
        <v>85</v>
      </c>
      <c r="AI557" s="4">
        <v>23.12</v>
      </c>
      <c r="AJ557" s="4">
        <v>0.53</v>
      </c>
      <c r="AK557" s="4">
        <v>982</v>
      </c>
      <c r="AL557" s="4">
        <v>0</v>
      </c>
      <c r="AM557" s="4">
        <v>0</v>
      </c>
      <c r="AN557" s="4">
        <v>23</v>
      </c>
      <c r="AO557" s="4">
        <v>191</v>
      </c>
      <c r="AP557" s="4">
        <v>187</v>
      </c>
      <c r="AQ557" s="4">
        <v>3.5</v>
      </c>
      <c r="AR557" s="4">
        <v>195</v>
      </c>
      <c r="AS557" s="4" t="s">
        <v>155</v>
      </c>
      <c r="AT557" s="4">
        <v>2</v>
      </c>
      <c r="AU557" s="5">
        <v>0.79902777777777778</v>
      </c>
      <c r="AV557" s="4">
        <v>47.159807999999998</v>
      </c>
      <c r="AW557" s="4">
        <v>-88.484222000000003</v>
      </c>
      <c r="AX557" s="4">
        <v>312.39999999999998</v>
      </c>
      <c r="AY557" s="4">
        <v>28.2</v>
      </c>
      <c r="AZ557" s="4">
        <v>12</v>
      </c>
      <c r="BA557" s="4">
        <v>8</v>
      </c>
      <c r="BB557" s="4" t="s">
        <v>216</v>
      </c>
      <c r="BC557" s="4">
        <v>1.1983999999999999</v>
      </c>
      <c r="BD557" s="4">
        <v>1.0508</v>
      </c>
      <c r="BE557" s="4">
        <v>1.7</v>
      </c>
      <c r="BF557" s="4">
        <v>14.063000000000001</v>
      </c>
      <c r="BG557" s="4">
        <v>14.97</v>
      </c>
      <c r="BH557" s="4">
        <v>1.06</v>
      </c>
      <c r="BI557" s="4">
        <v>13.941000000000001</v>
      </c>
      <c r="BJ557" s="4">
        <v>3027.192</v>
      </c>
      <c r="BK557" s="4">
        <v>2.718</v>
      </c>
      <c r="BL557" s="4">
        <v>29.395</v>
      </c>
      <c r="BM557" s="4">
        <v>1.214</v>
      </c>
      <c r="BN557" s="4">
        <v>30.609000000000002</v>
      </c>
      <c r="BO557" s="4">
        <v>23.632000000000001</v>
      </c>
      <c r="BP557" s="4">
        <v>0.97599999999999998</v>
      </c>
      <c r="BQ557" s="4">
        <v>24.608000000000001</v>
      </c>
      <c r="BR557" s="4">
        <v>0.60350000000000004</v>
      </c>
      <c r="BU557" s="4">
        <v>0.72899999999999998</v>
      </c>
      <c r="BW557" s="4">
        <v>37.299999999999997</v>
      </c>
      <c r="BX557" s="4">
        <v>0.43667299999999998</v>
      </c>
      <c r="BY557" s="4">
        <v>-5</v>
      </c>
      <c r="BZ557" s="4">
        <v>0.62967300000000004</v>
      </c>
      <c r="CA557" s="4">
        <v>10.671196</v>
      </c>
      <c r="CB557" s="4">
        <v>12.719395</v>
      </c>
    </row>
    <row r="558" spans="1:80">
      <c r="A558" s="2">
        <v>42439</v>
      </c>
      <c r="B558" s="29">
        <v>0.59112365740740735</v>
      </c>
      <c r="C558" s="4">
        <v>14.193</v>
      </c>
      <c r="D558" s="4">
        <v>0.02</v>
      </c>
      <c r="E558" s="4" t="s">
        <v>155</v>
      </c>
      <c r="F558" s="4">
        <v>200</v>
      </c>
      <c r="G558" s="4">
        <v>1458.3</v>
      </c>
      <c r="H558" s="4">
        <v>54.3</v>
      </c>
      <c r="I558" s="4">
        <v>73.2</v>
      </c>
      <c r="K558" s="4">
        <v>0.4</v>
      </c>
      <c r="L558" s="4">
        <v>17</v>
      </c>
      <c r="M558" s="4">
        <v>0.87760000000000005</v>
      </c>
      <c r="N558" s="4">
        <v>12.455299999999999</v>
      </c>
      <c r="O558" s="4">
        <v>1.7600000000000001E-2</v>
      </c>
      <c r="P558" s="4">
        <v>1279.7774999999999</v>
      </c>
      <c r="Q558" s="4">
        <v>47.653100000000002</v>
      </c>
      <c r="R558" s="4">
        <v>1327.4</v>
      </c>
      <c r="S558" s="4">
        <v>1028.8848</v>
      </c>
      <c r="T558" s="4">
        <v>38.311</v>
      </c>
      <c r="U558" s="4">
        <v>1067.2</v>
      </c>
      <c r="V558" s="4">
        <v>73.172399999999996</v>
      </c>
      <c r="Y558" s="4">
        <v>15.007</v>
      </c>
      <c r="Z558" s="4">
        <v>0</v>
      </c>
      <c r="AA558" s="4">
        <v>0.35120000000000001</v>
      </c>
      <c r="AB558" s="4" t="s">
        <v>207</v>
      </c>
      <c r="AC558" s="4">
        <v>0</v>
      </c>
      <c r="AD558" s="4">
        <v>10.8</v>
      </c>
      <c r="AE558" s="4">
        <v>878</v>
      </c>
      <c r="AF558" s="4">
        <v>909</v>
      </c>
      <c r="AG558" s="4">
        <v>850</v>
      </c>
      <c r="AH558" s="4">
        <v>85</v>
      </c>
      <c r="AI558" s="4">
        <v>23.12</v>
      </c>
      <c r="AJ558" s="4">
        <v>0.53</v>
      </c>
      <c r="AK558" s="4">
        <v>982</v>
      </c>
      <c r="AL558" s="4">
        <v>0</v>
      </c>
      <c r="AM558" s="4">
        <v>0</v>
      </c>
      <c r="AN558" s="4">
        <v>23</v>
      </c>
      <c r="AO558" s="4">
        <v>191</v>
      </c>
      <c r="AP558" s="4">
        <v>187.1</v>
      </c>
      <c r="AQ558" s="4">
        <v>3.6</v>
      </c>
      <c r="AR558" s="4">
        <v>195</v>
      </c>
      <c r="AS558" s="4" t="s">
        <v>155</v>
      </c>
      <c r="AT558" s="4">
        <v>2</v>
      </c>
      <c r="AU558" s="5">
        <v>0.79902777777777778</v>
      </c>
      <c r="AV558" s="4">
        <v>47.159869</v>
      </c>
      <c r="AW558" s="4">
        <v>-88.484224999999995</v>
      </c>
      <c r="AX558" s="4">
        <v>312.60000000000002</v>
      </c>
      <c r="AY558" s="4">
        <v>29.9</v>
      </c>
      <c r="AZ558" s="4">
        <v>12</v>
      </c>
      <c r="BA558" s="4">
        <v>8</v>
      </c>
      <c r="BB558" s="4" t="s">
        <v>216</v>
      </c>
      <c r="BC558" s="4">
        <v>1.1000000000000001</v>
      </c>
      <c r="BD558" s="4">
        <v>1.2016</v>
      </c>
      <c r="BE558" s="4">
        <v>1.8016000000000001</v>
      </c>
      <c r="BF558" s="4">
        <v>14.063000000000001</v>
      </c>
      <c r="BG558" s="4">
        <v>14.96</v>
      </c>
      <c r="BH558" s="4">
        <v>1.06</v>
      </c>
      <c r="BI558" s="4">
        <v>13.949</v>
      </c>
      <c r="BJ558" s="4">
        <v>3027.2350000000001</v>
      </c>
      <c r="BK558" s="4">
        <v>2.7149999999999999</v>
      </c>
      <c r="BL558" s="4">
        <v>32.573</v>
      </c>
      <c r="BM558" s="4">
        <v>1.2130000000000001</v>
      </c>
      <c r="BN558" s="4">
        <v>33.786000000000001</v>
      </c>
      <c r="BO558" s="4">
        <v>26.187000000000001</v>
      </c>
      <c r="BP558" s="4">
        <v>0.97499999999999998</v>
      </c>
      <c r="BQ558" s="4">
        <v>27.163</v>
      </c>
      <c r="BR558" s="4">
        <v>0.58809999999999996</v>
      </c>
      <c r="BU558" s="4">
        <v>0.72399999999999998</v>
      </c>
      <c r="BW558" s="4">
        <v>62.070999999999998</v>
      </c>
      <c r="BX558" s="4">
        <v>0.439886</v>
      </c>
      <c r="BY558" s="4">
        <v>-5</v>
      </c>
      <c r="BZ558" s="4">
        <v>0.62710900000000003</v>
      </c>
      <c r="CA558" s="4">
        <v>10.749714000000001</v>
      </c>
      <c r="CB558" s="4">
        <v>12.667602</v>
      </c>
    </row>
    <row r="559" spans="1:80">
      <c r="A559" s="2">
        <v>42439</v>
      </c>
      <c r="B559" s="29">
        <v>0.5911352314814815</v>
      </c>
      <c r="C559" s="4">
        <v>14.205</v>
      </c>
      <c r="D559" s="4">
        <v>0.02</v>
      </c>
      <c r="E559" s="4" t="s">
        <v>155</v>
      </c>
      <c r="F559" s="4">
        <v>200</v>
      </c>
      <c r="G559" s="4">
        <v>1503.9</v>
      </c>
      <c r="H559" s="4">
        <v>54.3</v>
      </c>
      <c r="I559" s="4">
        <v>76.400000000000006</v>
      </c>
      <c r="K559" s="4">
        <v>0.5</v>
      </c>
      <c r="L559" s="4">
        <v>17</v>
      </c>
      <c r="M559" s="4">
        <v>0.87749999999999995</v>
      </c>
      <c r="N559" s="4">
        <v>12.4655</v>
      </c>
      <c r="O559" s="4">
        <v>1.7600000000000001E-2</v>
      </c>
      <c r="P559" s="4">
        <v>1319.7453</v>
      </c>
      <c r="Q559" s="4">
        <v>47.6509</v>
      </c>
      <c r="R559" s="4">
        <v>1367.4</v>
      </c>
      <c r="S559" s="4">
        <v>1061.0172</v>
      </c>
      <c r="T559" s="4">
        <v>38.309199999999997</v>
      </c>
      <c r="U559" s="4">
        <v>1099.3</v>
      </c>
      <c r="V559" s="4">
        <v>76.380300000000005</v>
      </c>
      <c r="Y559" s="4">
        <v>14.981</v>
      </c>
      <c r="Z559" s="4">
        <v>0</v>
      </c>
      <c r="AA559" s="4">
        <v>0.43880000000000002</v>
      </c>
      <c r="AB559" s="4" t="s">
        <v>207</v>
      </c>
      <c r="AC559" s="4">
        <v>0</v>
      </c>
      <c r="AD559" s="4">
        <v>10.8</v>
      </c>
      <c r="AE559" s="4">
        <v>878</v>
      </c>
      <c r="AF559" s="4">
        <v>909</v>
      </c>
      <c r="AG559" s="4">
        <v>849</v>
      </c>
      <c r="AH559" s="4">
        <v>85</v>
      </c>
      <c r="AI559" s="4">
        <v>23.12</v>
      </c>
      <c r="AJ559" s="4">
        <v>0.53</v>
      </c>
      <c r="AK559" s="4">
        <v>982</v>
      </c>
      <c r="AL559" s="4">
        <v>0</v>
      </c>
      <c r="AM559" s="4">
        <v>0</v>
      </c>
      <c r="AN559" s="4">
        <v>23</v>
      </c>
      <c r="AO559" s="4">
        <v>191</v>
      </c>
      <c r="AP559" s="4">
        <v>188</v>
      </c>
      <c r="AQ559" s="4">
        <v>3.8</v>
      </c>
      <c r="AR559" s="4">
        <v>195</v>
      </c>
      <c r="AS559" s="4" t="s">
        <v>155</v>
      </c>
      <c r="AT559" s="4">
        <v>2</v>
      </c>
      <c r="AU559" s="5">
        <v>0.79903935185185182</v>
      </c>
      <c r="AV559" s="4">
        <v>47.159998999999999</v>
      </c>
      <c r="AW559" s="4">
        <v>-88.484222000000003</v>
      </c>
      <c r="AX559" s="4">
        <v>312.8</v>
      </c>
      <c r="AY559" s="4">
        <v>31.6</v>
      </c>
      <c r="AZ559" s="4">
        <v>12</v>
      </c>
      <c r="BA559" s="4">
        <v>8</v>
      </c>
      <c r="BB559" s="4" t="s">
        <v>216</v>
      </c>
      <c r="BC559" s="4">
        <v>1.1000000000000001</v>
      </c>
      <c r="BD559" s="4">
        <v>1.1476</v>
      </c>
      <c r="BE559" s="4">
        <v>1.8492</v>
      </c>
      <c r="BF559" s="4">
        <v>14.063000000000001</v>
      </c>
      <c r="BG559" s="4">
        <v>14.94</v>
      </c>
      <c r="BH559" s="4">
        <v>1.06</v>
      </c>
      <c r="BI559" s="4">
        <v>13.954000000000001</v>
      </c>
      <c r="BJ559" s="4">
        <v>3027.154</v>
      </c>
      <c r="BK559" s="4">
        <v>2.7130000000000001</v>
      </c>
      <c r="BL559" s="4">
        <v>33.561999999999998</v>
      </c>
      <c r="BM559" s="4">
        <v>1.212</v>
      </c>
      <c r="BN559" s="4">
        <v>34.774000000000001</v>
      </c>
      <c r="BO559" s="4">
        <v>26.983000000000001</v>
      </c>
      <c r="BP559" s="4">
        <v>0.97399999999999998</v>
      </c>
      <c r="BQ559" s="4">
        <v>27.957000000000001</v>
      </c>
      <c r="BR559" s="4">
        <v>0.61329999999999996</v>
      </c>
      <c r="BU559" s="4">
        <v>0.72199999999999998</v>
      </c>
      <c r="BW559" s="4">
        <v>77.475999999999999</v>
      </c>
      <c r="BX559" s="4">
        <v>0.48810900000000002</v>
      </c>
      <c r="BY559" s="4">
        <v>-5</v>
      </c>
      <c r="BZ559" s="4">
        <v>0.62789099999999998</v>
      </c>
      <c r="CA559" s="4">
        <v>11.928164000000001</v>
      </c>
      <c r="CB559" s="4">
        <v>12.683398</v>
      </c>
    </row>
    <row r="560" spans="1:80">
      <c r="A560" s="2">
        <v>42439</v>
      </c>
      <c r="B560" s="29">
        <v>0.59114680555555554</v>
      </c>
      <c r="C560" s="4">
        <v>14.21</v>
      </c>
      <c r="D560" s="4">
        <v>1.9300000000000001E-2</v>
      </c>
      <c r="E560" s="4" t="s">
        <v>155</v>
      </c>
      <c r="F560" s="4">
        <v>193.391154</v>
      </c>
      <c r="G560" s="4">
        <v>1392.8</v>
      </c>
      <c r="H560" s="4">
        <v>54.2</v>
      </c>
      <c r="I560" s="4">
        <v>71.8</v>
      </c>
      <c r="K560" s="4">
        <v>0.5</v>
      </c>
      <c r="L560" s="4">
        <v>17</v>
      </c>
      <c r="M560" s="4">
        <v>0.87749999999999995</v>
      </c>
      <c r="N560" s="4">
        <v>12.4686</v>
      </c>
      <c r="O560" s="4">
        <v>1.7000000000000001E-2</v>
      </c>
      <c r="P560" s="4">
        <v>1222.1162999999999</v>
      </c>
      <c r="Q560" s="4">
        <v>47.557899999999997</v>
      </c>
      <c r="R560" s="4">
        <v>1269.7</v>
      </c>
      <c r="S560" s="4">
        <v>982.52779999999996</v>
      </c>
      <c r="T560" s="4">
        <v>38.234400000000001</v>
      </c>
      <c r="U560" s="4">
        <v>1020.8</v>
      </c>
      <c r="V560" s="4">
        <v>71.828100000000006</v>
      </c>
      <c r="Y560" s="4">
        <v>14.829000000000001</v>
      </c>
      <c r="Z560" s="4">
        <v>0</v>
      </c>
      <c r="AA560" s="4">
        <v>0.43869999999999998</v>
      </c>
      <c r="AB560" s="4" t="s">
        <v>207</v>
      </c>
      <c r="AC560" s="4">
        <v>0</v>
      </c>
      <c r="AD560" s="4">
        <v>10.8</v>
      </c>
      <c r="AE560" s="4">
        <v>876</v>
      </c>
      <c r="AF560" s="4">
        <v>909</v>
      </c>
      <c r="AG560" s="4">
        <v>847</v>
      </c>
      <c r="AH560" s="4">
        <v>85</v>
      </c>
      <c r="AI560" s="4">
        <v>23.12</v>
      </c>
      <c r="AJ560" s="4">
        <v>0.53</v>
      </c>
      <c r="AK560" s="4">
        <v>982</v>
      </c>
      <c r="AL560" s="4">
        <v>0</v>
      </c>
      <c r="AM560" s="4">
        <v>0</v>
      </c>
      <c r="AN560" s="4">
        <v>23</v>
      </c>
      <c r="AO560" s="4">
        <v>190.9</v>
      </c>
      <c r="AP560" s="4">
        <v>188</v>
      </c>
      <c r="AQ560" s="4">
        <v>3.6</v>
      </c>
      <c r="AR560" s="4">
        <v>195</v>
      </c>
      <c r="AS560" s="4" t="s">
        <v>155</v>
      </c>
      <c r="AT560" s="4">
        <v>2</v>
      </c>
      <c r="AU560" s="5">
        <v>0.79905092592592597</v>
      </c>
      <c r="AV560" s="4">
        <v>47.160136000000001</v>
      </c>
      <c r="AW560" s="4">
        <v>-88.484217000000001</v>
      </c>
      <c r="AX560" s="4">
        <v>312.8</v>
      </c>
      <c r="AY560" s="4">
        <v>31.9</v>
      </c>
      <c r="AZ560" s="4">
        <v>12</v>
      </c>
      <c r="BA560" s="4">
        <v>8</v>
      </c>
      <c r="BB560" s="4" t="s">
        <v>216</v>
      </c>
      <c r="BC560" s="4">
        <v>1.2016</v>
      </c>
      <c r="BD560" s="4">
        <v>1</v>
      </c>
      <c r="BE560" s="4">
        <v>1.9016</v>
      </c>
      <c r="BF560" s="4">
        <v>14.063000000000001</v>
      </c>
      <c r="BG560" s="4">
        <v>14.94</v>
      </c>
      <c r="BH560" s="4">
        <v>1.06</v>
      </c>
      <c r="BI560" s="4">
        <v>13.965999999999999</v>
      </c>
      <c r="BJ560" s="4">
        <v>3027.4050000000002</v>
      </c>
      <c r="BK560" s="4">
        <v>2.6219999999999999</v>
      </c>
      <c r="BL560" s="4">
        <v>31.074000000000002</v>
      </c>
      <c r="BM560" s="4">
        <v>1.2090000000000001</v>
      </c>
      <c r="BN560" s="4">
        <v>32.283999999999999</v>
      </c>
      <c r="BO560" s="4">
        <v>24.981999999999999</v>
      </c>
      <c r="BP560" s="4">
        <v>0.97199999999999998</v>
      </c>
      <c r="BQ560" s="4">
        <v>25.954999999999998</v>
      </c>
      <c r="BR560" s="4">
        <v>0.57669999999999999</v>
      </c>
      <c r="BU560" s="4">
        <v>0.71399999999999997</v>
      </c>
      <c r="BW560" s="4">
        <v>77.453999999999994</v>
      </c>
      <c r="BX560" s="4">
        <v>0.488346</v>
      </c>
      <c r="BY560" s="4">
        <v>-5</v>
      </c>
      <c r="BZ560" s="4">
        <v>0.62667300000000004</v>
      </c>
      <c r="CA560" s="4">
        <v>11.933954999999999</v>
      </c>
      <c r="CB560" s="4">
        <v>12.658795</v>
      </c>
    </row>
    <row r="561" spans="1:80">
      <c r="A561" s="2">
        <v>42439</v>
      </c>
      <c r="B561" s="29">
        <v>0.59115837962962969</v>
      </c>
      <c r="C561" s="4">
        <v>14.198</v>
      </c>
      <c r="D561" s="4">
        <v>1.7999999999999999E-2</v>
      </c>
      <c r="E561" s="4" t="s">
        <v>155</v>
      </c>
      <c r="F561" s="4">
        <v>179.900498</v>
      </c>
      <c r="G561" s="4">
        <v>1346.4</v>
      </c>
      <c r="H561" s="4">
        <v>54.3</v>
      </c>
      <c r="I561" s="4">
        <v>72.599999999999994</v>
      </c>
      <c r="K561" s="4">
        <v>0.5</v>
      </c>
      <c r="L561" s="4">
        <v>17</v>
      </c>
      <c r="M561" s="4">
        <v>0.87749999999999995</v>
      </c>
      <c r="N561" s="4">
        <v>12.459099999999999</v>
      </c>
      <c r="O561" s="4">
        <v>1.5800000000000002E-2</v>
      </c>
      <c r="P561" s="4">
        <v>1181.4601</v>
      </c>
      <c r="Q561" s="4">
        <v>47.635899999999999</v>
      </c>
      <c r="R561" s="4">
        <v>1229.0999999999999</v>
      </c>
      <c r="S561" s="4">
        <v>949.84199999999998</v>
      </c>
      <c r="T561" s="4">
        <v>38.297199999999997</v>
      </c>
      <c r="U561" s="4">
        <v>988.1</v>
      </c>
      <c r="V561" s="4">
        <v>72.565100000000001</v>
      </c>
      <c r="Y561" s="4">
        <v>14.759</v>
      </c>
      <c r="Z561" s="4">
        <v>0</v>
      </c>
      <c r="AA561" s="4">
        <v>0.43880000000000002</v>
      </c>
      <c r="AB561" s="4" t="s">
        <v>207</v>
      </c>
      <c r="AC561" s="4">
        <v>0</v>
      </c>
      <c r="AD561" s="4">
        <v>10.8</v>
      </c>
      <c r="AE561" s="4">
        <v>876</v>
      </c>
      <c r="AF561" s="4">
        <v>907</v>
      </c>
      <c r="AG561" s="4">
        <v>848</v>
      </c>
      <c r="AH561" s="4">
        <v>85</v>
      </c>
      <c r="AI561" s="4">
        <v>23.12</v>
      </c>
      <c r="AJ561" s="4">
        <v>0.53</v>
      </c>
      <c r="AK561" s="4">
        <v>982</v>
      </c>
      <c r="AL561" s="4">
        <v>0</v>
      </c>
      <c r="AM561" s="4">
        <v>0</v>
      </c>
      <c r="AN561" s="4">
        <v>23</v>
      </c>
      <c r="AO561" s="4">
        <v>190</v>
      </c>
      <c r="AP561" s="4">
        <v>187.9</v>
      </c>
      <c r="AQ561" s="4">
        <v>3.5</v>
      </c>
      <c r="AR561" s="4">
        <v>195</v>
      </c>
      <c r="AS561" s="4" t="s">
        <v>155</v>
      </c>
      <c r="AT561" s="4">
        <v>2</v>
      </c>
      <c r="AU561" s="5">
        <v>0.7990624999999999</v>
      </c>
      <c r="AV561" s="4">
        <v>47.160266999999997</v>
      </c>
      <c r="AW561" s="4">
        <v>-88.484217000000001</v>
      </c>
      <c r="AX561" s="4">
        <v>312.89999999999998</v>
      </c>
      <c r="AY561" s="4">
        <v>32.799999999999997</v>
      </c>
      <c r="AZ561" s="4">
        <v>12</v>
      </c>
      <c r="BA561" s="4">
        <v>8</v>
      </c>
      <c r="BB561" s="4" t="s">
        <v>216</v>
      </c>
      <c r="BC561" s="4">
        <v>1.3</v>
      </c>
      <c r="BD561" s="4">
        <v>1</v>
      </c>
      <c r="BE561" s="4">
        <v>2</v>
      </c>
      <c r="BF561" s="4">
        <v>14.063000000000001</v>
      </c>
      <c r="BG561" s="4">
        <v>14.95</v>
      </c>
      <c r="BH561" s="4">
        <v>1.06</v>
      </c>
      <c r="BI561" s="4">
        <v>13.957000000000001</v>
      </c>
      <c r="BJ561" s="4">
        <v>3027.6779999999999</v>
      </c>
      <c r="BK561" s="4">
        <v>2.4420000000000002</v>
      </c>
      <c r="BL561" s="4">
        <v>30.065999999999999</v>
      </c>
      <c r="BM561" s="4">
        <v>1.212</v>
      </c>
      <c r="BN561" s="4">
        <v>31.279</v>
      </c>
      <c r="BO561" s="4">
        <v>24.172000000000001</v>
      </c>
      <c r="BP561" s="4">
        <v>0.97499999999999998</v>
      </c>
      <c r="BQ561" s="4">
        <v>25.146999999999998</v>
      </c>
      <c r="BR561" s="4">
        <v>0.58309999999999995</v>
      </c>
      <c r="BU561" s="4">
        <v>0.71199999999999997</v>
      </c>
      <c r="BW561" s="4">
        <v>77.527000000000001</v>
      </c>
      <c r="BX561" s="4">
        <v>0.480929</v>
      </c>
      <c r="BY561" s="4">
        <v>-5</v>
      </c>
      <c r="BZ561" s="4">
        <v>0.624</v>
      </c>
      <c r="CA561" s="4">
        <v>11.752701999999999</v>
      </c>
      <c r="CB561" s="4">
        <v>12.604799999999999</v>
      </c>
    </row>
    <row r="562" spans="1:80">
      <c r="A562" s="2">
        <v>42439</v>
      </c>
      <c r="B562" s="29">
        <v>0.59116995370370373</v>
      </c>
      <c r="C562" s="4">
        <v>14.14</v>
      </c>
      <c r="D562" s="4">
        <v>1.54E-2</v>
      </c>
      <c r="E562" s="4" t="s">
        <v>155</v>
      </c>
      <c r="F562" s="4">
        <v>153.77616699999999</v>
      </c>
      <c r="G562" s="4">
        <v>1503.2</v>
      </c>
      <c r="H562" s="4">
        <v>54.1</v>
      </c>
      <c r="I562" s="4">
        <v>69.099999999999994</v>
      </c>
      <c r="K562" s="4">
        <v>0.5</v>
      </c>
      <c r="L562" s="4">
        <v>16</v>
      </c>
      <c r="M562" s="4">
        <v>0.878</v>
      </c>
      <c r="N562" s="4">
        <v>12.414899999999999</v>
      </c>
      <c r="O562" s="4">
        <v>1.35E-2</v>
      </c>
      <c r="P562" s="4">
        <v>1319.7856999999999</v>
      </c>
      <c r="Q562" s="4">
        <v>47.513500000000001</v>
      </c>
      <c r="R562" s="4">
        <v>1367.3</v>
      </c>
      <c r="S562" s="4">
        <v>1061.0497</v>
      </c>
      <c r="T562" s="4">
        <v>38.198799999999999</v>
      </c>
      <c r="U562" s="4">
        <v>1099.2</v>
      </c>
      <c r="V562" s="4">
        <v>69.082499999999996</v>
      </c>
      <c r="Y562" s="4">
        <v>14.47</v>
      </c>
      <c r="Z562" s="4">
        <v>0</v>
      </c>
      <c r="AA562" s="4">
        <v>0.439</v>
      </c>
      <c r="AB562" s="4" t="s">
        <v>207</v>
      </c>
      <c r="AC562" s="4">
        <v>0</v>
      </c>
      <c r="AD562" s="4">
        <v>10.7</v>
      </c>
      <c r="AE562" s="4">
        <v>877</v>
      </c>
      <c r="AF562" s="4">
        <v>907</v>
      </c>
      <c r="AG562" s="4">
        <v>849</v>
      </c>
      <c r="AH562" s="4">
        <v>85</v>
      </c>
      <c r="AI562" s="4">
        <v>23.12</v>
      </c>
      <c r="AJ562" s="4">
        <v>0.53</v>
      </c>
      <c r="AK562" s="4">
        <v>982</v>
      </c>
      <c r="AL562" s="4">
        <v>0</v>
      </c>
      <c r="AM562" s="4">
        <v>0</v>
      </c>
      <c r="AN562" s="4">
        <v>23</v>
      </c>
      <c r="AO562" s="4">
        <v>190</v>
      </c>
      <c r="AP562" s="4">
        <v>187</v>
      </c>
      <c r="AQ562" s="4">
        <v>3.5</v>
      </c>
      <c r="AR562" s="4">
        <v>195</v>
      </c>
      <c r="AS562" s="4" t="s">
        <v>155</v>
      </c>
      <c r="AT562" s="4">
        <v>2</v>
      </c>
      <c r="AU562" s="5">
        <v>0.79907407407407405</v>
      </c>
      <c r="AV562" s="4">
        <v>47.160400000000003</v>
      </c>
      <c r="AW562" s="4">
        <v>-88.484209000000007</v>
      </c>
      <c r="AX562" s="4">
        <v>313.10000000000002</v>
      </c>
      <c r="AY562" s="4">
        <v>33.5</v>
      </c>
      <c r="AZ562" s="4">
        <v>12</v>
      </c>
      <c r="BA562" s="4">
        <v>8</v>
      </c>
      <c r="BB562" s="4" t="s">
        <v>216</v>
      </c>
      <c r="BC562" s="4">
        <v>1.3</v>
      </c>
      <c r="BD562" s="4">
        <v>1.1015999999999999</v>
      </c>
      <c r="BE562" s="4">
        <v>2.0508000000000002</v>
      </c>
      <c r="BF562" s="4">
        <v>14.063000000000001</v>
      </c>
      <c r="BG562" s="4">
        <v>15.01</v>
      </c>
      <c r="BH562" s="4">
        <v>1.07</v>
      </c>
      <c r="BI562" s="4">
        <v>13.895</v>
      </c>
      <c r="BJ562" s="4">
        <v>3028.3359999999998</v>
      </c>
      <c r="BK562" s="4">
        <v>2.0960000000000001</v>
      </c>
      <c r="BL562" s="4">
        <v>33.713000000000001</v>
      </c>
      <c r="BM562" s="4">
        <v>1.214</v>
      </c>
      <c r="BN562" s="4">
        <v>34.927</v>
      </c>
      <c r="BO562" s="4">
        <v>27.103999999999999</v>
      </c>
      <c r="BP562" s="4">
        <v>0.97599999999999998</v>
      </c>
      <c r="BQ562" s="4">
        <v>28.08</v>
      </c>
      <c r="BR562" s="4">
        <v>0.55720000000000003</v>
      </c>
      <c r="BU562" s="4">
        <v>0.7</v>
      </c>
      <c r="BW562" s="4">
        <v>77.861999999999995</v>
      </c>
      <c r="BX562" s="4">
        <v>0.46105699999999999</v>
      </c>
      <c r="BY562" s="4">
        <v>-5</v>
      </c>
      <c r="BZ562" s="4">
        <v>0.62389099999999997</v>
      </c>
      <c r="CA562" s="4">
        <v>11.26708</v>
      </c>
      <c r="CB562" s="4">
        <v>12.602598</v>
      </c>
    </row>
    <row r="563" spans="1:80">
      <c r="A563" s="2">
        <v>42439</v>
      </c>
      <c r="B563" s="29">
        <v>0.59118152777777777</v>
      </c>
      <c r="C563" s="4">
        <v>14.14</v>
      </c>
      <c r="D563" s="4">
        <v>1.2E-2</v>
      </c>
      <c r="E563" s="4" t="s">
        <v>155</v>
      </c>
      <c r="F563" s="4">
        <v>120</v>
      </c>
      <c r="G563" s="4">
        <v>1554.2</v>
      </c>
      <c r="H563" s="4">
        <v>53.9</v>
      </c>
      <c r="I563" s="4">
        <v>68.2</v>
      </c>
      <c r="K563" s="4">
        <v>0.54</v>
      </c>
      <c r="L563" s="4">
        <v>16</v>
      </c>
      <c r="M563" s="4">
        <v>0.878</v>
      </c>
      <c r="N563" s="4">
        <v>12.4156</v>
      </c>
      <c r="O563" s="4">
        <v>1.0500000000000001E-2</v>
      </c>
      <c r="P563" s="4">
        <v>1364.6405999999999</v>
      </c>
      <c r="Q563" s="4">
        <v>47.338799999999999</v>
      </c>
      <c r="R563" s="4">
        <v>1412</v>
      </c>
      <c r="S563" s="4">
        <v>1097.1110000000001</v>
      </c>
      <c r="T563" s="4">
        <v>38.058300000000003</v>
      </c>
      <c r="U563" s="4">
        <v>1135.2</v>
      </c>
      <c r="V563" s="4">
        <v>68.192899999999995</v>
      </c>
      <c r="Y563" s="4">
        <v>14.355</v>
      </c>
      <c r="Z563" s="4">
        <v>0</v>
      </c>
      <c r="AA563" s="4">
        <v>0.47749999999999998</v>
      </c>
      <c r="AB563" s="4" t="s">
        <v>207</v>
      </c>
      <c r="AC563" s="4">
        <v>0</v>
      </c>
      <c r="AD563" s="4">
        <v>10.7</v>
      </c>
      <c r="AE563" s="4">
        <v>878</v>
      </c>
      <c r="AF563" s="4">
        <v>909</v>
      </c>
      <c r="AG563" s="4">
        <v>851</v>
      </c>
      <c r="AH563" s="4">
        <v>85</v>
      </c>
      <c r="AI563" s="4">
        <v>23.12</v>
      </c>
      <c r="AJ563" s="4">
        <v>0.53</v>
      </c>
      <c r="AK563" s="4">
        <v>982</v>
      </c>
      <c r="AL563" s="4">
        <v>0</v>
      </c>
      <c r="AM563" s="4">
        <v>0</v>
      </c>
      <c r="AN563" s="4">
        <v>23</v>
      </c>
      <c r="AO563" s="4">
        <v>190</v>
      </c>
      <c r="AP563" s="4">
        <v>187</v>
      </c>
      <c r="AQ563" s="4">
        <v>3.6</v>
      </c>
      <c r="AR563" s="4">
        <v>195</v>
      </c>
      <c r="AS563" s="4" t="s">
        <v>155</v>
      </c>
      <c r="AT563" s="4">
        <v>2</v>
      </c>
      <c r="AU563" s="5">
        <v>0.7990856481481482</v>
      </c>
      <c r="AV563" s="4">
        <v>47.160536</v>
      </c>
      <c r="AW563" s="4">
        <v>-88.484184999999997</v>
      </c>
      <c r="AX563" s="4">
        <v>313.2</v>
      </c>
      <c r="AY563" s="4">
        <v>33.6</v>
      </c>
      <c r="AZ563" s="4">
        <v>12</v>
      </c>
      <c r="BA563" s="4">
        <v>8</v>
      </c>
      <c r="BB563" s="4" t="s">
        <v>216</v>
      </c>
      <c r="BC563" s="4">
        <v>1.3</v>
      </c>
      <c r="BD563" s="4">
        <v>1.3524</v>
      </c>
      <c r="BE563" s="4">
        <v>2.2016</v>
      </c>
      <c r="BF563" s="4">
        <v>14.063000000000001</v>
      </c>
      <c r="BG563" s="4">
        <v>15.02</v>
      </c>
      <c r="BH563" s="4">
        <v>1.07</v>
      </c>
      <c r="BI563" s="4">
        <v>13.888999999999999</v>
      </c>
      <c r="BJ563" s="4">
        <v>3029.0819999999999</v>
      </c>
      <c r="BK563" s="4">
        <v>1.6359999999999999</v>
      </c>
      <c r="BL563" s="4">
        <v>34.866</v>
      </c>
      <c r="BM563" s="4">
        <v>1.2090000000000001</v>
      </c>
      <c r="BN563" s="4">
        <v>36.075000000000003</v>
      </c>
      <c r="BO563" s="4">
        <v>28.030999999999999</v>
      </c>
      <c r="BP563" s="4">
        <v>0.97199999999999998</v>
      </c>
      <c r="BQ563" s="4">
        <v>29.003</v>
      </c>
      <c r="BR563" s="4">
        <v>0.55010000000000003</v>
      </c>
      <c r="BU563" s="4">
        <v>0.69499999999999995</v>
      </c>
      <c r="BW563" s="4">
        <v>84.713999999999999</v>
      </c>
      <c r="BX563" s="4">
        <v>0.43710900000000003</v>
      </c>
      <c r="BY563" s="4">
        <v>-5</v>
      </c>
      <c r="BZ563" s="4">
        <v>0.62321800000000005</v>
      </c>
      <c r="CA563" s="4">
        <v>10.681851</v>
      </c>
      <c r="CB563" s="4">
        <v>12.589003999999999</v>
      </c>
    </row>
    <row r="564" spans="1:80">
      <c r="A564" s="2">
        <v>42439</v>
      </c>
      <c r="B564" s="29">
        <v>0.59119310185185181</v>
      </c>
      <c r="C564" s="4">
        <v>14.132999999999999</v>
      </c>
      <c r="D564" s="4">
        <v>1.2E-2</v>
      </c>
      <c r="E564" s="4" t="s">
        <v>155</v>
      </c>
      <c r="F564" s="4">
        <v>120</v>
      </c>
      <c r="G564" s="4">
        <v>1520.4</v>
      </c>
      <c r="H564" s="4">
        <v>61.7</v>
      </c>
      <c r="I564" s="4">
        <v>68.2</v>
      </c>
      <c r="K564" s="4">
        <v>0.6</v>
      </c>
      <c r="L564" s="4">
        <v>16</v>
      </c>
      <c r="M564" s="4">
        <v>0.878</v>
      </c>
      <c r="N564" s="4">
        <v>12.4087</v>
      </c>
      <c r="O564" s="4">
        <v>1.0500000000000001E-2</v>
      </c>
      <c r="P564" s="4">
        <v>1334.8569</v>
      </c>
      <c r="Q564" s="4">
        <v>54.207700000000003</v>
      </c>
      <c r="R564" s="4">
        <v>1389.1</v>
      </c>
      <c r="S564" s="4">
        <v>1073.1663000000001</v>
      </c>
      <c r="T564" s="4">
        <v>43.580599999999997</v>
      </c>
      <c r="U564" s="4">
        <v>1116.7</v>
      </c>
      <c r="V564" s="4">
        <v>68.190100000000001</v>
      </c>
      <c r="Y564" s="4">
        <v>14.340999999999999</v>
      </c>
      <c r="Z564" s="4">
        <v>0</v>
      </c>
      <c r="AA564" s="4">
        <v>0.52680000000000005</v>
      </c>
      <c r="AB564" s="4" t="s">
        <v>207</v>
      </c>
      <c r="AC564" s="4">
        <v>0</v>
      </c>
      <c r="AD564" s="4">
        <v>10.7</v>
      </c>
      <c r="AE564" s="4">
        <v>877</v>
      </c>
      <c r="AF564" s="4">
        <v>908</v>
      </c>
      <c r="AG564" s="4">
        <v>847</v>
      </c>
      <c r="AH564" s="4">
        <v>85</v>
      </c>
      <c r="AI564" s="4">
        <v>23.12</v>
      </c>
      <c r="AJ564" s="4">
        <v>0.53</v>
      </c>
      <c r="AK564" s="4">
        <v>982</v>
      </c>
      <c r="AL564" s="4">
        <v>0</v>
      </c>
      <c r="AM564" s="4">
        <v>0</v>
      </c>
      <c r="AN564" s="4">
        <v>23</v>
      </c>
      <c r="AO564" s="4">
        <v>190</v>
      </c>
      <c r="AP564" s="4">
        <v>187</v>
      </c>
      <c r="AQ564" s="4">
        <v>3.2</v>
      </c>
      <c r="AR564" s="4">
        <v>195</v>
      </c>
      <c r="AS564" s="4" t="s">
        <v>155</v>
      </c>
      <c r="AT564" s="4">
        <v>2</v>
      </c>
      <c r="AU564" s="5">
        <v>0.79909722222222224</v>
      </c>
      <c r="AV564" s="4">
        <v>47.160736999999997</v>
      </c>
      <c r="AW564" s="4">
        <v>-88.484121999999999</v>
      </c>
      <c r="AX564" s="4">
        <v>313.39999999999998</v>
      </c>
      <c r="AY564" s="4">
        <v>33.5</v>
      </c>
      <c r="AZ564" s="4">
        <v>12</v>
      </c>
      <c r="BA564" s="4">
        <v>8</v>
      </c>
      <c r="BB564" s="4" t="s">
        <v>216</v>
      </c>
      <c r="BC564" s="4">
        <v>1.3</v>
      </c>
      <c r="BD564" s="4">
        <v>1.5508</v>
      </c>
      <c r="BE564" s="4">
        <v>2.3508</v>
      </c>
      <c r="BF564" s="4">
        <v>14.063000000000001</v>
      </c>
      <c r="BG564" s="4">
        <v>15.02</v>
      </c>
      <c r="BH564" s="4">
        <v>1.07</v>
      </c>
      <c r="BI564" s="4">
        <v>13.898999999999999</v>
      </c>
      <c r="BJ564" s="4">
        <v>3029.0859999999998</v>
      </c>
      <c r="BK564" s="4">
        <v>1.637</v>
      </c>
      <c r="BL564" s="4">
        <v>34.124000000000002</v>
      </c>
      <c r="BM564" s="4">
        <v>1.3859999999999999</v>
      </c>
      <c r="BN564" s="4">
        <v>35.51</v>
      </c>
      <c r="BO564" s="4">
        <v>27.434000000000001</v>
      </c>
      <c r="BP564" s="4">
        <v>1.1140000000000001</v>
      </c>
      <c r="BQ564" s="4">
        <v>28.547999999999998</v>
      </c>
      <c r="BR564" s="4">
        <v>0.5504</v>
      </c>
      <c r="BU564" s="4">
        <v>0.69499999999999995</v>
      </c>
      <c r="BW564" s="4">
        <v>93.501000000000005</v>
      </c>
      <c r="BX564" s="4">
        <v>0.44137900000000002</v>
      </c>
      <c r="BY564" s="4">
        <v>-5</v>
      </c>
      <c r="BZ564" s="4">
        <v>0.62456400000000001</v>
      </c>
      <c r="CA564" s="4">
        <v>10.786199</v>
      </c>
      <c r="CB564" s="4">
        <v>12.616193000000001</v>
      </c>
    </row>
    <row r="565" spans="1:80">
      <c r="A565" s="2">
        <v>42439</v>
      </c>
      <c r="B565" s="29">
        <v>0.59120467592592596</v>
      </c>
      <c r="C565" s="4">
        <v>14.12</v>
      </c>
      <c r="D565" s="4">
        <v>1.2E-2</v>
      </c>
      <c r="E565" s="4" t="s">
        <v>155</v>
      </c>
      <c r="F565" s="4">
        <v>120</v>
      </c>
      <c r="G565" s="4">
        <v>1514</v>
      </c>
      <c r="H565" s="4">
        <v>62.9</v>
      </c>
      <c r="I565" s="4">
        <v>63.8</v>
      </c>
      <c r="K565" s="4">
        <v>0.6</v>
      </c>
      <c r="L565" s="4">
        <v>16</v>
      </c>
      <c r="M565" s="4">
        <v>0.878</v>
      </c>
      <c r="N565" s="4">
        <v>12.398099999999999</v>
      </c>
      <c r="O565" s="4">
        <v>1.0500000000000001E-2</v>
      </c>
      <c r="P565" s="4">
        <v>1329.3505</v>
      </c>
      <c r="Q565" s="4">
        <v>55.2286</v>
      </c>
      <c r="R565" s="4">
        <v>1384.6</v>
      </c>
      <c r="S565" s="4">
        <v>1068.7393999999999</v>
      </c>
      <c r="T565" s="4">
        <v>44.401400000000002</v>
      </c>
      <c r="U565" s="4">
        <v>1113.0999999999999</v>
      </c>
      <c r="V565" s="4">
        <v>63.812100000000001</v>
      </c>
      <c r="Y565" s="4">
        <v>14.212</v>
      </c>
      <c r="Z565" s="4">
        <v>0</v>
      </c>
      <c r="AA565" s="4">
        <v>0.52680000000000005</v>
      </c>
      <c r="AB565" s="4" t="s">
        <v>207</v>
      </c>
      <c r="AC565" s="4">
        <v>0</v>
      </c>
      <c r="AD565" s="4">
        <v>10.6</v>
      </c>
      <c r="AE565" s="4">
        <v>878</v>
      </c>
      <c r="AF565" s="4">
        <v>907</v>
      </c>
      <c r="AG565" s="4">
        <v>849</v>
      </c>
      <c r="AH565" s="4">
        <v>85</v>
      </c>
      <c r="AI565" s="4">
        <v>23.12</v>
      </c>
      <c r="AJ565" s="4">
        <v>0.53</v>
      </c>
      <c r="AK565" s="4">
        <v>982</v>
      </c>
      <c r="AL565" s="4">
        <v>0</v>
      </c>
      <c r="AM565" s="4">
        <v>0</v>
      </c>
      <c r="AN565" s="4">
        <v>23</v>
      </c>
      <c r="AO565" s="4">
        <v>190</v>
      </c>
      <c r="AP565" s="4">
        <v>186.9</v>
      </c>
      <c r="AQ565" s="4">
        <v>3.1</v>
      </c>
      <c r="AR565" s="4">
        <v>195</v>
      </c>
      <c r="AS565" s="4" t="s">
        <v>155</v>
      </c>
      <c r="AT565" s="4">
        <v>2</v>
      </c>
      <c r="AU565" s="5">
        <v>0.79912037037037031</v>
      </c>
      <c r="AV565" s="4">
        <v>47.160938000000002</v>
      </c>
      <c r="AW565" s="4">
        <v>-88.484061999999994</v>
      </c>
      <c r="AX565" s="4">
        <v>313.60000000000002</v>
      </c>
      <c r="AY565" s="4">
        <v>33.700000000000003</v>
      </c>
      <c r="AZ565" s="4">
        <v>12</v>
      </c>
      <c r="BA565" s="4">
        <v>8</v>
      </c>
      <c r="BB565" s="4" t="s">
        <v>216</v>
      </c>
      <c r="BC565" s="4">
        <v>1.3</v>
      </c>
      <c r="BD565" s="4">
        <v>1.7016</v>
      </c>
      <c r="BE565" s="4">
        <v>2.4508000000000001</v>
      </c>
      <c r="BF565" s="4">
        <v>14.063000000000001</v>
      </c>
      <c r="BG565" s="4">
        <v>15.04</v>
      </c>
      <c r="BH565" s="4">
        <v>1.07</v>
      </c>
      <c r="BI565" s="4">
        <v>13.89</v>
      </c>
      <c r="BJ565" s="4">
        <v>3029.1970000000001</v>
      </c>
      <c r="BK565" s="4">
        <v>1.6379999999999999</v>
      </c>
      <c r="BL565" s="4">
        <v>34.012999999999998</v>
      </c>
      <c r="BM565" s="4">
        <v>1.413</v>
      </c>
      <c r="BN565" s="4">
        <v>35.426000000000002</v>
      </c>
      <c r="BO565" s="4">
        <v>27.344999999999999</v>
      </c>
      <c r="BP565" s="4">
        <v>1.1359999999999999</v>
      </c>
      <c r="BQ565" s="4">
        <v>28.481000000000002</v>
      </c>
      <c r="BR565" s="4">
        <v>0.51559999999999995</v>
      </c>
      <c r="BU565" s="4">
        <v>0.68899999999999995</v>
      </c>
      <c r="BW565" s="4">
        <v>93.591999999999999</v>
      </c>
      <c r="BX565" s="4">
        <v>0.46398600000000001</v>
      </c>
      <c r="BY565" s="4">
        <v>-5</v>
      </c>
      <c r="BZ565" s="4">
        <v>0.62110900000000002</v>
      </c>
      <c r="CA565" s="4">
        <v>11.338657</v>
      </c>
      <c r="CB565" s="4">
        <v>12.546402</v>
      </c>
    </row>
    <row r="566" spans="1:80">
      <c r="A566" s="2">
        <v>42439</v>
      </c>
      <c r="B566" s="29">
        <v>0.59121625</v>
      </c>
      <c r="C566" s="4">
        <v>14.17</v>
      </c>
      <c r="D566" s="4">
        <v>2.63E-2</v>
      </c>
      <c r="E566" s="4" t="s">
        <v>155</v>
      </c>
      <c r="F566" s="4">
        <v>263.018868</v>
      </c>
      <c r="G566" s="4">
        <v>1509.9</v>
      </c>
      <c r="H566" s="4">
        <v>62.9</v>
      </c>
      <c r="I566" s="4">
        <v>69.8</v>
      </c>
      <c r="K566" s="4">
        <v>0.6</v>
      </c>
      <c r="L566" s="4">
        <v>16</v>
      </c>
      <c r="M566" s="4">
        <v>0.87749999999999995</v>
      </c>
      <c r="N566" s="4">
        <v>12.4345</v>
      </c>
      <c r="O566" s="4">
        <v>2.3099999999999999E-2</v>
      </c>
      <c r="P566" s="4">
        <v>1324.9585999999999</v>
      </c>
      <c r="Q566" s="4">
        <v>55.195099999999996</v>
      </c>
      <c r="R566" s="4">
        <v>1380.2</v>
      </c>
      <c r="S566" s="4">
        <v>1065.2085</v>
      </c>
      <c r="T566" s="4">
        <v>44.374499999999998</v>
      </c>
      <c r="U566" s="4">
        <v>1109.5999999999999</v>
      </c>
      <c r="V566" s="4">
        <v>69.770200000000003</v>
      </c>
      <c r="Y566" s="4">
        <v>14.128</v>
      </c>
      <c r="Z566" s="4">
        <v>0</v>
      </c>
      <c r="AA566" s="4">
        <v>0.52649999999999997</v>
      </c>
      <c r="AB566" s="4" t="s">
        <v>207</v>
      </c>
      <c r="AC566" s="4">
        <v>0</v>
      </c>
      <c r="AD566" s="4">
        <v>10.7</v>
      </c>
      <c r="AE566" s="4">
        <v>878</v>
      </c>
      <c r="AF566" s="4">
        <v>910</v>
      </c>
      <c r="AG566" s="4">
        <v>849</v>
      </c>
      <c r="AH566" s="4">
        <v>85</v>
      </c>
      <c r="AI566" s="4">
        <v>23.12</v>
      </c>
      <c r="AJ566" s="4">
        <v>0.53</v>
      </c>
      <c r="AK566" s="4">
        <v>982</v>
      </c>
      <c r="AL566" s="4">
        <v>0</v>
      </c>
      <c r="AM566" s="4">
        <v>0</v>
      </c>
      <c r="AN566" s="4">
        <v>23</v>
      </c>
      <c r="AO566" s="4">
        <v>190</v>
      </c>
      <c r="AP566" s="4">
        <v>186</v>
      </c>
      <c r="AQ566" s="4">
        <v>3</v>
      </c>
      <c r="AR566" s="4">
        <v>195</v>
      </c>
      <c r="AS566" s="4" t="s">
        <v>155</v>
      </c>
      <c r="AT566" s="4">
        <v>2</v>
      </c>
      <c r="AU566" s="5">
        <v>0.79913194444444446</v>
      </c>
      <c r="AV566" s="4">
        <v>47.161006999999998</v>
      </c>
      <c r="AW566" s="4">
        <v>-88.484048000000001</v>
      </c>
      <c r="AX566" s="4">
        <v>313.60000000000002</v>
      </c>
      <c r="AY566" s="4">
        <v>33.9</v>
      </c>
      <c r="AZ566" s="4">
        <v>12</v>
      </c>
      <c r="BA566" s="4">
        <v>9</v>
      </c>
      <c r="BB566" s="4" t="s">
        <v>216</v>
      </c>
      <c r="BC566" s="4">
        <v>1.3508</v>
      </c>
      <c r="BD566" s="4">
        <v>1.3935999999999999</v>
      </c>
      <c r="BE566" s="4">
        <v>2.2968000000000002</v>
      </c>
      <c r="BF566" s="4">
        <v>14.063000000000001</v>
      </c>
      <c r="BG566" s="4">
        <v>14.97</v>
      </c>
      <c r="BH566" s="4">
        <v>1.06</v>
      </c>
      <c r="BI566" s="4">
        <v>13.959</v>
      </c>
      <c r="BJ566" s="4">
        <v>3025.9769999999999</v>
      </c>
      <c r="BK566" s="4">
        <v>3.5750000000000002</v>
      </c>
      <c r="BL566" s="4">
        <v>33.765999999999998</v>
      </c>
      <c r="BM566" s="4">
        <v>1.407</v>
      </c>
      <c r="BN566" s="4">
        <v>35.171999999999997</v>
      </c>
      <c r="BO566" s="4">
        <v>27.146000000000001</v>
      </c>
      <c r="BP566" s="4">
        <v>1.131</v>
      </c>
      <c r="BQ566" s="4">
        <v>28.277000000000001</v>
      </c>
      <c r="BR566" s="4">
        <v>0.56140000000000001</v>
      </c>
      <c r="BU566" s="4">
        <v>0.68200000000000005</v>
      </c>
      <c r="BW566" s="4">
        <v>93.161000000000001</v>
      </c>
      <c r="BX566" s="4">
        <v>0.425398</v>
      </c>
      <c r="BY566" s="4">
        <v>-5</v>
      </c>
      <c r="BZ566" s="4">
        <v>0.622</v>
      </c>
      <c r="CA566" s="4">
        <v>10.395664</v>
      </c>
      <c r="CB566" s="4">
        <v>12.564399999999999</v>
      </c>
    </row>
    <row r="567" spans="1:80">
      <c r="A567" s="2">
        <v>42439</v>
      </c>
      <c r="B567" s="29">
        <v>0.59122782407407415</v>
      </c>
      <c r="C567" s="4">
        <v>14.295999999999999</v>
      </c>
      <c r="D567" s="4">
        <v>3.3000000000000002E-2</v>
      </c>
      <c r="E567" s="4" t="s">
        <v>155</v>
      </c>
      <c r="F567" s="4">
        <v>330.09204999999997</v>
      </c>
      <c r="G567" s="4">
        <v>1398.8</v>
      </c>
      <c r="H567" s="4">
        <v>61.9</v>
      </c>
      <c r="I567" s="4">
        <v>71.900000000000006</v>
      </c>
      <c r="K567" s="4">
        <v>0.7</v>
      </c>
      <c r="L567" s="4">
        <v>16</v>
      </c>
      <c r="M567" s="4">
        <v>0.87660000000000005</v>
      </c>
      <c r="N567" s="4">
        <v>12.531599999999999</v>
      </c>
      <c r="O567" s="4">
        <v>2.8899999999999999E-2</v>
      </c>
      <c r="P567" s="4">
        <v>1226.2118</v>
      </c>
      <c r="Q567" s="4">
        <v>54.220700000000001</v>
      </c>
      <c r="R567" s="4">
        <v>1280.4000000000001</v>
      </c>
      <c r="S567" s="4">
        <v>985.82039999999995</v>
      </c>
      <c r="T567" s="4">
        <v>43.591099999999997</v>
      </c>
      <c r="U567" s="4">
        <v>1029.4000000000001</v>
      </c>
      <c r="V567" s="4">
        <v>71.862499999999997</v>
      </c>
      <c r="Y567" s="4">
        <v>14.041</v>
      </c>
      <c r="Z567" s="4">
        <v>0</v>
      </c>
      <c r="AA567" s="4">
        <v>0.61360000000000003</v>
      </c>
      <c r="AB567" s="4" t="s">
        <v>207</v>
      </c>
      <c r="AC567" s="4">
        <v>0</v>
      </c>
      <c r="AD567" s="4">
        <v>10.6</v>
      </c>
      <c r="AE567" s="4">
        <v>877</v>
      </c>
      <c r="AF567" s="4">
        <v>910</v>
      </c>
      <c r="AG567" s="4">
        <v>848</v>
      </c>
      <c r="AH567" s="4">
        <v>85</v>
      </c>
      <c r="AI567" s="4">
        <v>23.12</v>
      </c>
      <c r="AJ567" s="4">
        <v>0.53</v>
      </c>
      <c r="AK567" s="4">
        <v>982</v>
      </c>
      <c r="AL567" s="4">
        <v>0</v>
      </c>
      <c r="AM567" s="4">
        <v>0</v>
      </c>
      <c r="AN567" s="4">
        <v>23</v>
      </c>
      <c r="AO567" s="4">
        <v>190</v>
      </c>
      <c r="AP567" s="4">
        <v>186.1</v>
      </c>
      <c r="AQ567" s="4">
        <v>3.4</v>
      </c>
      <c r="AR567" s="4">
        <v>195</v>
      </c>
      <c r="AS567" s="4" t="s">
        <v>155</v>
      </c>
      <c r="AT567" s="4">
        <v>2</v>
      </c>
      <c r="AU567" s="5">
        <v>0.79913194444444446</v>
      </c>
      <c r="AV567" s="4">
        <v>47.161079999999998</v>
      </c>
      <c r="AW567" s="4">
        <v>-88.484043</v>
      </c>
      <c r="AX567" s="4">
        <v>313.60000000000002</v>
      </c>
      <c r="AY567" s="4">
        <v>34.4</v>
      </c>
      <c r="AZ567" s="4">
        <v>12</v>
      </c>
      <c r="BA567" s="4">
        <v>9</v>
      </c>
      <c r="BB567" s="4" t="s">
        <v>215</v>
      </c>
      <c r="BC567" s="4">
        <v>1.4</v>
      </c>
      <c r="BD567" s="4">
        <v>1</v>
      </c>
      <c r="BE567" s="4">
        <v>1.8968</v>
      </c>
      <c r="BF567" s="4">
        <v>14.063000000000001</v>
      </c>
      <c r="BG567" s="4">
        <v>14.84</v>
      </c>
      <c r="BH567" s="4">
        <v>1.06</v>
      </c>
      <c r="BI567" s="4">
        <v>14.077</v>
      </c>
      <c r="BJ567" s="4">
        <v>3024.4929999999999</v>
      </c>
      <c r="BK567" s="4">
        <v>4.4450000000000003</v>
      </c>
      <c r="BL567" s="4">
        <v>30.992000000000001</v>
      </c>
      <c r="BM567" s="4">
        <v>1.37</v>
      </c>
      <c r="BN567" s="4">
        <v>32.362000000000002</v>
      </c>
      <c r="BO567" s="4">
        <v>24.916</v>
      </c>
      <c r="BP567" s="4">
        <v>1.1020000000000001</v>
      </c>
      <c r="BQ567" s="4">
        <v>26.018000000000001</v>
      </c>
      <c r="BR567" s="4">
        <v>0.57350000000000001</v>
      </c>
      <c r="BU567" s="4">
        <v>0.67200000000000004</v>
      </c>
      <c r="BW567" s="4">
        <v>107.68300000000001</v>
      </c>
      <c r="BX567" s="4">
        <v>0.45197599999999999</v>
      </c>
      <c r="BY567" s="4">
        <v>-5</v>
      </c>
      <c r="BZ567" s="4">
        <v>0.62167300000000003</v>
      </c>
      <c r="CA567" s="4">
        <v>11.045164</v>
      </c>
      <c r="CB567" s="4">
        <v>12.557795</v>
      </c>
    </row>
    <row r="568" spans="1:80">
      <c r="A568" s="2">
        <v>42439</v>
      </c>
      <c r="B568" s="29">
        <v>0.59123939814814819</v>
      </c>
      <c r="C568" s="4">
        <v>14.27</v>
      </c>
      <c r="D568" s="4">
        <v>2.7799999999999998E-2</v>
      </c>
      <c r="E568" s="4" t="s">
        <v>155</v>
      </c>
      <c r="F568" s="4">
        <v>277.55756600000001</v>
      </c>
      <c r="G568" s="4">
        <v>1105.5999999999999</v>
      </c>
      <c r="H568" s="4">
        <v>84.9</v>
      </c>
      <c r="I568" s="4">
        <v>67.3</v>
      </c>
      <c r="K568" s="4">
        <v>0.7</v>
      </c>
      <c r="L568" s="4">
        <v>16</v>
      </c>
      <c r="M568" s="4">
        <v>0.87680000000000002</v>
      </c>
      <c r="N568" s="4">
        <v>12.5123</v>
      </c>
      <c r="O568" s="4">
        <v>2.4299999999999999E-2</v>
      </c>
      <c r="P568" s="4">
        <v>969.41390000000001</v>
      </c>
      <c r="Q568" s="4">
        <v>74.4696</v>
      </c>
      <c r="R568" s="4">
        <v>1043.9000000000001</v>
      </c>
      <c r="S568" s="4">
        <v>779.36620000000005</v>
      </c>
      <c r="T568" s="4">
        <v>59.8703</v>
      </c>
      <c r="U568" s="4">
        <v>839.2</v>
      </c>
      <c r="V568" s="4">
        <v>67.283799999999999</v>
      </c>
      <c r="Y568" s="4">
        <v>14.029</v>
      </c>
      <c r="Z568" s="4">
        <v>0</v>
      </c>
      <c r="AA568" s="4">
        <v>0.61380000000000001</v>
      </c>
      <c r="AB568" s="4" t="s">
        <v>207</v>
      </c>
      <c r="AC568" s="4">
        <v>0</v>
      </c>
      <c r="AD568" s="4">
        <v>10.6</v>
      </c>
      <c r="AE568" s="4">
        <v>876</v>
      </c>
      <c r="AF568" s="4">
        <v>908</v>
      </c>
      <c r="AG568" s="4">
        <v>847</v>
      </c>
      <c r="AH568" s="4">
        <v>85</v>
      </c>
      <c r="AI568" s="4">
        <v>23.12</v>
      </c>
      <c r="AJ568" s="4">
        <v>0.53</v>
      </c>
      <c r="AK568" s="4">
        <v>982</v>
      </c>
      <c r="AL568" s="4">
        <v>0</v>
      </c>
      <c r="AM568" s="4">
        <v>0</v>
      </c>
      <c r="AN568" s="4">
        <v>23</v>
      </c>
      <c r="AO568" s="4">
        <v>190</v>
      </c>
      <c r="AP568" s="4">
        <v>186.9</v>
      </c>
      <c r="AQ568" s="4">
        <v>3.3</v>
      </c>
      <c r="AR568" s="4">
        <v>195</v>
      </c>
      <c r="AS568" s="4" t="s">
        <v>155</v>
      </c>
      <c r="AT568" s="4">
        <v>2</v>
      </c>
      <c r="AU568" s="5">
        <v>0.79914351851851861</v>
      </c>
      <c r="AV568" s="4">
        <v>47.161220999999998</v>
      </c>
      <c r="AW568" s="4">
        <v>-88.484030000000004</v>
      </c>
      <c r="AX568" s="4">
        <v>313.8</v>
      </c>
      <c r="AY568" s="4">
        <v>34.700000000000003</v>
      </c>
      <c r="AZ568" s="4">
        <v>12</v>
      </c>
      <c r="BA568" s="4">
        <v>9</v>
      </c>
      <c r="BB568" s="4" t="s">
        <v>215</v>
      </c>
      <c r="BC568" s="4">
        <v>1.4</v>
      </c>
      <c r="BD568" s="4">
        <v>1.1522479999999999</v>
      </c>
      <c r="BE568" s="4">
        <v>1.8522479999999999</v>
      </c>
      <c r="BF568" s="4">
        <v>14.063000000000001</v>
      </c>
      <c r="BG568" s="4">
        <v>14.87</v>
      </c>
      <c r="BH568" s="4">
        <v>1.06</v>
      </c>
      <c r="BI568" s="4">
        <v>14.048</v>
      </c>
      <c r="BJ568" s="4">
        <v>3025.7179999999998</v>
      </c>
      <c r="BK568" s="4">
        <v>3.746</v>
      </c>
      <c r="BL568" s="4">
        <v>24.548999999999999</v>
      </c>
      <c r="BM568" s="4">
        <v>1.8859999999999999</v>
      </c>
      <c r="BN568" s="4">
        <v>26.434999999999999</v>
      </c>
      <c r="BO568" s="4">
        <v>19.736999999999998</v>
      </c>
      <c r="BP568" s="4">
        <v>1.516</v>
      </c>
      <c r="BQ568" s="4">
        <v>21.253</v>
      </c>
      <c r="BR568" s="4">
        <v>0.53800000000000003</v>
      </c>
      <c r="BU568" s="4">
        <v>0.67300000000000004</v>
      </c>
      <c r="BW568" s="4">
        <v>107.92</v>
      </c>
      <c r="BX568" s="4">
        <v>0.49973499999999998</v>
      </c>
      <c r="BY568" s="4">
        <v>-5</v>
      </c>
      <c r="BZ568" s="4">
        <v>0.61921800000000005</v>
      </c>
      <c r="CA568" s="4">
        <v>12.212275</v>
      </c>
      <c r="CB568" s="4">
        <v>12.508203999999999</v>
      </c>
    </row>
    <row r="569" spans="1:80">
      <c r="A569" s="2">
        <v>42439</v>
      </c>
      <c r="B569" s="29">
        <v>0.59125097222222223</v>
      </c>
      <c r="C569" s="4">
        <v>14.22</v>
      </c>
      <c r="D569" s="4">
        <v>3.4200000000000001E-2</v>
      </c>
      <c r="E569" s="4" t="s">
        <v>155</v>
      </c>
      <c r="F569" s="4">
        <v>341.72735</v>
      </c>
      <c r="G569" s="4">
        <v>1166.8</v>
      </c>
      <c r="H569" s="4">
        <v>108.1</v>
      </c>
      <c r="I569" s="4">
        <v>68.900000000000006</v>
      </c>
      <c r="K569" s="4">
        <v>0.6</v>
      </c>
      <c r="L569" s="4">
        <v>16</v>
      </c>
      <c r="M569" s="4">
        <v>0.87719999999999998</v>
      </c>
      <c r="N569" s="4">
        <v>12.4732</v>
      </c>
      <c r="O569" s="4">
        <v>0.03</v>
      </c>
      <c r="P569" s="4">
        <v>1023.4398</v>
      </c>
      <c r="Q569" s="4">
        <v>94.809200000000004</v>
      </c>
      <c r="R569" s="4">
        <v>1118.2</v>
      </c>
      <c r="S569" s="4">
        <v>822.80060000000003</v>
      </c>
      <c r="T569" s="4">
        <v>76.222399999999993</v>
      </c>
      <c r="U569" s="4">
        <v>899</v>
      </c>
      <c r="V569" s="4">
        <v>68.855500000000006</v>
      </c>
      <c r="Y569" s="4">
        <v>13.992000000000001</v>
      </c>
      <c r="Z569" s="4">
        <v>0</v>
      </c>
      <c r="AA569" s="4">
        <v>0.52629999999999999</v>
      </c>
      <c r="AB569" s="4" t="s">
        <v>207</v>
      </c>
      <c r="AC569" s="4">
        <v>0</v>
      </c>
      <c r="AD569" s="4">
        <v>10.6</v>
      </c>
      <c r="AE569" s="4">
        <v>876</v>
      </c>
      <c r="AF569" s="4">
        <v>908</v>
      </c>
      <c r="AG569" s="4">
        <v>846</v>
      </c>
      <c r="AH569" s="4">
        <v>85</v>
      </c>
      <c r="AI569" s="4">
        <v>23.12</v>
      </c>
      <c r="AJ569" s="4">
        <v>0.53</v>
      </c>
      <c r="AK569" s="4">
        <v>982</v>
      </c>
      <c r="AL569" s="4">
        <v>0</v>
      </c>
      <c r="AM569" s="4">
        <v>0</v>
      </c>
      <c r="AN569" s="4">
        <v>23</v>
      </c>
      <c r="AO569" s="4">
        <v>190</v>
      </c>
      <c r="AP569" s="4">
        <v>186.1</v>
      </c>
      <c r="AQ569" s="4">
        <v>3.3</v>
      </c>
      <c r="AR569" s="4">
        <v>195</v>
      </c>
      <c r="AS569" s="4" t="s">
        <v>155</v>
      </c>
      <c r="AT569" s="4">
        <v>2</v>
      </c>
      <c r="AU569" s="5">
        <v>0.79915509259259254</v>
      </c>
      <c r="AV569" s="4">
        <v>47.161431999999998</v>
      </c>
      <c r="AW569" s="4">
        <v>-88.484027999999995</v>
      </c>
      <c r="AX569" s="4">
        <v>315</v>
      </c>
      <c r="AY569" s="4">
        <v>34.5</v>
      </c>
      <c r="AZ569" s="4">
        <v>12</v>
      </c>
      <c r="BA569" s="4">
        <v>9</v>
      </c>
      <c r="BB569" s="4" t="s">
        <v>215</v>
      </c>
      <c r="BC569" s="4">
        <v>1.4507509999999999</v>
      </c>
      <c r="BD569" s="4">
        <v>1.5537540000000001</v>
      </c>
      <c r="BE569" s="4">
        <v>2.2537539999999998</v>
      </c>
      <c r="BF569" s="4">
        <v>14.063000000000001</v>
      </c>
      <c r="BG569" s="4">
        <v>14.91</v>
      </c>
      <c r="BH569" s="4">
        <v>1.06</v>
      </c>
      <c r="BI569" s="4">
        <v>14.004</v>
      </c>
      <c r="BJ569" s="4">
        <v>3024.3180000000002</v>
      </c>
      <c r="BK569" s="4">
        <v>4.6260000000000003</v>
      </c>
      <c r="BL569" s="4">
        <v>25.986999999999998</v>
      </c>
      <c r="BM569" s="4">
        <v>2.407</v>
      </c>
      <c r="BN569" s="4">
        <v>28.393999999999998</v>
      </c>
      <c r="BO569" s="4">
        <v>20.891999999999999</v>
      </c>
      <c r="BP569" s="4">
        <v>1.9350000000000001</v>
      </c>
      <c r="BQ569" s="4">
        <v>22.827000000000002</v>
      </c>
      <c r="BR569" s="4">
        <v>0.55210000000000004</v>
      </c>
      <c r="BU569" s="4">
        <v>0.67300000000000004</v>
      </c>
      <c r="BW569" s="4">
        <v>92.786000000000001</v>
      </c>
      <c r="BX569" s="4">
        <v>0.42596200000000001</v>
      </c>
      <c r="BY569" s="4">
        <v>-5</v>
      </c>
      <c r="BZ569" s="4">
        <v>0.62045499999999998</v>
      </c>
      <c r="CA569" s="4">
        <v>10.409446000000001</v>
      </c>
      <c r="CB569" s="4">
        <v>12.533191</v>
      </c>
    </row>
    <row r="570" spans="1:80">
      <c r="A570" s="2">
        <v>42439</v>
      </c>
      <c r="B570" s="29">
        <v>0.59126254629629627</v>
      </c>
      <c r="C570" s="4">
        <v>14.196999999999999</v>
      </c>
      <c r="D570" s="4">
        <v>0.11799999999999999</v>
      </c>
      <c r="E570" s="4" t="s">
        <v>155</v>
      </c>
      <c r="F570" s="4">
        <v>1180</v>
      </c>
      <c r="G570" s="4">
        <v>1185.9000000000001</v>
      </c>
      <c r="H570" s="4">
        <v>90.3</v>
      </c>
      <c r="I570" s="4">
        <v>72.400000000000006</v>
      </c>
      <c r="K570" s="4">
        <v>0.6</v>
      </c>
      <c r="L570" s="4">
        <v>16</v>
      </c>
      <c r="M570" s="4">
        <v>0.87649999999999995</v>
      </c>
      <c r="N570" s="4">
        <v>12.443099999999999</v>
      </c>
      <c r="O570" s="4">
        <v>0.10340000000000001</v>
      </c>
      <c r="P570" s="4">
        <v>1039.385</v>
      </c>
      <c r="Q570" s="4">
        <v>79.155600000000007</v>
      </c>
      <c r="R570" s="4">
        <v>1118.5</v>
      </c>
      <c r="S570" s="4">
        <v>835.62800000000004</v>
      </c>
      <c r="T570" s="4">
        <v>63.638199999999998</v>
      </c>
      <c r="U570" s="4">
        <v>899.3</v>
      </c>
      <c r="V570" s="4">
        <v>72.440600000000003</v>
      </c>
      <c r="Y570" s="4">
        <v>13.936</v>
      </c>
      <c r="Z570" s="4">
        <v>0</v>
      </c>
      <c r="AA570" s="4">
        <v>0.52590000000000003</v>
      </c>
      <c r="AB570" s="4" t="s">
        <v>207</v>
      </c>
      <c r="AC570" s="4">
        <v>0</v>
      </c>
      <c r="AD570" s="4">
        <v>10.6</v>
      </c>
      <c r="AE570" s="4">
        <v>876</v>
      </c>
      <c r="AF570" s="4">
        <v>908</v>
      </c>
      <c r="AG570" s="4">
        <v>845</v>
      </c>
      <c r="AH570" s="4">
        <v>85</v>
      </c>
      <c r="AI570" s="4">
        <v>23.12</v>
      </c>
      <c r="AJ570" s="4">
        <v>0.53</v>
      </c>
      <c r="AK570" s="4">
        <v>982</v>
      </c>
      <c r="AL570" s="4">
        <v>0</v>
      </c>
      <c r="AM570" s="4">
        <v>0</v>
      </c>
      <c r="AN570" s="4">
        <v>23</v>
      </c>
      <c r="AO570" s="4">
        <v>190</v>
      </c>
      <c r="AP570" s="4">
        <v>187</v>
      </c>
      <c r="AQ570" s="4">
        <v>2.9</v>
      </c>
      <c r="AR570" s="4">
        <v>195</v>
      </c>
      <c r="AS570" s="4" t="s">
        <v>155</v>
      </c>
      <c r="AT570" s="4">
        <v>2</v>
      </c>
      <c r="AU570" s="5">
        <v>0.79917824074074073</v>
      </c>
      <c r="AV570" s="4">
        <v>47.161569999999998</v>
      </c>
      <c r="AW570" s="4">
        <v>-88.484032999999997</v>
      </c>
      <c r="AX570" s="4">
        <v>315.89999999999998</v>
      </c>
      <c r="AY570" s="4">
        <v>34.4</v>
      </c>
      <c r="AZ570" s="4">
        <v>12</v>
      </c>
      <c r="BA570" s="4">
        <v>9</v>
      </c>
      <c r="BB570" s="4" t="s">
        <v>215</v>
      </c>
      <c r="BC570" s="4">
        <v>1.246</v>
      </c>
      <c r="BD570" s="4">
        <v>1.8</v>
      </c>
      <c r="BE570" s="4">
        <v>2.3475999999999999</v>
      </c>
      <c r="BF570" s="4">
        <v>14.063000000000001</v>
      </c>
      <c r="BG570" s="4">
        <v>14.84</v>
      </c>
      <c r="BH570" s="4">
        <v>1.06</v>
      </c>
      <c r="BI570" s="4">
        <v>14.096</v>
      </c>
      <c r="BJ570" s="4">
        <v>3006.48</v>
      </c>
      <c r="BK570" s="4">
        <v>15.904</v>
      </c>
      <c r="BL570" s="4">
        <v>26.298999999999999</v>
      </c>
      <c r="BM570" s="4">
        <v>2.0030000000000001</v>
      </c>
      <c r="BN570" s="4">
        <v>28.302</v>
      </c>
      <c r="BO570" s="4">
        <v>21.143999999999998</v>
      </c>
      <c r="BP570" s="4">
        <v>1.61</v>
      </c>
      <c r="BQ570" s="4">
        <v>22.754000000000001</v>
      </c>
      <c r="BR570" s="4">
        <v>0.57879999999999998</v>
      </c>
      <c r="BU570" s="4">
        <v>0.66800000000000004</v>
      </c>
      <c r="BW570" s="4">
        <v>92.387</v>
      </c>
      <c r="BX570" s="4">
        <v>0.45377200000000001</v>
      </c>
      <c r="BY570" s="4">
        <v>-5</v>
      </c>
      <c r="BZ570" s="4">
        <v>0.61621800000000004</v>
      </c>
      <c r="CA570" s="4">
        <v>11.089053</v>
      </c>
      <c r="CB570" s="4">
        <v>12.447604</v>
      </c>
    </row>
    <row r="571" spans="1:80">
      <c r="A571" s="2">
        <v>42439</v>
      </c>
      <c r="B571" s="29">
        <v>0.5912741203703703</v>
      </c>
      <c r="C571" s="4">
        <v>14.257</v>
      </c>
      <c r="D571" s="4">
        <v>0.36180000000000001</v>
      </c>
      <c r="E571" s="4" t="s">
        <v>155</v>
      </c>
      <c r="F571" s="4">
        <v>3617.6508450000001</v>
      </c>
      <c r="G571" s="4">
        <v>1085.7</v>
      </c>
      <c r="H571" s="4">
        <v>90.5</v>
      </c>
      <c r="I571" s="4">
        <v>106.3</v>
      </c>
      <c r="K571" s="4">
        <v>0.6</v>
      </c>
      <c r="L571" s="4">
        <v>16</v>
      </c>
      <c r="M571" s="4">
        <v>0.87390000000000001</v>
      </c>
      <c r="N571" s="4">
        <v>12.4588</v>
      </c>
      <c r="O571" s="4">
        <v>0.31609999999999999</v>
      </c>
      <c r="P571" s="4">
        <v>948.74339999999995</v>
      </c>
      <c r="Q571" s="4">
        <v>79.071899999999999</v>
      </c>
      <c r="R571" s="4">
        <v>1027.8</v>
      </c>
      <c r="S571" s="4">
        <v>762.81619999999998</v>
      </c>
      <c r="T571" s="4">
        <v>63.576000000000001</v>
      </c>
      <c r="U571" s="4">
        <v>826.4</v>
      </c>
      <c r="V571" s="4">
        <v>106.3231</v>
      </c>
      <c r="Y571" s="4">
        <v>13.909000000000001</v>
      </c>
      <c r="Z571" s="4">
        <v>0</v>
      </c>
      <c r="AA571" s="4">
        <v>0.52429999999999999</v>
      </c>
      <c r="AB571" s="4" t="s">
        <v>207</v>
      </c>
      <c r="AC571" s="4">
        <v>0</v>
      </c>
      <c r="AD571" s="4">
        <v>10.6</v>
      </c>
      <c r="AE571" s="4">
        <v>884</v>
      </c>
      <c r="AF571" s="4">
        <v>912</v>
      </c>
      <c r="AG571" s="4">
        <v>855</v>
      </c>
      <c r="AH571" s="4">
        <v>85</v>
      </c>
      <c r="AI571" s="4">
        <v>23.14</v>
      </c>
      <c r="AJ571" s="4">
        <v>0.53</v>
      </c>
      <c r="AK571" s="4">
        <v>981</v>
      </c>
      <c r="AL571" s="4">
        <v>0</v>
      </c>
      <c r="AM571" s="4">
        <v>0</v>
      </c>
      <c r="AN571" s="4">
        <v>23</v>
      </c>
      <c r="AO571" s="4">
        <v>189.9</v>
      </c>
      <c r="AP571" s="4">
        <v>187</v>
      </c>
      <c r="AQ571" s="4">
        <v>3</v>
      </c>
      <c r="AR571" s="4">
        <v>195</v>
      </c>
      <c r="AS571" s="4" t="s">
        <v>155</v>
      </c>
      <c r="AT571" s="4">
        <v>2</v>
      </c>
      <c r="AU571" s="5">
        <v>0.79917824074074073</v>
      </c>
      <c r="AV571" s="4">
        <v>47.161639999999998</v>
      </c>
      <c r="AW571" s="4">
        <v>-88.484053000000003</v>
      </c>
      <c r="AX571" s="4">
        <v>316.10000000000002</v>
      </c>
      <c r="AY571" s="4">
        <v>34.5</v>
      </c>
      <c r="AZ571" s="4">
        <v>12</v>
      </c>
      <c r="BA571" s="4">
        <v>9</v>
      </c>
      <c r="BB571" s="4" t="s">
        <v>215</v>
      </c>
      <c r="BC571" s="4">
        <v>1</v>
      </c>
      <c r="BD571" s="4">
        <v>1.8508</v>
      </c>
      <c r="BE571" s="4">
        <v>2.2000000000000002</v>
      </c>
      <c r="BF571" s="4">
        <v>14.063000000000001</v>
      </c>
      <c r="BG571" s="4">
        <v>14.52</v>
      </c>
      <c r="BH571" s="4">
        <v>1.03</v>
      </c>
      <c r="BI571" s="4">
        <v>14.436</v>
      </c>
      <c r="BJ571" s="4">
        <v>2955.518</v>
      </c>
      <c r="BK571" s="4">
        <v>47.731000000000002</v>
      </c>
      <c r="BL571" s="4">
        <v>23.568999999999999</v>
      </c>
      <c r="BM571" s="4">
        <v>1.964</v>
      </c>
      <c r="BN571" s="4">
        <v>25.533000000000001</v>
      </c>
      <c r="BO571" s="4">
        <v>18.95</v>
      </c>
      <c r="BP571" s="4">
        <v>1.579</v>
      </c>
      <c r="BQ571" s="4">
        <v>20.53</v>
      </c>
      <c r="BR571" s="4">
        <v>0.83399999999999996</v>
      </c>
      <c r="BU571" s="4">
        <v>0.65500000000000003</v>
      </c>
      <c r="BW571" s="4">
        <v>90.436999999999998</v>
      </c>
      <c r="BX571" s="4">
        <v>0.55871999999999999</v>
      </c>
      <c r="BY571" s="4">
        <v>-5</v>
      </c>
      <c r="BZ571" s="4">
        <v>0.61810900000000002</v>
      </c>
      <c r="CA571" s="4">
        <v>13.65372</v>
      </c>
      <c r="CB571" s="4">
        <v>12.485802</v>
      </c>
    </row>
    <row r="572" spans="1:80">
      <c r="A572" s="2">
        <v>42439</v>
      </c>
      <c r="B572" s="29">
        <v>0.59128569444444445</v>
      </c>
      <c r="C572" s="4">
        <v>14.4</v>
      </c>
      <c r="D572" s="4">
        <v>0.3029</v>
      </c>
      <c r="E572" s="4" t="s">
        <v>155</v>
      </c>
      <c r="F572" s="4">
        <v>3029.357798</v>
      </c>
      <c r="G572" s="4">
        <v>914.4</v>
      </c>
      <c r="H572" s="4">
        <v>90.3</v>
      </c>
      <c r="I572" s="4">
        <v>83.6</v>
      </c>
      <c r="K572" s="4">
        <v>0.5</v>
      </c>
      <c r="L572" s="4">
        <v>16</v>
      </c>
      <c r="M572" s="4">
        <v>0.87319999999999998</v>
      </c>
      <c r="N572" s="4">
        <v>12.574400000000001</v>
      </c>
      <c r="O572" s="4">
        <v>0.26450000000000001</v>
      </c>
      <c r="P572" s="4">
        <v>798.44759999999997</v>
      </c>
      <c r="Q572" s="4">
        <v>78.849299999999999</v>
      </c>
      <c r="R572" s="4">
        <v>877.3</v>
      </c>
      <c r="S572" s="4">
        <v>641.9742</v>
      </c>
      <c r="T572" s="4">
        <v>63.397100000000002</v>
      </c>
      <c r="U572" s="4">
        <v>705.4</v>
      </c>
      <c r="V572" s="4">
        <v>83.610699999999994</v>
      </c>
      <c r="Y572" s="4">
        <v>13.971</v>
      </c>
      <c r="Z572" s="4">
        <v>0</v>
      </c>
      <c r="AA572" s="4">
        <v>0.43659999999999999</v>
      </c>
      <c r="AB572" s="4" t="s">
        <v>207</v>
      </c>
      <c r="AC572" s="4">
        <v>0</v>
      </c>
      <c r="AD572" s="4">
        <v>10.6</v>
      </c>
      <c r="AE572" s="4">
        <v>889</v>
      </c>
      <c r="AF572" s="4">
        <v>917</v>
      </c>
      <c r="AG572" s="4">
        <v>859</v>
      </c>
      <c r="AH572" s="4">
        <v>85</v>
      </c>
      <c r="AI572" s="4">
        <v>23.14</v>
      </c>
      <c r="AJ572" s="4">
        <v>0.53</v>
      </c>
      <c r="AK572" s="4">
        <v>981</v>
      </c>
      <c r="AL572" s="4">
        <v>0</v>
      </c>
      <c r="AM572" s="4">
        <v>0</v>
      </c>
      <c r="AN572" s="4">
        <v>23</v>
      </c>
      <c r="AO572" s="4">
        <v>189.1</v>
      </c>
      <c r="AP572" s="4">
        <v>187</v>
      </c>
      <c r="AQ572" s="4">
        <v>2.7</v>
      </c>
      <c r="AR572" s="4">
        <v>195</v>
      </c>
      <c r="AS572" s="4" t="s">
        <v>155</v>
      </c>
      <c r="AT572" s="4">
        <v>2</v>
      </c>
      <c r="AU572" s="5">
        <v>0.79918981481481488</v>
      </c>
      <c r="AV572" s="4">
        <v>47.161779000000003</v>
      </c>
      <c r="AW572" s="4">
        <v>-88.484098000000003</v>
      </c>
      <c r="AX572" s="4">
        <v>316.3</v>
      </c>
      <c r="AY572" s="4">
        <v>35</v>
      </c>
      <c r="AZ572" s="4">
        <v>12</v>
      </c>
      <c r="BA572" s="4">
        <v>10</v>
      </c>
      <c r="BB572" s="4" t="s">
        <v>218</v>
      </c>
      <c r="BC572" s="4">
        <v>1.0508</v>
      </c>
      <c r="BD572" s="4">
        <v>1.9508000000000001</v>
      </c>
      <c r="BE572" s="4">
        <v>2.3016000000000001</v>
      </c>
      <c r="BF572" s="4">
        <v>14.063000000000001</v>
      </c>
      <c r="BG572" s="4">
        <v>14.45</v>
      </c>
      <c r="BH572" s="4">
        <v>1.03</v>
      </c>
      <c r="BI572" s="4">
        <v>14.522</v>
      </c>
      <c r="BJ572" s="4">
        <v>2968.5680000000002</v>
      </c>
      <c r="BK572" s="4">
        <v>39.746000000000002</v>
      </c>
      <c r="BL572" s="4">
        <v>19.739999999999998</v>
      </c>
      <c r="BM572" s="4">
        <v>1.9490000000000001</v>
      </c>
      <c r="BN572" s="4">
        <v>21.689</v>
      </c>
      <c r="BO572" s="4">
        <v>15.871</v>
      </c>
      <c r="BP572" s="4">
        <v>1.5669999999999999</v>
      </c>
      <c r="BQ572" s="4">
        <v>17.439</v>
      </c>
      <c r="BR572" s="4">
        <v>0.65269999999999995</v>
      </c>
      <c r="BU572" s="4">
        <v>0.65400000000000003</v>
      </c>
      <c r="BW572" s="4">
        <v>74.944000000000003</v>
      </c>
      <c r="BX572" s="4">
        <v>0.62782199999999999</v>
      </c>
      <c r="BY572" s="4">
        <v>-5</v>
      </c>
      <c r="BZ572" s="4">
        <v>0.61889099999999997</v>
      </c>
      <c r="CA572" s="4">
        <v>15.342404</v>
      </c>
      <c r="CB572" s="4">
        <v>12.5016</v>
      </c>
    </row>
    <row r="573" spans="1:80">
      <c r="A573" s="2">
        <v>42439</v>
      </c>
      <c r="B573" s="29">
        <v>0.59129726851851849</v>
      </c>
      <c r="C573" s="4">
        <v>14.413</v>
      </c>
      <c r="D573" s="4">
        <v>0.57999999999999996</v>
      </c>
      <c r="E573" s="4" t="s">
        <v>155</v>
      </c>
      <c r="F573" s="4">
        <v>5800.1703580000003</v>
      </c>
      <c r="G573" s="4">
        <v>701.9</v>
      </c>
      <c r="H573" s="4">
        <v>101.1</v>
      </c>
      <c r="I573" s="4">
        <v>82.9</v>
      </c>
      <c r="K573" s="4">
        <v>0.36</v>
      </c>
      <c r="L573" s="4">
        <v>16</v>
      </c>
      <c r="M573" s="4">
        <v>0.87060000000000004</v>
      </c>
      <c r="N573" s="4">
        <v>12.5487</v>
      </c>
      <c r="O573" s="4">
        <v>0.505</v>
      </c>
      <c r="P573" s="4">
        <v>611.05280000000005</v>
      </c>
      <c r="Q573" s="4">
        <v>87.996300000000005</v>
      </c>
      <c r="R573" s="4">
        <v>699</v>
      </c>
      <c r="S573" s="4">
        <v>491.30360000000002</v>
      </c>
      <c r="T573" s="4">
        <v>70.751499999999993</v>
      </c>
      <c r="U573" s="4">
        <v>562.1</v>
      </c>
      <c r="V573" s="4">
        <v>82.871799999999993</v>
      </c>
      <c r="Y573" s="4">
        <v>13.86</v>
      </c>
      <c r="Z573" s="4">
        <v>0</v>
      </c>
      <c r="AA573" s="4">
        <v>0.31330000000000002</v>
      </c>
      <c r="AB573" s="4" t="s">
        <v>207</v>
      </c>
      <c r="AC573" s="4">
        <v>0</v>
      </c>
      <c r="AD573" s="4">
        <v>10.6</v>
      </c>
      <c r="AE573" s="4">
        <v>895</v>
      </c>
      <c r="AF573" s="4">
        <v>923</v>
      </c>
      <c r="AG573" s="4">
        <v>863</v>
      </c>
      <c r="AH573" s="4">
        <v>85</v>
      </c>
      <c r="AI573" s="4">
        <v>23.14</v>
      </c>
      <c r="AJ573" s="4">
        <v>0.53</v>
      </c>
      <c r="AK573" s="4">
        <v>981</v>
      </c>
      <c r="AL573" s="4">
        <v>0</v>
      </c>
      <c r="AM573" s="4">
        <v>0</v>
      </c>
      <c r="AN573" s="4">
        <v>23</v>
      </c>
      <c r="AO573" s="4">
        <v>190</v>
      </c>
      <c r="AP573" s="4">
        <v>187.1</v>
      </c>
      <c r="AQ573" s="4">
        <v>2.5</v>
      </c>
      <c r="AR573" s="4">
        <v>195</v>
      </c>
      <c r="AS573" s="4" t="s">
        <v>155</v>
      </c>
      <c r="AT573" s="4">
        <v>2</v>
      </c>
      <c r="AU573" s="5">
        <v>0.79920138888888881</v>
      </c>
      <c r="AV573" s="4">
        <v>47.161914000000003</v>
      </c>
      <c r="AW573" s="4">
        <v>-88.484161</v>
      </c>
      <c r="AX573" s="4">
        <v>316.5</v>
      </c>
      <c r="AY573" s="4">
        <v>34.9</v>
      </c>
      <c r="AZ573" s="4">
        <v>12</v>
      </c>
      <c r="BA573" s="4">
        <v>10</v>
      </c>
      <c r="BB573" s="4" t="s">
        <v>218</v>
      </c>
      <c r="BC573" s="4">
        <v>1.0491999999999999</v>
      </c>
      <c r="BD573" s="4">
        <v>1.8984000000000001</v>
      </c>
      <c r="BE573" s="4">
        <v>2.2475999999999998</v>
      </c>
      <c r="BF573" s="4">
        <v>14.063000000000001</v>
      </c>
      <c r="BG573" s="4">
        <v>14.16</v>
      </c>
      <c r="BH573" s="4">
        <v>1.01</v>
      </c>
      <c r="BI573" s="4">
        <v>14.86</v>
      </c>
      <c r="BJ573" s="4">
        <v>2913.6509999999998</v>
      </c>
      <c r="BK573" s="4">
        <v>74.626000000000005</v>
      </c>
      <c r="BL573" s="4">
        <v>14.858000000000001</v>
      </c>
      <c r="BM573" s="4">
        <v>2.14</v>
      </c>
      <c r="BN573" s="4">
        <v>16.997</v>
      </c>
      <c r="BO573" s="4">
        <v>11.946</v>
      </c>
      <c r="BP573" s="4">
        <v>1.72</v>
      </c>
      <c r="BQ573" s="4">
        <v>13.666</v>
      </c>
      <c r="BR573" s="4">
        <v>0.63629999999999998</v>
      </c>
      <c r="BU573" s="4">
        <v>0.63800000000000001</v>
      </c>
      <c r="BW573" s="4">
        <v>52.899000000000001</v>
      </c>
      <c r="BX573" s="4">
        <v>0.609676</v>
      </c>
      <c r="BY573" s="4">
        <v>-5</v>
      </c>
      <c r="BZ573" s="4">
        <v>0.61843199999999998</v>
      </c>
      <c r="CA573" s="4">
        <v>14.898949</v>
      </c>
      <c r="CB573" s="4">
        <v>12.492335000000001</v>
      </c>
    </row>
    <row r="574" spans="1:80">
      <c r="A574" s="2">
        <v>42439</v>
      </c>
      <c r="B574" s="29">
        <v>0.59130884259259264</v>
      </c>
      <c r="C574" s="4">
        <v>13.56</v>
      </c>
      <c r="D574" s="4">
        <v>1.2196</v>
      </c>
      <c r="E574" s="4" t="s">
        <v>155</v>
      </c>
      <c r="F574" s="4">
        <v>12195.609756</v>
      </c>
      <c r="G574" s="4">
        <v>398.5</v>
      </c>
      <c r="H574" s="4">
        <v>102.6</v>
      </c>
      <c r="I574" s="4">
        <v>207.6</v>
      </c>
      <c r="K574" s="4">
        <v>0.2</v>
      </c>
      <c r="L574" s="4">
        <v>17</v>
      </c>
      <c r="M574" s="4">
        <v>0.87150000000000005</v>
      </c>
      <c r="N574" s="4">
        <v>11.817</v>
      </c>
      <c r="O574" s="4">
        <v>1.0628</v>
      </c>
      <c r="P574" s="4">
        <v>347.31920000000002</v>
      </c>
      <c r="Q574" s="4">
        <v>89.423400000000001</v>
      </c>
      <c r="R574" s="4">
        <v>436.7</v>
      </c>
      <c r="S574" s="4">
        <v>279.2543</v>
      </c>
      <c r="T574" s="4">
        <v>71.898899999999998</v>
      </c>
      <c r="U574" s="4">
        <v>351.2</v>
      </c>
      <c r="V574" s="4">
        <v>207.64240000000001</v>
      </c>
      <c r="Y574" s="4">
        <v>14.772</v>
      </c>
      <c r="Z574" s="4">
        <v>0</v>
      </c>
      <c r="AA574" s="4">
        <v>0.17430000000000001</v>
      </c>
      <c r="AB574" s="4" t="s">
        <v>207</v>
      </c>
      <c r="AC574" s="4">
        <v>0</v>
      </c>
      <c r="AD574" s="4">
        <v>10.6</v>
      </c>
      <c r="AE574" s="4">
        <v>898</v>
      </c>
      <c r="AF574" s="4">
        <v>928</v>
      </c>
      <c r="AG574" s="4">
        <v>866</v>
      </c>
      <c r="AH574" s="4">
        <v>85</v>
      </c>
      <c r="AI574" s="4">
        <v>23.14</v>
      </c>
      <c r="AJ574" s="4">
        <v>0.53</v>
      </c>
      <c r="AK574" s="4">
        <v>981</v>
      </c>
      <c r="AL574" s="4">
        <v>0</v>
      </c>
      <c r="AM574" s="4">
        <v>0</v>
      </c>
      <c r="AN574" s="4">
        <v>23</v>
      </c>
      <c r="AO574" s="4">
        <v>190</v>
      </c>
      <c r="AP574" s="4">
        <v>187.9</v>
      </c>
      <c r="AQ574" s="4">
        <v>2.6</v>
      </c>
      <c r="AR574" s="4">
        <v>195</v>
      </c>
      <c r="AS574" s="4" t="s">
        <v>155</v>
      </c>
      <c r="AT574" s="4">
        <v>2</v>
      </c>
      <c r="AU574" s="5">
        <v>0.79921296296296296</v>
      </c>
      <c r="AV574" s="4">
        <v>47.162044000000002</v>
      </c>
      <c r="AW574" s="4">
        <v>-88.484234000000001</v>
      </c>
      <c r="AX574" s="4">
        <v>316.60000000000002</v>
      </c>
      <c r="AY574" s="4">
        <v>34.5</v>
      </c>
      <c r="AZ574" s="4">
        <v>12</v>
      </c>
      <c r="BA574" s="4">
        <v>11</v>
      </c>
      <c r="BB574" s="4" t="s">
        <v>213</v>
      </c>
      <c r="BC574" s="4">
        <v>1</v>
      </c>
      <c r="BD574" s="4">
        <v>1.8</v>
      </c>
      <c r="BE574" s="4">
        <v>2.1</v>
      </c>
      <c r="BF574" s="4">
        <v>14.063000000000001</v>
      </c>
      <c r="BG574" s="4">
        <v>14.25</v>
      </c>
      <c r="BH574" s="4">
        <v>1.01</v>
      </c>
      <c r="BI574" s="4">
        <v>14.75</v>
      </c>
      <c r="BJ574" s="4">
        <v>2778.1689999999999</v>
      </c>
      <c r="BK574" s="4">
        <v>159.03</v>
      </c>
      <c r="BL574" s="4">
        <v>8.5510000000000002</v>
      </c>
      <c r="BM574" s="4">
        <v>2.202</v>
      </c>
      <c r="BN574" s="4">
        <v>10.753</v>
      </c>
      <c r="BO574" s="4">
        <v>6.875</v>
      </c>
      <c r="BP574" s="4">
        <v>1.77</v>
      </c>
      <c r="BQ574" s="4">
        <v>8.6449999999999996</v>
      </c>
      <c r="BR574" s="4">
        <v>1.6142000000000001</v>
      </c>
      <c r="BU574" s="4">
        <v>0.68899999999999995</v>
      </c>
      <c r="BW574" s="4">
        <v>29.794</v>
      </c>
      <c r="BX574" s="4">
        <v>0.61659200000000003</v>
      </c>
      <c r="BY574" s="4">
        <v>-5</v>
      </c>
      <c r="BZ574" s="4">
        <v>0.62156400000000001</v>
      </c>
      <c r="CA574" s="4">
        <v>15.067966999999999</v>
      </c>
      <c r="CB574" s="4">
        <v>12.555593</v>
      </c>
    </row>
    <row r="575" spans="1:80">
      <c r="A575" s="2">
        <v>42439</v>
      </c>
      <c r="B575" s="29">
        <v>0.59132041666666668</v>
      </c>
      <c r="C575" s="4">
        <v>13.946</v>
      </c>
      <c r="D575" s="4">
        <v>1.6253</v>
      </c>
      <c r="E575" s="4" t="s">
        <v>155</v>
      </c>
      <c r="F575" s="4">
        <v>16252.599652999999</v>
      </c>
      <c r="G575" s="4">
        <v>206.9</v>
      </c>
      <c r="H575" s="4">
        <v>101.6</v>
      </c>
      <c r="I575" s="4">
        <v>207.6</v>
      </c>
      <c r="K575" s="4">
        <v>0.1</v>
      </c>
      <c r="L575" s="4">
        <v>18</v>
      </c>
      <c r="M575" s="4">
        <v>0.8649</v>
      </c>
      <c r="N575" s="4">
        <v>12.061500000000001</v>
      </c>
      <c r="O575" s="4">
        <v>1.4056999999999999</v>
      </c>
      <c r="P575" s="4">
        <v>178.98840000000001</v>
      </c>
      <c r="Q575" s="4">
        <v>87.844800000000006</v>
      </c>
      <c r="R575" s="4">
        <v>266.8</v>
      </c>
      <c r="S575" s="4">
        <v>143.9117</v>
      </c>
      <c r="T575" s="4">
        <v>70.6297</v>
      </c>
      <c r="U575" s="4">
        <v>214.5</v>
      </c>
      <c r="V575" s="4">
        <v>207.5968</v>
      </c>
      <c r="Y575" s="4">
        <v>15.266</v>
      </c>
      <c r="Z575" s="4">
        <v>0</v>
      </c>
      <c r="AA575" s="4">
        <v>8.6499999999999994E-2</v>
      </c>
      <c r="AB575" s="4" t="s">
        <v>207</v>
      </c>
      <c r="AC575" s="4">
        <v>0</v>
      </c>
      <c r="AD575" s="4">
        <v>10.6</v>
      </c>
      <c r="AE575" s="4">
        <v>904</v>
      </c>
      <c r="AF575" s="4">
        <v>932</v>
      </c>
      <c r="AG575" s="4">
        <v>872</v>
      </c>
      <c r="AH575" s="4">
        <v>85</v>
      </c>
      <c r="AI575" s="4">
        <v>23.14</v>
      </c>
      <c r="AJ575" s="4">
        <v>0.53</v>
      </c>
      <c r="AK575" s="4">
        <v>981</v>
      </c>
      <c r="AL575" s="4">
        <v>0</v>
      </c>
      <c r="AM575" s="4">
        <v>0</v>
      </c>
      <c r="AN575" s="4">
        <v>23</v>
      </c>
      <c r="AO575" s="4">
        <v>190</v>
      </c>
      <c r="AP575" s="4">
        <v>187</v>
      </c>
      <c r="AQ575" s="4">
        <v>2.5</v>
      </c>
      <c r="AR575" s="4">
        <v>195</v>
      </c>
      <c r="AS575" s="4" t="s">
        <v>155</v>
      </c>
      <c r="AT575" s="4">
        <v>2</v>
      </c>
      <c r="AU575" s="5">
        <v>0.79922453703703711</v>
      </c>
      <c r="AV575" s="4">
        <v>47.162185999999998</v>
      </c>
      <c r="AW575" s="4">
        <v>-88.484283000000005</v>
      </c>
      <c r="AX575" s="4">
        <v>316.89999999999998</v>
      </c>
      <c r="AY575" s="4">
        <v>35.5</v>
      </c>
      <c r="AZ575" s="4">
        <v>12</v>
      </c>
      <c r="BA575" s="4">
        <v>11</v>
      </c>
      <c r="BB575" s="4" t="s">
        <v>213</v>
      </c>
      <c r="BC575" s="4">
        <v>1.0508</v>
      </c>
      <c r="BD575" s="4">
        <v>1.9016</v>
      </c>
      <c r="BE575" s="4">
        <v>2.1507999999999998</v>
      </c>
      <c r="BF575" s="4">
        <v>14.063000000000001</v>
      </c>
      <c r="BG575" s="4">
        <v>13.52</v>
      </c>
      <c r="BH575" s="4">
        <v>0.96</v>
      </c>
      <c r="BI575" s="4">
        <v>15.62</v>
      </c>
      <c r="BJ575" s="4">
        <v>2711.7849999999999</v>
      </c>
      <c r="BK575" s="4">
        <v>201.15</v>
      </c>
      <c r="BL575" s="4">
        <v>4.2140000000000004</v>
      </c>
      <c r="BM575" s="4">
        <v>2.0680000000000001</v>
      </c>
      <c r="BN575" s="4">
        <v>6.282</v>
      </c>
      <c r="BO575" s="4">
        <v>3.3879999999999999</v>
      </c>
      <c r="BP575" s="4">
        <v>1.663</v>
      </c>
      <c r="BQ575" s="4">
        <v>5.0510000000000002</v>
      </c>
      <c r="BR575" s="4">
        <v>1.5434000000000001</v>
      </c>
      <c r="BU575" s="4">
        <v>0.68100000000000005</v>
      </c>
      <c r="BW575" s="4">
        <v>14.138999999999999</v>
      </c>
      <c r="BX575" s="4">
        <v>0.68835100000000005</v>
      </c>
      <c r="BY575" s="4">
        <v>-5</v>
      </c>
      <c r="BZ575" s="4">
        <v>0.61799999999999999</v>
      </c>
      <c r="CA575" s="4">
        <v>16.821577999999999</v>
      </c>
      <c r="CB575" s="4">
        <v>12.483599999999999</v>
      </c>
    </row>
    <row r="576" spans="1:80">
      <c r="A576" s="2">
        <v>42439</v>
      </c>
      <c r="B576" s="29">
        <v>0.59133199074074072</v>
      </c>
      <c r="C576" s="4">
        <v>14.125</v>
      </c>
      <c r="D576" s="4">
        <v>0.57499999999999996</v>
      </c>
      <c r="E576" s="4" t="s">
        <v>155</v>
      </c>
      <c r="F576" s="4">
        <v>5750</v>
      </c>
      <c r="G576" s="4">
        <v>159.6</v>
      </c>
      <c r="H576" s="4">
        <v>98</v>
      </c>
      <c r="I576" s="4">
        <v>117</v>
      </c>
      <c r="K576" s="4">
        <v>0.1</v>
      </c>
      <c r="L576" s="4">
        <v>18</v>
      </c>
      <c r="M576" s="4">
        <v>0.87280000000000002</v>
      </c>
      <c r="N576" s="4">
        <v>12.3283</v>
      </c>
      <c r="O576" s="4">
        <v>0.50190000000000001</v>
      </c>
      <c r="P576" s="4">
        <v>139.33709999999999</v>
      </c>
      <c r="Q576" s="4">
        <v>85.494600000000005</v>
      </c>
      <c r="R576" s="4">
        <v>224.8</v>
      </c>
      <c r="S576" s="4">
        <v>112.0309</v>
      </c>
      <c r="T576" s="4">
        <v>68.740099999999998</v>
      </c>
      <c r="U576" s="4">
        <v>180.8</v>
      </c>
      <c r="V576" s="4">
        <v>117.00020000000001</v>
      </c>
      <c r="Y576" s="4">
        <v>15.451000000000001</v>
      </c>
      <c r="Z576" s="4">
        <v>0</v>
      </c>
      <c r="AA576" s="4">
        <v>8.7300000000000003E-2</v>
      </c>
      <c r="AB576" s="4" t="s">
        <v>207</v>
      </c>
      <c r="AC576" s="4">
        <v>0</v>
      </c>
      <c r="AD576" s="4">
        <v>10.6</v>
      </c>
      <c r="AE576" s="4">
        <v>901</v>
      </c>
      <c r="AF576" s="4">
        <v>930</v>
      </c>
      <c r="AG576" s="4">
        <v>869</v>
      </c>
      <c r="AH576" s="4">
        <v>85</v>
      </c>
      <c r="AI576" s="4">
        <v>23.14</v>
      </c>
      <c r="AJ576" s="4">
        <v>0.53</v>
      </c>
      <c r="AK576" s="4">
        <v>981</v>
      </c>
      <c r="AL576" s="4">
        <v>0</v>
      </c>
      <c r="AM576" s="4">
        <v>0</v>
      </c>
      <c r="AN576" s="4">
        <v>23</v>
      </c>
      <c r="AO576" s="4">
        <v>189.9</v>
      </c>
      <c r="AP576" s="4">
        <v>187</v>
      </c>
      <c r="AQ576" s="4">
        <v>2.4</v>
      </c>
      <c r="AR576" s="4">
        <v>195</v>
      </c>
      <c r="AS576" s="4" t="s">
        <v>155</v>
      </c>
      <c r="AT576" s="4">
        <v>2</v>
      </c>
      <c r="AU576" s="5">
        <v>0.79923611111111115</v>
      </c>
      <c r="AV576" s="4">
        <v>47.162343</v>
      </c>
      <c r="AW576" s="4">
        <v>-88.484285999999997</v>
      </c>
      <c r="AX576" s="4">
        <v>317</v>
      </c>
      <c r="AY576" s="4">
        <v>37.4</v>
      </c>
      <c r="AZ576" s="4">
        <v>12</v>
      </c>
      <c r="BA576" s="4">
        <v>11</v>
      </c>
      <c r="BB576" s="4" t="s">
        <v>213</v>
      </c>
      <c r="BC576" s="4">
        <v>1.1000000000000001</v>
      </c>
      <c r="BD576" s="4">
        <v>2.1015999999999999</v>
      </c>
      <c r="BE576" s="4">
        <v>2.3523999999999998</v>
      </c>
      <c r="BF576" s="4">
        <v>14.063000000000001</v>
      </c>
      <c r="BG576" s="4">
        <v>14.42</v>
      </c>
      <c r="BH576" s="4">
        <v>1.03</v>
      </c>
      <c r="BI576" s="4">
        <v>14.573</v>
      </c>
      <c r="BJ576" s="4">
        <v>2911.69</v>
      </c>
      <c r="BK576" s="4">
        <v>75.441000000000003</v>
      </c>
      <c r="BL576" s="4">
        <v>3.4460000000000002</v>
      </c>
      <c r="BM576" s="4">
        <v>2.1150000000000002</v>
      </c>
      <c r="BN576" s="4">
        <v>5.5609999999999999</v>
      </c>
      <c r="BO576" s="4">
        <v>2.7709999999999999</v>
      </c>
      <c r="BP576" s="4">
        <v>1.7</v>
      </c>
      <c r="BQ576" s="4">
        <v>4.4710000000000001</v>
      </c>
      <c r="BR576" s="4">
        <v>0.91369999999999996</v>
      </c>
      <c r="BU576" s="4">
        <v>0.72399999999999998</v>
      </c>
      <c r="BW576" s="4">
        <v>14.989000000000001</v>
      </c>
      <c r="BX576" s="4">
        <v>0.626915</v>
      </c>
      <c r="BY576" s="4">
        <v>-5</v>
      </c>
      <c r="BZ576" s="4">
        <v>0.61810900000000002</v>
      </c>
      <c r="CA576" s="4">
        <v>15.320235</v>
      </c>
      <c r="CB576" s="4">
        <v>12.485802</v>
      </c>
    </row>
    <row r="577" spans="1:80">
      <c r="A577" s="2">
        <v>42439</v>
      </c>
      <c r="B577" s="29">
        <v>0.59134356481481476</v>
      </c>
      <c r="C577" s="4">
        <v>13.488</v>
      </c>
      <c r="D577" s="4">
        <v>1.9730000000000001</v>
      </c>
      <c r="E577" s="4" t="s">
        <v>155</v>
      </c>
      <c r="F577" s="4">
        <v>19730.343980000001</v>
      </c>
      <c r="G577" s="4">
        <v>160</v>
      </c>
      <c r="H577" s="4">
        <v>97.3</v>
      </c>
      <c r="I577" s="4">
        <v>174.2</v>
      </c>
      <c r="K577" s="4">
        <v>0</v>
      </c>
      <c r="L577" s="4">
        <v>18</v>
      </c>
      <c r="M577" s="4">
        <v>0.86539999999999995</v>
      </c>
      <c r="N577" s="4">
        <v>11.671900000000001</v>
      </c>
      <c r="O577" s="4">
        <v>1.7074</v>
      </c>
      <c r="P577" s="4">
        <v>138.46199999999999</v>
      </c>
      <c r="Q577" s="4">
        <v>84.211500000000001</v>
      </c>
      <c r="R577" s="4">
        <v>222.7</v>
      </c>
      <c r="S577" s="4">
        <v>111.32729999999999</v>
      </c>
      <c r="T577" s="4">
        <v>67.708399999999997</v>
      </c>
      <c r="U577" s="4">
        <v>179</v>
      </c>
      <c r="V577" s="4">
        <v>174.22139999999999</v>
      </c>
      <c r="Y577" s="4">
        <v>15.433</v>
      </c>
      <c r="Z577" s="4">
        <v>0</v>
      </c>
      <c r="AA577" s="4">
        <v>0</v>
      </c>
      <c r="AB577" s="4" t="s">
        <v>207</v>
      </c>
      <c r="AC577" s="4">
        <v>0</v>
      </c>
      <c r="AD577" s="4">
        <v>10.6</v>
      </c>
      <c r="AE577" s="4">
        <v>899</v>
      </c>
      <c r="AF577" s="4">
        <v>929</v>
      </c>
      <c r="AG577" s="4">
        <v>867</v>
      </c>
      <c r="AH577" s="4">
        <v>85</v>
      </c>
      <c r="AI577" s="4">
        <v>23.14</v>
      </c>
      <c r="AJ577" s="4">
        <v>0.53</v>
      </c>
      <c r="AK577" s="4">
        <v>981</v>
      </c>
      <c r="AL577" s="4">
        <v>0</v>
      </c>
      <c r="AM577" s="4">
        <v>0</v>
      </c>
      <c r="AN577" s="4">
        <v>23</v>
      </c>
      <c r="AO577" s="4">
        <v>189</v>
      </c>
      <c r="AP577" s="4">
        <v>187</v>
      </c>
      <c r="AQ577" s="4">
        <v>2.5</v>
      </c>
      <c r="AR577" s="4">
        <v>195</v>
      </c>
      <c r="AS577" s="4" t="s">
        <v>155</v>
      </c>
      <c r="AT577" s="4">
        <v>2</v>
      </c>
      <c r="AU577" s="5">
        <v>0.79924768518518519</v>
      </c>
      <c r="AV577" s="4">
        <v>47.162500000000001</v>
      </c>
      <c r="AW577" s="4">
        <v>-88.484262999999999</v>
      </c>
      <c r="AX577" s="4">
        <v>316.8</v>
      </c>
      <c r="AY577" s="4">
        <v>38.6</v>
      </c>
      <c r="AZ577" s="4">
        <v>12</v>
      </c>
      <c r="BA577" s="4">
        <v>10</v>
      </c>
      <c r="BB577" s="4" t="s">
        <v>222</v>
      </c>
      <c r="BC577" s="4">
        <v>1.1000000000000001</v>
      </c>
      <c r="BD577" s="4">
        <v>2.2507999999999999</v>
      </c>
      <c r="BE577" s="4">
        <v>2.5508000000000002</v>
      </c>
      <c r="BF577" s="4">
        <v>14.063000000000001</v>
      </c>
      <c r="BG577" s="4">
        <v>13.57</v>
      </c>
      <c r="BH577" s="4">
        <v>0.97</v>
      </c>
      <c r="BI577" s="4">
        <v>15.558999999999999</v>
      </c>
      <c r="BJ577" s="4">
        <v>2642.105</v>
      </c>
      <c r="BK577" s="4">
        <v>245.989</v>
      </c>
      <c r="BL577" s="4">
        <v>3.282</v>
      </c>
      <c r="BM577" s="4">
        <v>1.996</v>
      </c>
      <c r="BN577" s="4">
        <v>5.2789999999999999</v>
      </c>
      <c r="BO577" s="4">
        <v>2.6389999999999998</v>
      </c>
      <c r="BP577" s="4">
        <v>1.605</v>
      </c>
      <c r="BQ577" s="4">
        <v>4.2439999999999998</v>
      </c>
      <c r="BR577" s="4">
        <v>1.3041</v>
      </c>
      <c r="BU577" s="4">
        <v>0.69299999999999995</v>
      </c>
      <c r="BW577" s="4">
        <v>0</v>
      </c>
      <c r="BX577" s="4">
        <v>0.582843</v>
      </c>
      <c r="BY577" s="4">
        <v>-5</v>
      </c>
      <c r="BZ577" s="4">
        <v>0.61899999999999999</v>
      </c>
      <c r="CA577" s="4">
        <v>14.243225000000001</v>
      </c>
      <c r="CB577" s="4">
        <v>12.5038</v>
      </c>
    </row>
    <row r="578" spans="1:80">
      <c r="A578" s="2">
        <v>42439</v>
      </c>
      <c r="B578" s="29">
        <v>0.59135513888888891</v>
      </c>
      <c r="C578" s="4">
        <v>12.484</v>
      </c>
      <c r="D578" s="4">
        <v>3.7155</v>
      </c>
      <c r="E578" s="4" t="s">
        <v>155</v>
      </c>
      <c r="F578" s="4">
        <v>37154.616639</v>
      </c>
      <c r="G578" s="4">
        <v>144.4</v>
      </c>
      <c r="H578" s="4">
        <v>97.3</v>
      </c>
      <c r="I578" s="4">
        <v>345</v>
      </c>
      <c r="K578" s="4">
        <v>0</v>
      </c>
      <c r="L578" s="4">
        <v>20</v>
      </c>
      <c r="M578" s="4">
        <v>0.85729999999999995</v>
      </c>
      <c r="N578" s="4">
        <v>10.7026</v>
      </c>
      <c r="O578" s="4">
        <v>3.1854</v>
      </c>
      <c r="P578" s="4">
        <v>123.831</v>
      </c>
      <c r="Q578" s="4">
        <v>83.419300000000007</v>
      </c>
      <c r="R578" s="4">
        <v>207.3</v>
      </c>
      <c r="S578" s="4">
        <v>99.563599999999994</v>
      </c>
      <c r="T578" s="4">
        <v>67.0715</v>
      </c>
      <c r="U578" s="4">
        <v>166.6</v>
      </c>
      <c r="V578" s="4">
        <v>345.00749999999999</v>
      </c>
      <c r="Y578" s="4">
        <v>17.061</v>
      </c>
      <c r="Z578" s="4">
        <v>0</v>
      </c>
      <c r="AA578" s="4">
        <v>0</v>
      </c>
      <c r="AB578" s="4" t="s">
        <v>207</v>
      </c>
      <c r="AC578" s="4">
        <v>0</v>
      </c>
      <c r="AD578" s="4">
        <v>10.6</v>
      </c>
      <c r="AE578" s="4">
        <v>906</v>
      </c>
      <c r="AF578" s="4">
        <v>935</v>
      </c>
      <c r="AG578" s="4">
        <v>872</v>
      </c>
      <c r="AH578" s="4">
        <v>85</v>
      </c>
      <c r="AI578" s="4">
        <v>23.14</v>
      </c>
      <c r="AJ578" s="4">
        <v>0.53</v>
      </c>
      <c r="AK578" s="4">
        <v>981</v>
      </c>
      <c r="AL578" s="4">
        <v>0</v>
      </c>
      <c r="AM578" s="4">
        <v>0</v>
      </c>
      <c r="AN578" s="4">
        <v>23</v>
      </c>
      <c r="AO578" s="4">
        <v>189.1</v>
      </c>
      <c r="AP578" s="4">
        <v>187</v>
      </c>
      <c r="AQ578" s="4">
        <v>2.8</v>
      </c>
      <c r="AR578" s="4">
        <v>195</v>
      </c>
      <c r="AS578" s="4" t="s">
        <v>155</v>
      </c>
      <c r="AT578" s="4">
        <v>2</v>
      </c>
      <c r="AU578" s="5">
        <v>0.79925925925925922</v>
      </c>
      <c r="AV578" s="4">
        <v>47.162661</v>
      </c>
      <c r="AW578" s="4">
        <v>-88.484246999999996</v>
      </c>
      <c r="AX578" s="4">
        <v>317.10000000000002</v>
      </c>
      <c r="AY578" s="4">
        <v>39.200000000000003</v>
      </c>
      <c r="AZ578" s="4">
        <v>12</v>
      </c>
      <c r="BA578" s="4">
        <v>10</v>
      </c>
      <c r="BB578" s="4" t="s">
        <v>222</v>
      </c>
      <c r="BC578" s="4">
        <v>1.1508</v>
      </c>
      <c r="BD578" s="4">
        <v>2.4016000000000002</v>
      </c>
      <c r="BE578" s="4">
        <v>2.7016</v>
      </c>
      <c r="BF578" s="4">
        <v>14.063000000000001</v>
      </c>
      <c r="BG578" s="4">
        <v>12.76</v>
      </c>
      <c r="BH578" s="4">
        <v>0.91</v>
      </c>
      <c r="BI578" s="4">
        <v>16.64</v>
      </c>
      <c r="BJ578" s="4">
        <v>2330.884</v>
      </c>
      <c r="BK578" s="4">
        <v>441.54300000000001</v>
      </c>
      <c r="BL578" s="4">
        <v>2.8239999999999998</v>
      </c>
      <c r="BM578" s="4">
        <v>1.903</v>
      </c>
      <c r="BN578" s="4">
        <v>4.7270000000000003</v>
      </c>
      <c r="BO578" s="4">
        <v>2.2709999999999999</v>
      </c>
      <c r="BP578" s="4">
        <v>1.53</v>
      </c>
      <c r="BQ578" s="4">
        <v>3.8</v>
      </c>
      <c r="BR578" s="4">
        <v>2.4845999999999999</v>
      </c>
      <c r="BU578" s="4">
        <v>0.73699999999999999</v>
      </c>
      <c r="BW578" s="4">
        <v>0</v>
      </c>
      <c r="BX578" s="4">
        <v>0.70755400000000002</v>
      </c>
      <c r="BY578" s="4">
        <v>-5</v>
      </c>
      <c r="BZ578" s="4">
        <v>0.61899999999999999</v>
      </c>
      <c r="CA578" s="4">
        <v>17.290851</v>
      </c>
      <c r="CB578" s="4">
        <v>12.5038</v>
      </c>
    </row>
    <row r="579" spans="1:80">
      <c r="A579" s="2">
        <v>42439</v>
      </c>
      <c r="B579" s="29">
        <v>0.59136671296296295</v>
      </c>
      <c r="C579" s="4">
        <v>11.801</v>
      </c>
      <c r="D579" s="4">
        <v>4.9344000000000001</v>
      </c>
      <c r="E579" s="4" t="s">
        <v>155</v>
      </c>
      <c r="F579" s="4">
        <v>49343.644214</v>
      </c>
      <c r="G579" s="4">
        <v>79.5</v>
      </c>
      <c r="H579" s="4">
        <v>97.4</v>
      </c>
      <c r="I579" s="4">
        <v>445.5</v>
      </c>
      <c r="K579" s="4">
        <v>0</v>
      </c>
      <c r="L579" s="4">
        <v>23</v>
      </c>
      <c r="M579" s="4">
        <v>0.85129999999999995</v>
      </c>
      <c r="N579" s="4">
        <v>10.0458</v>
      </c>
      <c r="O579" s="4">
        <v>4.2005999999999997</v>
      </c>
      <c r="P579" s="4">
        <v>67.666600000000003</v>
      </c>
      <c r="Q579" s="4">
        <v>82.903599999999997</v>
      </c>
      <c r="R579" s="4">
        <v>150.6</v>
      </c>
      <c r="S579" s="4">
        <v>54.405799999999999</v>
      </c>
      <c r="T579" s="4">
        <v>66.656800000000004</v>
      </c>
      <c r="U579" s="4">
        <v>121.1</v>
      </c>
      <c r="V579" s="4">
        <v>445.54239999999999</v>
      </c>
      <c r="Y579" s="4">
        <v>19.405999999999999</v>
      </c>
      <c r="Z579" s="4">
        <v>0</v>
      </c>
      <c r="AA579" s="4">
        <v>0</v>
      </c>
      <c r="AB579" s="4" t="s">
        <v>207</v>
      </c>
      <c r="AC579" s="4">
        <v>0</v>
      </c>
      <c r="AD579" s="4">
        <v>10.6</v>
      </c>
      <c r="AE579" s="4">
        <v>911</v>
      </c>
      <c r="AF579" s="4">
        <v>942</v>
      </c>
      <c r="AG579" s="4">
        <v>879</v>
      </c>
      <c r="AH579" s="4">
        <v>85</v>
      </c>
      <c r="AI579" s="4">
        <v>23.14</v>
      </c>
      <c r="AJ579" s="4">
        <v>0.53</v>
      </c>
      <c r="AK579" s="4">
        <v>981</v>
      </c>
      <c r="AL579" s="4">
        <v>0</v>
      </c>
      <c r="AM579" s="4">
        <v>0</v>
      </c>
      <c r="AN579" s="4">
        <v>23</v>
      </c>
      <c r="AO579" s="4">
        <v>190</v>
      </c>
      <c r="AP579" s="4">
        <v>187</v>
      </c>
      <c r="AQ579" s="4">
        <v>2.7</v>
      </c>
      <c r="AR579" s="4">
        <v>195</v>
      </c>
      <c r="AS579" s="4" t="s">
        <v>155</v>
      </c>
      <c r="AT579" s="4">
        <v>2</v>
      </c>
      <c r="AU579" s="5">
        <v>0.79927083333333337</v>
      </c>
      <c r="AV579" s="4">
        <v>47.162821999999998</v>
      </c>
      <c r="AW579" s="4">
        <v>-88.484241999999995</v>
      </c>
      <c r="AX579" s="4">
        <v>317.60000000000002</v>
      </c>
      <c r="AY579" s="4">
        <v>39.6</v>
      </c>
      <c r="AZ579" s="4">
        <v>12</v>
      </c>
      <c r="BA579" s="4">
        <v>10</v>
      </c>
      <c r="BB579" s="4" t="s">
        <v>222</v>
      </c>
      <c r="BC579" s="4">
        <v>1.2</v>
      </c>
      <c r="BD579" s="4">
        <v>2.5</v>
      </c>
      <c r="BE579" s="4">
        <v>2.8</v>
      </c>
      <c r="BF579" s="4">
        <v>14.063000000000001</v>
      </c>
      <c r="BG579" s="4">
        <v>12.21</v>
      </c>
      <c r="BH579" s="4">
        <v>0.87</v>
      </c>
      <c r="BI579" s="4">
        <v>17.469000000000001</v>
      </c>
      <c r="BJ579" s="4">
        <v>2131.2559999999999</v>
      </c>
      <c r="BK579" s="4">
        <v>567.19899999999996</v>
      </c>
      <c r="BL579" s="4">
        <v>1.5029999999999999</v>
      </c>
      <c r="BM579" s="4">
        <v>1.8420000000000001</v>
      </c>
      <c r="BN579" s="4">
        <v>3.3450000000000002</v>
      </c>
      <c r="BO579" s="4">
        <v>1.2090000000000001</v>
      </c>
      <c r="BP579" s="4">
        <v>1.4810000000000001</v>
      </c>
      <c r="BQ579" s="4">
        <v>2.69</v>
      </c>
      <c r="BR579" s="4">
        <v>3.1255999999999999</v>
      </c>
      <c r="BU579" s="4">
        <v>0.81699999999999995</v>
      </c>
      <c r="BW579" s="4">
        <v>0</v>
      </c>
      <c r="BX579" s="4">
        <v>0.806033</v>
      </c>
      <c r="BY579" s="4">
        <v>-5</v>
      </c>
      <c r="BZ579" s="4">
        <v>0.61867300000000003</v>
      </c>
      <c r="CA579" s="4">
        <v>19.697431000000002</v>
      </c>
      <c r="CB579" s="4">
        <v>12.497195</v>
      </c>
    </row>
    <row r="580" spans="1:80">
      <c r="A580" s="2">
        <v>42439</v>
      </c>
      <c r="B580" s="29">
        <v>0.5913782870370371</v>
      </c>
      <c r="C580" s="4">
        <v>11.46</v>
      </c>
      <c r="D580" s="4">
        <v>5.5179999999999998</v>
      </c>
      <c r="E580" s="4" t="s">
        <v>155</v>
      </c>
      <c r="F580" s="4">
        <v>55179.919548999998</v>
      </c>
      <c r="G580" s="4">
        <v>56.9</v>
      </c>
      <c r="H580" s="4">
        <v>97.5</v>
      </c>
      <c r="I580" s="4">
        <v>494.9</v>
      </c>
      <c r="K580" s="4">
        <v>0</v>
      </c>
      <c r="L580" s="4">
        <v>25</v>
      </c>
      <c r="M580" s="4">
        <v>0.84850000000000003</v>
      </c>
      <c r="N580" s="4">
        <v>9.7233000000000001</v>
      </c>
      <c r="O580" s="4">
        <v>4.6818</v>
      </c>
      <c r="P580" s="4">
        <v>48.260300000000001</v>
      </c>
      <c r="Q580" s="4">
        <v>82.7119</v>
      </c>
      <c r="R580" s="4">
        <v>131</v>
      </c>
      <c r="S580" s="4">
        <v>38.802700000000002</v>
      </c>
      <c r="T580" s="4">
        <v>66.502700000000004</v>
      </c>
      <c r="U580" s="4">
        <v>105.3</v>
      </c>
      <c r="V580" s="4">
        <v>494.94470000000001</v>
      </c>
      <c r="Y580" s="4">
        <v>20.905000000000001</v>
      </c>
      <c r="Z580" s="4">
        <v>0</v>
      </c>
      <c r="AA580" s="4">
        <v>0</v>
      </c>
      <c r="AB580" s="4" t="s">
        <v>207</v>
      </c>
      <c r="AC580" s="4">
        <v>0</v>
      </c>
      <c r="AD580" s="4">
        <v>10.5</v>
      </c>
      <c r="AE580" s="4">
        <v>915</v>
      </c>
      <c r="AF580" s="4">
        <v>945</v>
      </c>
      <c r="AG580" s="4">
        <v>883</v>
      </c>
      <c r="AH580" s="4">
        <v>85</v>
      </c>
      <c r="AI580" s="4">
        <v>23.14</v>
      </c>
      <c r="AJ580" s="4">
        <v>0.53</v>
      </c>
      <c r="AK580" s="4">
        <v>981</v>
      </c>
      <c r="AL580" s="4">
        <v>0</v>
      </c>
      <c r="AM580" s="4">
        <v>0</v>
      </c>
      <c r="AN580" s="4">
        <v>23</v>
      </c>
      <c r="AO580" s="4">
        <v>189.9</v>
      </c>
      <c r="AP580" s="4">
        <v>187</v>
      </c>
      <c r="AQ580" s="4">
        <v>2.8</v>
      </c>
      <c r="AR580" s="4">
        <v>195</v>
      </c>
      <c r="AS580" s="4" t="s">
        <v>155</v>
      </c>
      <c r="AT580" s="4">
        <v>2</v>
      </c>
      <c r="AU580" s="5">
        <v>0.7992824074074073</v>
      </c>
      <c r="AV580" s="4">
        <v>47.162985999999997</v>
      </c>
      <c r="AW580" s="4">
        <v>-88.484279000000001</v>
      </c>
      <c r="AX580" s="4">
        <v>318.2</v>
      </c>
      <c r="AY580" s="4">
        <v>40.1</v>
      </c>
      <c r="AZ580" s="4">
        <v>12</v>
      </c>
      <c r="BA580" s="4">
        <v>9</v>
      </c>
      <c r="BB580" s="4" t="s">
        <v>220</v>
      </c>
      <c r="BC580" s="4">
        <v>1.2</v>
      </c>
      <c r="BD580" s="4">
        <v>2.6524000000000001</v>
      </c>
      <c r="BE580" s="4">
        <v>2.9523999999999999</v>
      </c>
      <c r="BF580" s="4">
        <v>14.063000000000001</v>
      </c>
      <c r="BG580" s="4">
        <v>11.96</v>
      </c>
      <c r="BH580" s="4">
        <v>0.85</v>
      </c>
      <c r="BI580" s="4">
        <v>17.861000000000001</v>
      </c>
      <c r="BJ580" s="4">
        <v>2039.405</v>
      </c>
      <c r="BK580" s="4">
        <v>624.99599999999998</v>
      </c>
      <c r="BL580" s="4">
        <v>1.06</v>
      </c>
      <c r="BM580" s="4">
        <v>1.8169999999999999</v>
      </c>
      <c r="BN580" s="4">
        <v>2.8769999999999998</v>
      </c>
      <c r="BO580" s="4">
        <v>0.85199999999999998</v>
      </c>
      <c r="BP580" s="4">
        <v>1.4610000000000001</v>
      </c>
      <c r="BQ580" s="4">
        <v>2.3130000000000002</v>
      </c>
      <c r="BR580" s="4">
        <v>3.4327000000000001</v>
      </c>
      <c r="BU580" s="4">
        <v>0.87</v>
      </c>
      <c r="BW580" s="4">
        <v>0</v>
      </c>
      <c r="BX580" s="4">
        <v>0.84750199999999998</v>
      </c>
      <c r="BY580" s="4">
        <v>-5</v>
      </c>
      <c r="BZ580" s="4">
        <v>0.61578200000000005</v>
      </c>
      <c r="CA580" s="4">
        <v>20.710830000000001</v>
      </c>
      <c r="CB580" s="4">
        <v>12.438796</v>
      </c>
    </row>
    <row r="581" spans="1:80">
      <c r="A581" s="2">
        <v>42439</v>
      </c>
      <c r="B581" s="29">
        <v>0.59138986111111114</v>
      </c>
      <c r="C581" s="4">
        <v>11.228</v>
      </c>
      <c r="D581" s="4">
        <v>5.8703000000000003</v>
      </c>
      <c r="E581" s="4" t="s">
        <v>155</v>
      </c>
      <c r="F581" s="4">
        <v>58703.209020000002</v>
      </c>
      <c r="G581" s="4">
        <v>53</v>
      </c>
      <c r="H581" s="4">
        <v>110.5</v>
      </c>
      <c r="I581" s="4">
        <v>537.5</v>
      </c>
      <c r="K581" s="4">
        <v>0</v>
      </c>
      <c r="L581" s="4">
        <v>27</v>
      </c>
      <c r="M581" s="4">
        <v>0.84689999999999999</v>
      </c>
      <c r="N581" s="4">
        <v>9.5088000000000008</v>
      </c>
      <c r="O581" s="4">
        <v>4.9715999999999996</v>
      </c>
      <c r="P581" s="4">
        <v>44.885599999999997</v>
      </c>
      <c r="Q581" s="4">
        <v>93.593699999999998</v>
      </c>
      <c r="R581" s="4">
        <v>138.5</v>
      </c>
      <c r="S581" s="4">
        <v>36.089300000000001</v>
      </c>
      <c r="T581" s="4">
        <v>75.251999999999995</v>
      </c>
      <c r="U581" s="4">
        <v>111.3</v>
      </c>
      <c r="V581" s="4">
        <v>537.50959999999998</v>
      </c>
      <c r="Y581" s="4">
        <v>22.452999999999999</v>
      </c>
      <c r="Z581" s="4">
        <v>0</v>
      </c>
      <c r="AA581" s="4">
        <v>0</v>
      </c>
      <c r="AB581" s="4" t="s">
        <v>207</v>
      </c>
      <c r="AC581" s="4">
        <v>0</v>
      </c>
      <c r="AD581" s="4">
        <v>10.5</v>
      </c>
      <c r="AE581" s="4">
        <v>921</v>
      </c>
      <c r="AF581" s="4">
        <v>947</v>
      </c>
      <c r="AG581" s="4">
        <v>886</v>
      </c>
      <c r="AH581" s="4">
        <v>85</v>
      </c>
      <c r="AI581" s="4">
        <v>23.14</v>
      </c>
      <c r="AJ581" s="4">
        <v>0.53</v>
      </c>
      <c r="AK581" s="4">
        <v>981</v>
      </c>
      <c r="AL581" s="4">
        <v>0</v>
      </c>
      <c r="AM581" s="4">
        <v>0</v>
      </c>
      <c r="AN581" s="4">
        <v>23</v>
      </c>
      <c r="AO581" s="4">
        <v>188.9</v>
      </c>
      <c r="AP581" s="4">
        <v>186.9</v>
      </c>
      <c r="AQ581" s="4">
        <v>2.8</v>
      </c>
      <c r="AR581" s="4">
        <v>195</v>
      </c>
      <c r="AS581" s="4" t="s">
        <v>155</v>
      </c>
      <c r="AT581" s="4">
        <v>2</v>
      </c>
      <c r="AU581" s="5">
        <v>0.79929398148148145</v>
      </c>
      <c r="AV581" s="4">
        <v>47.163153000000001</v>
      </c>
      <c r="AW581" s="4">
        <v>-88.484330999999997</v>
      </c>
      <c r="AX581" s="4">
        <v>318.89999999999998</v>
      </c>
      <c r="AY581" s="4">
        <v>40.5</v>
      </c>
      <c r="AZ581" s="4">
        <v>12</v>
      </c>
      <c r="BA581" s="4">
        <v>10</v>
      </c>
      <c r="BB581" s="4" t="s">
        <v>222</v>
      </c>
      <c r="BC581" s="4">
        <v>1.2</v>
      </c>
      <c r="BD581" s="4">
        <v>2.8</v>
      </c>
      <c r="BE581" s="4">
        <v>3.1</v>
      </c>
      <c r="BF581" s="4">
        <v>14.063000000000001</v>
      </c>
      <c r="BG581" s="4">
        <v>11.83</v>
      </c>
      <c r="BH581" s="4">
        <v>0.84</v>
      </c>
      <c r="BI581" s="4">
        <v>18.077999999999999</v>
      </c>
      <c r="BJ581" s="4">
        <v>1983.463</v>
      </c>
      <c r="BK581" s="4">
        <v>660.03599999999994</v>
      </c>
      <c r="BL581" s="4">
        <v>0.98</v>
      </c>
      <c r="BM581" s="4">
        <v>2.044</v>
      </c>
      <c r="BN581" s="4">
        <v>3.0249999999999999</v>
      </c>
      <c r="BO581" s="4">
        <v>0.78800000000000003</v>
      </c>
      <c r="BP581" s="4">
        <v>1.6439999999999999</v>
      </c>
      <c r="BQ581" s="4">
        <v>2.4319999999999999</v>
      </c>
      <c r="BR581" s="4">
        <v>3.7075</v>
      </c>
      <c r="BU581" s="4">
        <v>0.92900000000000005</v>
      </c>
      <c r="BW581" s="4">
        <v>0</v>
      </c>
      <c r="BX581" s="4">
        <v>0.91961599999999999</v>
      </c>
      <c r="BY581" s="4">
        <v>-5</v>
      </c>
      <c r="BZ581" s="4">
        <v>0.61410900000000002</v>
      </c>
      <c r="CA581" s="4">
        <v>22.473116000000001</v>
      </c>
      <c r="CB581" s="4">
        <v>12.405002</v>
      </c>
    </row>
    <row r="582" spans="1:80">
      <c r="A582" s="2">
        <v>42439</v>
      </c>
      <c r="B582" s="29">
        <v>0.59140143518518518</v>
      </c>
      <c r="C582" s="4">
        <v>11.092000000000001</v>
      </c>
      <c r="D582" s="4">
        <v>6.0697999999999999</v>
      </c>
      <c r="E582" s="4" t="s">
        <v>155</v>
      </c>
      <c r="F582" s="4">
        <v>60698.005204000001</v>
      </c>
      <c r="G582" s="4">
        <v>50.9</v>
      </c>
      <c r="H582" s="4">
        <v>96.2</v>
      </c>
      <c r="I582" s="4">
        <v>565.1</v>
      </c>
      <c r="K582" s="4">
        <v>0</v>
      </c>
      <c r="L582" s="4">
        <v>28</v>
      </c>
      <c r="M582" s="4">
        <v>0.84599999999999997</v>
      </c>
      <c r="N582" s="4">
        <v>9.3841999999999999</v>
      </c>
      <c r="O582" s="4">
        <v>5.1352000000000002</v>
      </c>
      <c r="P582" s="4">
        <v>43.070900000000002</v>
      </c>
      <c r="Q582" s="4">
        <v>81.351100000000002</v>
      </c>
      <c r="R582" s="4">
        <v>124.4</v>
      </c>
      <c r="S582" s="4">
        <v>34.630200000000002</v>
      </c>
      <c r="T582" s="4">
        <v>65.408600000000007</v>
      </c>
      <c r="U582" s="4">
        <v>100</v>
      </c>
      <c r="V582" s="4">
        <v>565.05060000000003</v>
      </c>
      <c r="Y582" s="4">
        <v>23.861999999999998</v>
      </c>
      <c r="Z582" s="4">
        <v>0</v>
      </c>
      <c r="AA582" s="4">
        <v>0</v>
      </c>
      <c r="AB582" s="4" t="s">
        <v>207</v>
      </c>
      <c r="AC582" s="4">
        <v>0</v>
      </c>
      <c r="AD582" s="4">
        <v>10.5</v>
      </c>
      <c r="AE582" s="4">
        <v>920</v>
      </c>
      <c r="AF582" s="4">
        <v>948</v>
      </c>
      <c r="AG582" s="4">
        <v>887</v>
      </c>
      <c r="AH582" s="4">
        <v>85</v>
      </c>
      <c r="AI582" s="4">
        <v>23.14</v>
      </c>
      <c r="AJ582" s="4">
        <v>0.53</v>
      </c>
      <c r="AK582" s="4">
        <v>981</v>
      </c>
      <c r="AL582" s="4">
        <v>0</v>
      </c>
      <c r="AM582" s="4">
        <v>0</v>
      </c>
      <c r="AN582" s="4">
        <v>23</v>
      </c>
      <c r="AO582" s="4">
        <v>188.1</v>
      </c>
      <c r="AP582" s="4">
        <v>186</v>
      </c>
      <c r="AQ582" s="4">
        <v>2.8</v>
      </c>
      <c r="AR582" s="4">
        <v>195</v>
      </c>
      <c r="AS582" s="4" t="s">
        <v>155</v>
      </c>
      <c r="AT582" s="4">
        <v>2</v>
      </c>
      <c r="AU582" s="5">
        <v>0.7993055555555556</v>
      </c>
      <c r="AV582" s="4">
        <v>47.163314</v>
      </c>
      <c r="AW582" s="4">
        <v>-88.484391000000002</v>
      </c>
      <c r="AX582" s="4">
        <v>319.39999999999998</v>
      </c>
      <c r="AY582" s="4">
        <v>41.7</v>
      </c>
      <c r="AZ582" s="4">
        <v>12</v>
      </c>
      <c r="BA582" s="4">
        <v>10</v>
      </c>
      <c r="BB582" s="4" t="s">
        <v>222</v>
      </c>
      <c r="BC582" s="4">
        <v>1.0984</v>
      </c>
      <c r="BD582" s="4">
        <v>2.2919999999999998</v>
      </c>
      <c r="BE582" s="4">
        <v>2.5920000000000001</v>
      </c>
      <c r="BF582" s="4">
        <v>14.063000000000001</v>
      </c>
      <c r="BG582" s="4">
        <v>11.76</v>
      </c>
      <c r="BH582" s="4">
        <v>0.84</v>
      </c>
      <c r="BI582" s="4">
        <v>18.199000000000002</v>
      </c>
      <c r="BJ582" s="4">
        <v>1951.835</v>
      </c>
      <c r="BK582" s="4">
        <v>679.803</v>
      </c>
      <c r="BL582" s="4">
        <v>0.93799999999999994</v>
      </c>
      <c r="BM582" s="4">
        <v>1.772</v>
      </c>
      <c r="BN582" s="4">
        <v>2.71</v>
      </c>
      <c r="BO582" s="4">
        <v>0.754</v>
      </c>
      <c r="BP582" s="4">
        <v>1.425</v>
      </c>
      <c r="BQ582" s="4">
        <v>2.1789999999999998</v>
      </c>
      <c r="BR582" s="4">
        <v>3.8862000000000001</v>
      </c>
      <c r="BU582" s="4">
        <v>0.98499999999999999</v>
      </c>
      <c r="BW582" s="4">
        <v>0</v>
      </c>
      <c r="BX582" s="4">
        <v>0.94252599999999997</v>
      </c>
      <c r="BY582" s="4">
        <v>-5</v>
      </c>
      <c r="BZ582" s="4">
        <v>0.61478200000000005</v>
      </c>
      <c r="CA582" s="4">
        <v>23.032979000000001</v>
      </c>
      <c r="CB582" s="4">
        <v>12.418596000000001</v>
      </c>
    </row>
    <row r="583" spans="1:80">
      <c r="A583" s="2">
        <v>42439</v>
      </c>
      <c r="B583" s="29">
        <v>0.59141300925925921</v>
      </c>
      <c r="C583" s="4">
        <v>11.095000000000001</v>
      </c>
      <c r="D583" s="4">
        <v>6.1012000000000004</v>
      </c>
      <c r="E583" s="4" t="s">
        <v>155</v>
      </c>
      <c r="F583" s="4">
        <v>61012.437851000002</v>
      </c>
      <c r="G583" s="4">
        <v>45.6</v>
      </c>
      <c r="H583" s="4">
        <v>93.4</v>
      </c>
      <c r="I583" s="4">
        <v>582.1</v>
      </c>
      <c r="K583" s="4">
        <v>0</v>
      </c>
      <c r="L583" s="4">
        <v>29</v>
      </c>
      <c r="M583" s="4">
        <v>0.84570000000000001</v>
      </c>
      <c r="N583" s="4">
        <v>9.3826000000000001</v>
      </c>
      <c r="O583" s="4">
        <v>5.1597</v>
      </c>
      <c r="P583" s="4">
        <v>38.562800000000003</v>
      </c>
      <c r="Q583" s="4">
        <v>78.986099999999993</v>
      </c>
      <c r="R583" s="4">
        <v>117.5</v>
      </c>
      <c r="S583" s="4">
        <v>31.005600000000001</v>
      </c>
      <c r="T583" s="4">
        <v>63.506999999999998</v>
      </c>
      <c r="U583" s="4">
        <v>94.5</v>
      </c>
      <c r="V583" s="4">
        <v>582.1028</v>
      </c>
      <c r="Y583" s="4">
        <v>24.553000000000001</v>
      </c>
      <c r="Z583" s="4">
        <v>0</v>
      </c>
      <c r="AA583" s="4">
        <v>0</v>
      </c>
      <c r="AB583" s="4" t="s">
        <v>207</v>
      </c>
      <c r="AC583" s="4">
        <v>0</v>
      </c>
      <c r="AD583" s="4">
        <v>10.5</v>
      </c>
      <c r="AE583" s="4">
        <v>924</v>
      </c>
      <c r="AF583" s="4">
        <v>949</v>
      </c>
      <c r="AG583" s="4">
        <v>887</v>
      </c>
      <c r="AH583" s="4">
        <v>85</v>
      </c>
      <c r="AI583" s="4">
        <v>23.14</v>
      </c>
      <c r="AJ583" s="4">
        <v>0.53</v>
      </c>
      <c r="AK583" s="4">
        <v>981</v>
      </c>
      <c r="AL583" s="4">
        <v>0</v>
      </c>
      <c r="AM583" s="4">
        <v>0</v>
      </c>
      <c r="AN583" s="4">
        <v>23</v>
      </c>
      <c r="AO583" s="4">
        <v>189</v>
      </c>
      <c r="AP583" s="4">
        <v>186</v>
      </c>
      <c r="AQ583" s="4">
        <v>2.7</v>
      </c>
      <c r="AR583" s="4">
        <v>195</v>
      </c>
      <c r="AS583" s="4" t="s">
        <v>155</v>
      </c>
      <c r="AT583" s="4">
        <v>2</v>
      </c>
      <c r="AU583" s="5">
        <v>0.79931712962962964</v>
      </c>
      <c r="AV583" s="4">
        <v>47.163474000000001</v>
      </c>
      <c r="AW583" s="4">
        <v>-88.484486000000004</v>
      </c>
      <c r="AX583" s="4">
        <v>319.8</v>
      </c>
      <c r="AY583" s="4">
        <v>42.8</v>
      </c>
      <c r="AZ583" s="4">
        <v>12</v>
      </c>
      <c r="BA583" s="4">
        <v>10</v>
      </c>
      <c r="BB583" s="4" t="s">
        <v>222</v>
      </c>
      <c r="BC583" s="4">
        <v>1</v>
      </c>
      <c r="BD583" s="4">
        <v>1.8</v>
      </c>
      <c r="BE583" s="4">
        <v>2.1</v>
      </c>
      <c r="BF583" s="4">
        <v>14.063000000000001</v>
      </c>
      <c r="BG583" s="4">
        <v>11.73</v>
      </c>
      <c r="BH583" s="4">
        <v>0.83</v>
      </c>
      <c r="BI583" s="4">
        <v>18.248999999999999</v>
      </c>
      <c r="BJ583" s="4">
        <v>1948.2149999999999</v>
      </c>
      <c r="BK583" s="4">
        <v>681.88499999999999</v>
      </c>
      <c r="BL583" s="4">
        <v>0.83899999999999997</v>
      </c>
      <c r="BM583" s="4">
        <v>1.718</v>
      </c>
      <c r="BN583" s="4">
        <v>2.556</v>
      </c>
      <c r="BO583" s="4">
        <v>0.67400000000000004</v>
      </c>
      <c r="BP583" s="4">
        <v>1.381</v>
      </c>
      <c r="BQ583" s="4">
        <v>2.0550000000000002</v>
      </c>
      <c r="BR583" s="4">
        <v>3.9967999999999999</v>
      </c>
      <c r="BU583" s="4">
        <v>1.012</v>
      </c>
      <c r="BW583" s="4">
        <v>0</v>
      </c>
      <c r="BX583" s="4">
        <v>0.95085799999999998</v>
      </c>
      <c r="BY583" s="4">
        <v>-5</v>
      </c>
      <c r="BZ583" s="4">
        <v>0.61310900000000002</v>
      </c>
      <c r="CA583" s="4">
        <v>23.236592000000002</v>
      </c>
      <c r="CB583" s="4">
        <v>12.384802000000001</v>
      </c>
    </row>
    <row r="584" spans="1:80">
      <c r="A584" s="2">
        <v>42439</v>
      </c>
      <c r="B584" s="29">
        <v>0.59142458333333336</v>
      </c>
      <c r="C584" s="4">
        <v>11.696</v>
      </c>
      <c r="D584" s="4">
        <v>5.1745999999999999</v>
      </c>
      <c r="E584" s="4" t="s">
        <v>155</v>
      </c>
      <c r="F584" s="4">
        <v>51746.400000000001</v>
      </c>
      <c r="G584" s="4">
        <v>45.6</v>
      </c>
      <c r="H584" s="4">
        <v>92.4</v>
      </c>
      <c r="I584" s="4">
        <v>565.20000000000005</v>
      </c>
      <c r="K584" s="4">
        <v>0</v>
      </c>
      <c r="L584" s="4">
        <v>29</v>
      </c>
      <c r="M584" s="4">
        <v>0.8498</v>
      </c>
      <c r="N584" s="4">
        <v>9.9392999999999994</v>
      </c>
      <c r="O584" s="4">
        <v>4.3975</v>
      </c>
      <c r="P584" s="4">
        <v>38.751399999999997</v>
      </c>
      <c r="Q584" s="4">
        <v>78.491200000000006</v>
      </c>
      <c r="R584" s="4">
        <v>117.2</v>
      </c>
      <c r="S584" s="4">
        <v>31.1572</v>
      </c>
      <c r="T584" s="4">
        <v>63.109200000000001</v>
      </c>
      <c r="U584" s="4">
        <v>94.3</v>
      </c>
      <c r="V584" s="4">
        <v>565.23919999999998</v>
      </c>
      <c r="Y584" s="4">
        <v>24.814</v>
      </c>
      <c r="Z584" s="4">
        <v>0</v>
      </c>
      <c r="AA584" s="4">
        <v>0</v>
      </c>
      <c r="AB584" s="4" t="s">
        <v>207</v>
      </c>
      <c r="AC584" s="4">
        <v>0</v>
      </c>
      <c r="AD584" s="4">
        <v>10.6</v>
      </c>
      <c r="AE584" s="4">
        <v>919</v>
      </c>
      <c r="AF584" s="4">
        <v>948</v>
      </c>
      <c r="AG584" s="4">
        <v>886</v>
      </c>
      <c r="AH584" s="4">
        <v>85</v>
      </c>
      <c r="AI584" s="4">
        <v>23.14</v>
      </c>
      <c r="AJ584" s="4">
        <v>0.53</v>
      </c>
      <c r="AK584" s="4">
        <v>981</v>
      </c>
      <c r="AL584" s="4">
        <v>0</v>
      </c>
      <c r="AM584" s="4">
        <v>0</v>
      </c>
      <c r="AN584" s="4">
        <v>23</v>
      </c>
      <c r="AO584" s="4">
        <v>189</v>
      </c>
      <c r="AP584" s="4">
        <v>186.1</v>
      </c>
      <c r="AQ584" s="4">
        <v>2.9</v>
      </c>
      <c r="AR584" s="4">
        <v>195</v>
      </c>
      <c r="AS584" s="4" t="s">
        <v>155</v>
      </c>
      <c r="AT584" s="4">
        <v>2</v>
      </c>
      <c r="AU584" s="5">
        <v>0.79932870370370368</v>
      </c>
      <c r="AV584" s="4">
        <v>47.163702999999998</v>
      </c>
      <c r="AW584" s="4">
        <v>-88.484669999999994</v>
      </c>
      <c r="AX584" s="4">
        <v>320.3</v>
      </c>
      <c r="AY584" s="4">
        <v>43.1</v>
      </c>
      <c r="AZ584" s="4">
        <v>12</v>
      </c>
      <c r="BA584" s="4">
        <v>10</v>
      </c>
      <c r="BB584" s="4" t="s">
        <v>222</v>
      </c>
      <c r="BC584" s="4">
        <v>1</v>
      </c>
      <c r="BD584" s="4">
        <v>1.8</v>
      </c>
      <c r="BE584" s="4">
        <v>2.1</v>
      </c>
      <c r="BF584" s="4">
        <v>14.063000000000001</v>
      </c>
      <c r="BG584" s="4">
        <v>12.07</v>
      </c>
      <c r="BH584" s="4">
        <v>0.86</v>
      </c>
      <c r="BI584" s="4">
        <v>17.672999999999998</v>
      </c>
      <c r="BJ584" s="4">
        <v>2093.616</v>
      </c>
      <c r="BK584" s="4">
        <v>589.55100000000004</v>
      </c>
      <c r="BL584" s="4">
        <v>0.85499999999999998</v>
      </c>
      <c r="BM584" s="4">
        <v>1.7310000000000001</v>
      </c>
      <c r="BN584" s="4">
        <v>2.5859999999999999</v>
      </c>
      <c r="BO584" s="4">
        <v>0.68700000000000006</v>
      </c>
      <c r="BP584" s="4">
        <v>1.3919999999999999</v>
      </c>
      <c r="BQ584" s="4">
        <v>2.0790000000000002</v>
      </c>
      <c r="BR584" s="4">
        <v>3.9369999999999998</v>
      </c>
      <c r="BU584" s="4">
        <v>1.0369999999999999</v>
      </c>
      <c r="BW584" s="4">
        <v>0</v>
      </c>
      <c r="BX584" s="4">
        <v>0.920597</v>
      </c>
      <c r="BY584" s="4">
        <v>-5</v>
      </c>
      <c r="BZ584" s="4">
        <v>0.61378200000000005</v>
      </c>
      <c r="CA584" s="4">
        <v>22.49709</v>
      </c>
      <c r="CB584" s="4">
        <v>12.398396</v>
      </c>
    </row>
    <row r="585" spans="1:80">
      <c r="A585" s="2">
        <v>42439</v>
      </c>
      <c r="B585" s="29">
        <v>0.5914361574074074</v>
      </c>
      <c r="C585" s="4">
        <v>13.002000000000001</v>
      </c>
      <c r="D585" s="4">
        <v>3.1755</v>
      </c>
      <c r="E585" s="4" t="s">
        <v>155</v>
      </c>
      <c r="F585" s="4">
        <v>31755.229834999998</v>
      </c>
      <c r="G585" s="4">
        <v>67.099999999999994</v>
      </c>
      <c r="H585" s="4">
        <v>92.1</v>
      </c>
      <c r="I585" s="4">
        <v>340.8</v>
      </c>
      <c r="K585" s="4">
        <v>0</v>
      </c>
      <c r="L585" s="4">
        <v>27</v>
      </c>
      <c r="M585" s="4">
        <v>0.85829999999999995</v>
      </c>
      <c r="N585" s="4">
        <v>11.1594</v>
      </c>
      <c r="O585" s="4">
        <v>2.7254</v>
      </c>
      <c r="P585" s="4">
        <v>57.562199999999997</v>
      </c>
      <c r="Q585" s="4">
        <v>79.058000000000007</v>
      </c>
      <c r="R585" s="4">
        <v>136.6</v>
      </c>
      <c r="S585" s="4">
        <v>46.281599999999997</v>
      </c>
      <c r="T585" s="4">
        <v>63.564799999999998</v>
      </c>
      <c r="U585" s="4">
        <v>109.8</v>
      </c>
      <c r="V585" s="4">
        <v>340.78590000000003</v>
      </c>
      <c r="Y585" s="4">
        <v>22.919</v>
      </c>
      <c r="Z585" s="4">
        <v>0</v>
      </c>
      <c r="AA585" s="4">
        <v>0</v>
      </c>
      <c r="AB585" s="4" t="s">
        <v>207</v>
      </c>
      <c r="AC585" s="4">
        <v>0</v>
      </c>
      <c r="AD585" s="4">
        <v>10.5</v>
      </c>
      <c r="AE585" s="4">
        <v>913</v>
      </c>
      <c r="AF585" s="4">
        <v>945</v>
      </c>
      <c r="AG585" s="4">
        <v>880</v>
      </c>
      <c r="AH585" s="4">
        <v>85</v>
      </c>
      <c r="AI585" s="4">
        <v>23.14</v>
      </c>
      <c r="AJ585" s="4">
        <v>0.53</v>
      </c>
      <c r="AK585" s="4">
        <v>981</v>
      </c>
      <c r="AL585" s="4">
        <v>0</v>
      </c>
      <c r="AM585" s="4">
        <v>0</v>
      </c>
      <c r="AN585" s="4">
        <v>23</v>
      </c>
      <c r="AO585" s="4">
        <v>189</v>
      </c>
      <c r="AP585" s="4">
        <v>187</v>
      </c>
      <c r="AQ585" s="4">
        <v>2.8</v>
      </c>
      <c r="AR585" s="4">
        <v>195</v>
      </c>
      <c r="AS585" s="4" t="s">
        <v>155</v>
      </c>
      <c r="AT585" s="4">
        <v>2</v>
      </c>
      <c r="AU585" s="5">
        <v>0.79935185185185187</v>
      </c>
      <c r="AV585" s="4">
        <v>47.163907999999999</v>
      </c>
      <c r="AW585" s="4">
        <v>-88.484913000000006</v>
      </c>
      <c r="AX585" s="4">
        <v>320.7</v>
      </c>
      <c r="AY585" s="4">
        <v>43.5</v>
      </c>
      <c r="AZ585" s="4">
        <v>12</v>
      </c>
      <c r="BA585" s="4">
        <v>10</v>
      </c>
      <c r="BB585" s="4" t="s">
        <v>222</v>
      </c>
      <c r="BC585" s="4">
        <v>1.050751</v>
      </c>
      <c r="BD585" s="4">
        <v>1.850751</v>
      </c>
      <c r="BE585" s="4">
        <v>2.1507510000000001</v>
      </c>
      <c r="BF585" s="4">
        <v>14.063000000000001</v>
      </c>
      <c r="BG585" s="4">
        <v>12.84</v>
      </c>
      <c r="BH585" s="4">
        <v>0.91</v>
      </c>
      <c r="BI585" s="4">
        <v>16.513999999999999</v>
      </c>
      <c r="BJ585" s="4">
        <v>2431.0129999999999</v>
      </c>
      <c r="BK585" s="4">
        <v>377.88600000000002</v>
      </c>
      <c r="BL585" s="4">
        <v>1.3129999999999999</v>
      </c>
      <c r="BM585" s="4">
        <v>1.804</v>
      </c>
      <c r="BN585" s="4">
        <v>3.117</v>
      </c>
      <c r="BO585" s="4">
        <v>1.056</v>
      </c>
      <c r="BP585" s="4">
        <v>1.45</v>
      </c>
      <c r="BQ585" s="4">
        <v>2.5059999999999998</v>
      </c>
      <c r="BR585" s="4">
        <v>2.4548000000000001</v>
      </c>
      <c r="BU585" s="4">
        <v>0.99099999999999999</v>
      </c>
      <c r="BW585" s="4">
        <v>0</v>
      </c>
      <c r="BX585" s="4">
        <v>0.92122400000000004</v>
      </c>
      <c r="BY585" s="4">
        <v>-5</v>
      </c>
      <c r="BZ585" s="4">
        <v>0.61178200000000005</v>
      </c>
      <c r="CA585" s="4">
        <v>22.512411</v>
      </c>
      <c r="CB585" s="4">
        <v>12.357996</v>
      </c>
    </row>
    <row r="586" spans="1:80">
      <c r="A586" s="2">
        <v>42439</v>
      </c>
      <c r="B586" s="29">
        <v>0.59144773148148155</v>
      </c>
      <c r="C586" s="4">
        <v>13.867000000000001</v>
      </c>
      <c r="D586" s="4">
        <v>1.5347</v>
      </c>
      <c r="E586" s="4" t="s">
        <v>155</v>
      </c>
      <c r="F586" s="4">
        <v>15347.197758</v>
      </c>
      <c r="G586" s="4">
        <v>186.4</v>
      </c>
      <c r="H586" s="4">
        <v>92.1</v>
      </c>
      <c r="I586" s="4">
        <v>196</v>
      </c>
      <c r="K586" s="4">
        <v>0</v>
      </c>
      <c r="L586" s="4">
        <v>25</v>
      </c>
      <c r="M586" s="4">
        <v>0.86639999999999995</v>
      </c>
      <c r="N586" s="4">
        <v>12.013999999999999</v>
      </c>
      <c r="O586" s="4">
        <v>1.3297000000000001</v>
      </c>
      <c r="P586" s="4">
        <v>161.5301</v>
      </c>
      <c r="Q586" s="4">
        <v>79.793999999999997</v>
      </c>
      <c r="R586" s="4">
        <v>241.3</v>
      </c>
      <c r="S586" s="4">
        <v>129.87479999999999</v>
      </c>
      <c r="T586" s="4">
        <v>64.156599999999997</v>
      </c>
      <c r="U586" s="4">
        <v>194</v>
      </c>
      <c r="V586" s="4">
        <v>196.00569999999999</v>
      </c>
      <c r="Y586" s="4">
        <v>21.286000000000001</v>
      </c>
      <c r="Z586" s="4">
        <v>0</v>
      </c>
      <c r="AA586" s="4">
        <v>0</v>
      </c>
      <c r="AB586" s="4" t="s">
        <v>207</v>
      </c>
      <c r="AC586" s="4">
        <v>0</v>
      </c>
      <c r="AD586" s="4">
        <v>10.5</v>
      </c>
      <c r="AE586" s="4">
        <v>900</v>
      </c>
      <c r="AF586" s="4">
        <v>934</v>
      </c>
      <c r="AG586" s="4">
        <v>866</v>
      </c>
      <c r="AH586" s="4">
        <v>85</v>
      </c>
      <c r="AI586" s="4">
        <v>23.14</v>
      </c>
      <c r="AJ586" s="4">
        <v>0.53</v>
      </c>
      <c r="AK586" s="4">
        <v>981</v>
      </c>
      <c r="AL586" s="4">
        <v>0</v>
      </c>
      <c r="AM586" s="4">
        <v>0</v>
      </c>
      <c r="AN586" s="4">
        <v>23</v>
      </c>
      <c r="AO586" s="4">
        <v>189</v>
      </c>
      <c r="AP586" s="4">
        <v>187</v>
      </c>
      <c r="AQ586" s="4">
        <v>2.7</v>
      </c>
      <c r="AR586" s="4">
        <v>195</v>
      </c>
      <c r="AS586" s="4" t="s">
        <v>155</v>
      </c>
      <c r="AT586" s="4">
        <v>2</v>
      </c>
      <c r="AU586" s="5">
        <v>0.79936342592592602</v>
      </c>
      <c r="AV586" s="4">
        <v>47.164026999999997</v>
      </c>
      <c r="AW586" s="4">
        <v>-88.485122000000004</v>
      </c>
      <c r="AX586" s="4">
        <v>321</v>
      </c>
      <c r="AY586" s="4">
        <v>44.6</v>
      </c>
      <c r="AZ586" s="4">
        <v>12</v>
      </c>
      <c r="BA586" s="4">
        <v>10</v>
      </c>
      <c r="BB586" s="4" t="s">
        <v>222</v>
      </c>
      <c r="BC586" s="4">
        <v>1.3031999999999999</v>
      </c>
      <c r="BD586" s="4">
        <v>1.4428000000000001</v>
      </c>
      <c r="BE586" s="4">
        <v>2.4032</v>
      </c>
      <c r="BF586" s="4">
        <v>14.063000000000001</v>
      </c>
      <c r="BG586" s="4">
        <v>13.67</v>
      </c>
      <c r="BH586" s="4">
        <v>0.97</v>
      </c>
      <c r="BI586" s="4">
        <v>15.422000000000001</v>
      </c>
      <c r="BJ586" s="4">
        <v>2726.3850000000002</v>
      </c>
      <c r="BK586" s="4">
        <v>192.05199999999999</v>
      </c>
      <c r="BL586" s="4">
        <v>3.839</v>
      </c>
      <c r="BM586" s="4">
        <v>1.8959999999999999</v>
      </c>
      <c r="BN586" s="4">
        <v>5.7350000000000003</v>
      </c>
      <c r="BO586" s="4">
        <v>3.0859999999999999</v>
      </c>
      <c r="BP586" s="4">
        <v>1.5249999999999999</v>
      </c>
      <c r="BQ586" s="4">
        <v>4.6109999999999998</v>
      </c>
      <c r="BR586" s="4">
        <v>1.4708000000000001</v>
      </c>
      <c r="BU586" s="4">
        <v>0.95799999999999996</v>
      </c>
      <c r="BW586" s="4">
        <v>0</v>
      </c>
      <c r="BX586" s="4">
        <v>0.65929499999999996</v>
      </c>
      <c r="BY586" s="4">
        <v>-5</v>
      </c>
      <c r="BZ586" s="4">
        <v>0.61021800000000004</v>
      </c>
      <c r="CA586" s="4">
        <v>16.111522000000001</v>
      </c>
      <c r="CB586" s="4">
        <v>12.326404</v>
      </c>
    </row>
    <row r="587" spans="1:80">
      <c r="A587" s="2">
        <v>42439</v>
      </c>
      <c r="B587" s="29">
        <v>0.59145930555555559</v>
      </c>
      <c r="C587" s="4">
        <v>13.917999999999999</v>
      </c>
      <c r="D587" s="4">
        <v>1.3635999999999999</v>
      </c>
      <c r="E587" s="4" t="s">
        <v>155</v>
      </c>
      <c r="F587" s="4">
        <v>13636.071726</v>
      </c>
      <c r="G587" s="4">
        <v>242.9</v>
      </c>
      <c r="H587" s="4">
        <v>92</v>
      </c>
      <c r="I587" s="4">
        <v>192.9</v>
      </c>
      <c r="K587" s="4">
        <v>0</v>
      </c>
      <c r="L587" s="4">
        <v>24</v>
      </c>
      <c r="M587" s="4">
        <v>0.86750000000000005</v>
      </c>
      <c r="N587" s="4">
        <v>12.074400000000001</v>
      </c>
      <c r="O587" s="4">
        <v>1.1830000000000001</v>
      </c>
      <c r="P587" s="4">
        <v>210.7002</v>
      </c>
      <c r="Q587" s="4">
        <v>79.825599999999994</v>
      </c>
      <c r="R587" s="4">
        <v>290.5</v>
      </c>
      <c r="S587" s="4">
        <v>169.40880000000001</v>
      </c>
      <c r="T587" s="4">
        <v>64.182000000000002</v>
      </c>
      <c r="U587" s="4">
        <v>233.6</v>
      </c>
      <c r="V587" s="4">
        <v>192.89619999999999</v>
      </c>
      <c r="Y587" s="4">
        <v>20.475999999999999</v>
      </c>
      <c r="Z587" s="4">
        <v>0</v>
      </c>
      <c r="AA587" s="4">
        <v>0</v>
      </c>
      <c r="AB587" s="4" t="s">
        <v>207</v>
      </c>
      <c r="AC587" s="4">
        <v>0</v>
      </c>
      <c r="AD587" s="4">
        <v>10.5</v>
      </c>
      <c r="AE587" s="4">
        <v>884</v>
      </c>
      <c r="AF587" s="4">
        <v>921</v>
      </c>
      <c r="AG587" s="4">
        <v>849</v>
      </c>
      <c r="AH587" s="4">
        <v>85</v>
      </c>
      <c r="AI587" s="4">
        <v>23.14</v>
      </c>
      <c r="AJ587" s="4">
        <v>0.53</v>
      </c>
      <c r="AK587" s="4">
        <v>981</v>
      </c>
      <c r="AL587" s="4">
        <v>0</v>
      </c>
      <c r="AM587" s="4">
        <v>0</v>
      </c>
      <c r="AN587" s="4">
        <v>23</v>
      </c>
      <c r="AO587" s="4">
        <v>189.1</v>
      </c>
      <c r="AP587" s="4">
        <v>186.9</v>
      </c>
      <c r="AQ587" s="4">
        <v>2.8</v>
      </c>
      <c r="AR587" s="4">
        <v>195</v>
      </c>
      <c r="AS587" s="4" t="s">
        <v>155</v>
      </c>
      <c r="AT587" s="4">
        <v>2</v>
      </c>
      <c r="AU587" s="5">
        <v>0.79937499999999995</v>
      </c>
      <c r="AV587" s="4">
        <v>47.164135999999999</v>
      </c>
      <c r="AW587" s="4">
        <v>-88.485342000000003</v>
      </c>
      <c r="AX587" s="4">
        <v>321.39999999999998</v>
      </c>
      <c r="AY587" s="4">
        <v>45.6</v>
      </c>
      <c r="AZ587" s="4">
        <v>12</v>
      </c>
      <c r="BA587" s="4">
        <v>10</v>
      </c>
      <c r="BB587" s="4" t="s">
        <v>222</v>
      </c>
      <c r="BC587" s="4">
        <v>1.246</v>
      </c>
      <c r="BD587" s="4">
        <v>1.0508</v>
      </c>
      <c r="BE587" s="4">
        <v>2.3460000000000001</v>
      </c>
      <c r="BF587" s="4">
        <v>14.063000000000001</v>
      </c>
      <c r="BG587" s="4">
        <v>13.8</v>
      </c>
      <c r="BH587" s="4">
        <v>0.98</v>
      </c>
      <c r="BI587" s="4">
        <v>15.268000000000001</v>
      </c>
      <c r="BJ587" s="4">
        <v>2758.0210000000002</v>
      </c>
      <c r="BK587" s="4">
        <v>171.98500000000001</v>
      </c>
      <c r="BL587" s="4">
        <v>5.04</v>
      </c>
      <c r="BM587" s="4">
        <v>1.909</v>
      </c>
      <c r="BN587" s="4">
        <v>6.95</v>
      </c>
      <c r="BO587" s="4">
        <v>4.0519999999999996</v>
      </c>
      <c r="BP587" s="4">
        <v>1.5349999999999999</v>
      </c>
      <c r="BQ587" s="4">
        <v>5.5880000000000001</v>
      </c>
      <c r="BR587" s="4">
        <v>1.4570000000000001</v>
      </c>
      <c r="BU587" s="4">
        <v>0.92800000000000005</v>
      </c>
      <c r="BW587" s="4">
        <v>0</v>
      </c>
      <c r="BX587" s="4">
        <v>0.439801</v>
      </c>
      <c r="BY587" s="4">
        <v>-5</v>
      </c>
      <c r="BZ587" s="4">
        <v>0.61178200000000005</v>
      </c>
      <c r="CA587" s="4">
        <v>10.747636999999999</v>
      </c>
      <c r="CB587" s="4">
        <v>12.357996</v>
      </c>
    </row>
    <row r="588" spans="1:80">
      <c r="A588" s="2">
        <v>42439</v>
      </c>
      <c r="B588" s="29">
        <v>0.59147087962962963</v>
      </c>
      <c r="C588" s="4">
        <v>14.037000000000001</v>
      </c>
      <c r="D588" s="4">
        <v>1.2210000000000001</v>
      </c>
      <c r="E588" s="4" t="s">
        <v>155</v>
      </c>
      <c r="F588" s="4">
        <v>12209.883236</v>
      </c>
      <c r="G588" s="4">
        <v>150.5</v>
      </c>
      <c r="H588" s="4">
        <v>92</v>
      </c>
      <c r="I588" s="4">
        <v>197.6</v>
      </c>
      <c r="K588" s="4">
        <v>0</v>
      </c>
      <c r="L588" s="4">
        <v>23</v>
      </c>
      <c r="M588" s="4">
        <v>0.8679</v>
      </c>
      <c r="N588" s="4">
        <v>12.1835</v>
      </c>
      <c r="O588" s="4">
        <v>1.0597000000000001</v>
      </c>
      <c r="P588" s="4">
        <v>130.62950000000001</v>
      </c>
      <c r="Q588" s="4">
        <v>79.838099999999997</v>
      </c>
      <c r="R588" s="4">
        <v>210.5</v>
      </c>
      <c r="S588" s="4">
        <v>105.02979999999999</v>
      </c>
      <c r="T588" s="4">
        <v>64.191999999999993</v>
      </c>
      <c r="U588" s="4">
        <v>169.2</v>
      </c>
      <c r="V588" s="4">
        <v>197.59809999999999</v>
      </c>
      <c r="Y588" s="4">
        <v>20.367999999999999</v>
      </c>
      <c r="Z588" s="4">
        <v>0</v>
      </c>
      <c r="AA588" s="4">
        <v>0</v>
      </c>
      <c r="AB588" s="4" t="s">
        <v>207</v>
      </c>
      <c r="AC588" s="4">
        <v>0</v>
      </c>
      <c r="AD588" s="4">
        <v>10.5</v>
      </c>
      <c r="AE588" s="4">
        <v>873</v>
      </c>
      <c r="AF588" s="4">
        <v>910</v>
      </c>
      <c r="AG588" s="4">
        <v>841</v>
      </c>
      <c r="AH588" s="4">
        <v>85</v>
      </c>
      <c r="AI588" s="4">
        <v>23.14</v>
      </c>
      <c r="AJ588" s="4">
        <v>0.53</v>
      </c>
      <c r="AK588" s="4">
        <v>981</v>
      </c>
      <c r="AL588" s="4">
        <v>0</v>
      </c>
      <c r="AM588" s="4">
        <v>0</v>
      </c>
      <c r="AN588" s="4">
        <v>23</v>
      </c>
      <c r="AO588" s="4">
        <v>190</v>
      </c>
      <c r="AP588" s="4">
        <v>186</v>
      </c>
      <c r="AQ588" s="4">
        <v>3</v>
      </c>
      <c r="AR588" s="4">
        <v>195</v>
      </c>
      <c r="AS588" s="4" t="s">
        <v>155</v>
      </c>
      <c r="AT588" s="4">
        <v>2</v>
      </c>
      <c r="AU588" s="5">
        <v>0.7993865740740741</v>
      </c>
      <c r="AV588" s="4">
        <v>47.164222000000002</v>
      </c>
      <c r="AW588" s="4">
        <v>-88.485579999999999</v>
      </c>
      <c r="AX588" s="4">
        <v>321.60000000000002</v>
      </c>
      <c r="AY588" s="4">
        <v>45.2</v>
      </c>
      <c r="AZ588" s="4">
        <v>12</v>
      </c>
      <c r="BA588" s="4">
        <v>10</v>
      </c>
      <c r="BB588" s="4" t="s">
        <v>222</v>
      </c>
      <c r="BC588" s="4">
        <v>1.0508</v>
      </c>
      <c r="BD588" s="4">
        <v>1.0491999999999999</v>
      </c>
      <c r="BE588" s="4">
        <v>2.1</v>
      </c>
      <c r="BF588" s="4">
        <v>14.063000000000001</v>
      </c>
      <c r="BG588" s="4">
        <v>13.83</v>
      </c>
      <c r="BH588" s="4">
        <v>0.98</v>
      </c>
      <c r="BI588" s="4">
        <v>15.215999999999999</v>
      </c>
      <c r="BJ588" s="4">
        <v>2785.826</v>
      </c>
      <c r="BK588" s="4">
        <v>154.226</v>
      </c>
      <c r="BL588" s="4">
        <v>3.1280000000000001</v>
      </c>
      <c r="BM588" s="4">
        <v>1.9119999999999999</v>
      </c>
      <c r="BN588" s="4">
        <v>5.04</v>
      </c>
      <c r="BO588" s="4">
        <v>2.5150000000000001</v>
      </c>
      <c r="BP588" s="4">
        <v>1.5369999999999999</v>
      </c>
      <c r="BQ588" s="4">
        <v>4.0519999999999996</v>
      </c>
      <c r="BR588" s="4">
        <v>1.494</v>
      </c>
      <c r="BU588" s="4">
        <v>0.92400000000000004</v>
      </c>
      <c r="BW588" s="4">
        <v>0</v>
      </c>
      <c r="BX588" s="4">
        <v>0.42215999999999998</v>
      </c>
      <c r="BY588" s="4">
        <v>-5</v>
      </c>
      <c r="BZ588" s="4">
        <v>0.61021800000000004</v>
      </c>
      <c r="CA588" s="4">
        <v>10.316530999999999</v>
      </c>
      <c r="CB588" s="4">
        <v>12.326399</v>
      </c>
    </row>
    <row r="589" spans="1:80">
      <c r="A589" s="2">
        <v>42439</v>
      </c>
      <c r="B589" s="29">
        <v>0.59148245370370367</v>
      </c>
      <c r="C589" s="4">
        <v>13.737</v>
      </c>
      <c r="D589" s="4">
        <v>1.7514000000000001</v>
      </c>
      <c r="E589" s="4" t="s">
        <v>155</v>
      </c>
      <c r="F589" s="4">
        <v>17514.140625</v>
      </c>
      <c r="G589" s="4">
        <v>81.7</v>
      </c>
      <c r="H589" s="4">
        <v>92</v>
      </c>
      <c r="I589" s="4">
        <v>210.3</v>
      </c>
      <c r="K589" s="4">
        <v>0</v>
      </c>
      <c r="L589" s="4">
        <v>23</v>
      </c>
      <c r="M589" s="4">
        <v>0.86550000000000005</v>
      </c>
      <c r="N589" s="4">
        <v>11.8889</v>
      </c>
      <c r="O589" s="4">
        <v>1.5158</v>
      </c>
      <c r="P589" s="4">
        <v>70.747200000000007</v>
      </c>
      <c r="Q589" s="4">
        <v>79.625399999999999</v>
      </c>
      <c r="R589" s="4">
        <v>150.4</v>
      </c>
      <c r="S589" s="4">
        <v>56.882800000000003</v>
      </c>
      <c r="T589" s="4">
        <v>64.021000000000001</v>
      </c>
      <c r="U589" s="4">
        <v>120.9</v>
      </c>
      <c r="V589" s="4">
        <v>210.3364</v>
      </c>
      <c r="Y589" s="4">
        <v>20.241</v>
      </c>
      <c r="Z589" s="4">
        <v>0</v>
      </c>
      <c r="AA589" s="4">
        <v>0</v>
      </c>
      <c r="AB589" s="4" t="s">
        <v>207</v>
      </c>
      <c r="AC589" s="4">
        <v>0</v>
      </c>
      <c r="AD589" s="4">
        <v>10.6</v>
      </c>
      <c r="AE589" s="4">
        <v>872</v>
      </c>
      <c r="AF589" s="4">
        <v>906</v>
      </c>
      <c r="AG589" s="4">
        <v>838</v>
      </c>
      <c r="AH589" s="4">
        <v>85</v>
      </c>
      <c r="AI589" s="4">
        <v>23.14</v>
      </c>
      <c r="AJ589" s="4">
        <v>0.53</v>
      </c>
      <c r="AK589" s="4">
        <v>981</v>
      </c>
      <c r="AL589" s="4">
        <v>0</v>
      </c>
      <c r="AM589" s="4">
        <v>0</v>
      </c>
      <c r="AN589" s="4">
        <v>23</v>
      </c>
      <c r="AO589" s="4">
        <v>190</v>
      </c>
      <c r="AP589" s="4">
        <v>186</v>
      </c>
      <c r="AQ589" s="4">
        <v>2.8</v>
      </c>
      <c r="AR589" s="4">
        <v>195</v>
      </c>
      <c r="AS589" s="4" t="s">
        <v>155</v>
      </c>
      <c r="AT589" s="4">
        <v>2</v>
      </c>
      <c r="AU589" s="5">
        <v>0.79939814814814814</v>
      </c>
      <c r="AV589" s="4">
        <v>47.164288999999997</v>
      </c>
      <c r="AW589" s="4">
        <v>-88.485809000000003</v>
      </c>
      <c r="AX589" s="4">
        <v>321.60000000000002</v>
      </c>
      <c r="AY589" s="4">
        <v>43.5</v>
      </c>
      <c r="AZ589" s="4">
        <v>12</v>
      </c>
      <c r="BA589" s="4">
        <v>9</v>
      </c>
      <c r="BB589" s="4" t="s">
        <v>222</v>
      </c>
      <c r="BC589" s="4">
        <v>1.1508</v>
      </c>
      <c r="BD589" s="4">
        <v>1.254</v>
      </c>
      <c r="BE589" s="4">
        <v>2.3031999999999999</v>
      </c>
      <c r="BF589" s="4">
        <v>14.063000000000001</v>
      </c>
      <c r="BG589" s="4">
        <v>13.57</v>
      </c>
      <c r="BH589" s="4">
        <v>0.97</v>
      </c>
      <c r="BI589" s="4">
        <v>15.541</v>
      </c>
      <c r="BJ589" s="4">
        <v>2685.3890000000001</v>
      </c>
      <c r="BK589" s="4">
        <v>217.92</v>
      </c>
      <c r="BL589" s="4">
        <v>1.673</v>
      </c>
      <c r="BM589" s="4">
        <v>1.883</v>
      </c>
      <c r="BN589" s="4">
        <v>3.5569999999999999</v>
      </c>
      <c r="BO589" s="4">
        <v>1.3460000000000001</v>
      </c>
      <c r="BP589" s="4">
        <v>1.514</v>
      </c>
      <c r="BQ589" s="4">
        <v>2.86</v>
      </c>
      <c r="BR589" s="4">
        <v>1.571</v>
      </c>
      <c r="BU589" s="4">
        <v>0.90700000000000003</v>
      </c>
      <c r="BW589" s="4">
        <v>0</v>
      </c>
      <c r="BX589" s="4">
        <v>0.35</v>
      </c>
      <c r="BY589" s="4">
        <v>-5</v>
      </c>
      <c r="BZ589" s="4">
        <v>0.61189199999999999</v>
      </c>
      <c r="CA589" s="4">
        <v>8.5531249999999996</v>
      </c>
      <c r="CB589" s="4">
        <v>12.360215999999999</v>
      </c>
    </row>
    <row r="590" spans="1:80">
      <c r="A590" s="2">
        <v>42439</v>
      </c>
      <c r="B590" s="29">
        <v>0.59149402777777771</v>
      </c>
      <c r="C590" s="4">
        <v>13.367000000000001</v>
      </c>
      <c r="D590" s="4">
        <v>2.5823</v>
      </c>
      <c r="E590" s="4" t="s">
        <v>155</v>
      </c>
      <c r="F590" s="4">
        <v>25823.360589</v>
      </c>
      <c r="G590" s="4">
        <v>53.9</v>
      </c>
      <c r="H590" s="4">
        <v>92</v>
      </c>
      <c r="I590" s="4">
        <v>242.6</v>
      </c>
      <c r="K590" s="4">
        <v>0</v>
      </c>
      <c r="L590" s="4">
        <v>23</v>
      </c>
      <c r="M590" s="4">
        <v>0.86099999999999999</v>
      </c>
      <c r="N590" s="4">
        <v>11.508699999999999</v>
      </c>
      <c r="O590" s="4">
        <v>2.2233999999999998</v>
      </c>
      <c r="P590" s="4">
        <v>46.402999999999999</v>
      </c>
      <c r="Q590" s="4">
        <v>79.2119</v>
      </c>
      <c r="R590" s="4">
        <v>125.6</v>
      </c>
      <c r="S590" s="4">
        <v>37.3093</v>
      </c>
      <c r="T590" s="4">
        <v>63.688600000000001</v>
      </c>
      <c r="U590" s="4">
        <v>101</v>
      </c>
      <c r="V590" s="4">
        <v>242.58799999999999</v>
      </c>
      <c r="Y590" s="4">
        <v>20.061</v>
      </c>
      <c r="Z590" s="4">
        <v>0</v>
      </c>
      <c r="AA590" s="4">
        <v>0</v>
      </c>
      <c r="AB590" s="4" t="s">
        <v>207</v>
      </c>
      <c r="AC590" s="4">
        <v>0</v>
      </c>
      <c r="AD590" s="4">
        <v>10.5</v>
      </c>
      <c r="AE590" s="4">
        <v>869</v>
      </c>
      <c r="AF590" s="4">
        <v>904</v>
      </c>
      <c r="AG590" s="4">
        <v>835</v>
      </c>
      <c r="AH590" s="4">
        <v>85</v>
      </c>
      <c r="AI590" s="4">
        <v>23.14</v>
      </c>
      <c r="AJ590" s="4">
        <v>0.53</v>
      </c>
      <c r="AK590" s="4">
        <v>981</v>
      </c>
      <c r="AL590" s="4">
        <v>0</v>
      </c>
      <c r="AM590" s="4">
        <v>0</v>
      </c>
      <c r="AN590" s="4">
        <v>23</v>
      </c>
      <c r="AO590" s="4">
        <v>190</v>
      </c>
      <c r="AP590" s="4">
        <v>186</v>
      </c>
      <c r="AQ590" s="4">
        <v>3.1</v>
      </c>
      <c r="AR590" s="4">
        <v>195</v>
      </c>
      <c r="AS590" s="4" t="s">
        <v>155</v>
      </c>
      <c r="AT590" s="4">
        <v>2</v>
      </c>
      <c r="AU590" s="5">
        <v>0.79940972222222229</v>
      </c>
      <c r="AV590" s="4">
        <v>47.164341999999998</v>
      </c>
      <c r="AW590" s="4">
        <v>-88.486027000000007</v>
      </c>
      <c r="AX590" s="4">
        <v>321.8</v>
      </c>
      <c r="AY590" s="4">
        <v>41</v>
      </c>
      <c r="AZ590" s="4">
        <v>12</v>
      </c>
      <c r="BA590" s="4">
        <v>9</v>
      </c>
      <c r="BB590" s="4" t="s">
        <v>220</v>
      </c>
      <c r="BC590" s="4">
        <v>1.2</v>
      </c>
      <c r="BD590" s="4">
        <v>1.5</v>
      </c>
      <c r="BE590" s="4">
        <v>2.5</v>
      </c>
      <c r="BF590" s="4">
        <v>14.063000000000001</v>
      </c>
      <c r="BG590" s="4">
        <v>13.1</v>
      </c>
      <c r="BH590" s="4">
        <v>0.93</v>
      </c>
      <c r="BI590" s="4">
        <v>16.143999999999998</v>
      </c>
      <c r="BJ590" s="4">
        <v>2536.8389999999999</v>
      </c>
      <c r="BK590" s="4">
        <v>311.93099999999998</v>
      </c>
      <c r="BL590" s="4">
        <v>1.071</v>
      </c>
      <c r="BM590" s="4">
        <v>1.8280000000000001</v>
      </c>
      <c r="BN590" s="4">
        <v>2.9</v>
      </c>
      <c r="BO590" s="4">
        <v>0.86099999999999999</v>
      </c>
      <c r="BP590" s="4">
        <v>1.47</v>
      </c>
      <c r="BQ590" s="4">
        <v>2.331</v>
      </c>
      <c r="BR590" s="4">
        <v>1.7682</v>
      </c>
      <c r="BU590" s="4">
        <v>0.877</v>
      </c>
      <c r="BW590" s="4">
        <v>0</v>
      </c>
      <c r="BX590" s="4">
        <v>0.27691500000000002</v>
      </c>
      <c r="BY590" s="4">
        <v>-5</v>
      </c>
      <c r="BZ590" s="4">
        <v>0.61078200000000005</v>
      </c>
      <c r="CA590" s="4">
        <v>6.7671099999999997</v>
      </c>
      <c r="CB590" s="4">
        <v>12.337796000000001</v>
      </c>
    </row>
    <row r="591" spans="1:80">
      <c r="A591" s="2">
        <v>42439</v>
      </c>
      <c r="B591" s="29">
        <v>0.59150560185185186</v>
      </c>
      <c r="C591" s="4">
        <v>13.36</v>
      </c>
      <c r="D591" s="4">
        <v>2.7502</v>
      </c>
      <c r="E591" s="4" t="s">
        <v>155</v>
      </c>
      <c r="F591" s="4">
        <v>27502.256974</v>
      </c>
      <c r="G591" s="4">
        <v>26.4</v>
      </c>
      <c r="H591" s="4">
        <v>92.1</v>
      </c>
      <c r="I591" s="4">
        <v>237.1</v>
      </c>
      <c r="K591" s="4">
        <v>0</v>
      </c>
      <c r="L591" s="4">
        <v>23</v>
      </c>
      <c r="M591" s="4">
        <v>0.85960000000000003</v>
      </c>
      <c r="N591" s="4">
        <v>11.4838</v>
      </c>
      <c r="O591" s="4">
        <v>2.3639999999999999</v>
      </c>
      <c r="P591" s="4">
        <v>22.719799999999999</v>
      </c>
      <c r="Q591" s="4">
        <v>79.165999999999997</v>
      </c>
      <c r="R591" s="4">
        <v>101.9</v>
      </c>
      <c r="S591" s="4">
        <v>18.267399999999999</v>
      </c>
      <c r="T591" s="4">
        <v>63.651699999999998</v>
      </c>
      <c r="U591" s="4">
        <v>81.900000000000006</v>
      </c>
      <c r="V591" s="4">
        <v>237.1208</v>
      </c>
      <c r="Y591" s="4">
        <v>20.097000000000001</v>
      </c>
      <c r="Z591" s="4">
        <v>0</v>
      </c>
      <c r="AA591" s="4">
        <v>0</v>
      </c>
      <c r="AB591" s="4" t="s">
        <v>207</v>
      </c>
      <c r="AC591" s="4">
        <v>0</v>
      </c>
      <c r="AD591" s="4">
        <v>10.5</v>
      </c>
      <c r="AE591" s="4">
        <v>866</v>
      </c>
      <c r="AF591" s="4">
        <v>902</v>
      </c>
      <c r="AG591" s="4">
        <v>832</v>
      </c>
      <c r="AH591" s="4">
        <v>85</v>
      </c>
      <c r="AI591" s="4">
        <v>23.14</v>
      </c>
      <c r="AJ591" s="4">
        <v>0.53</v>
      </c>
      <c r="AK591" s="4">
        <v>981</v>
      </c>
      <c r="AL591" s="4">
        <v>0</v>
      </c>
      <c r="AM591" s="4">
        <v>0</v>
      </c>
      <c r="AN591" s="4">
        <v>23</v>
      </c>
      <c r="AO591" s="4">
        <v>190</v>
      </c>
      <c r="AP591" s="4">
        <v>186</v>
      </c>
      <c r="AQ591" s="4">
        <v>3.1</v>
      </c>
      <c r="AR591" s="4">
        <v>195</v>
      </c>
      <c r="AS591" s="4" t="s">
        <v>155</v>
      </c>
      <c r="AT591" s="4">
        <v>2</v>
      </c>
      <c r="AU591" s="5">
        <v>0.79942129629629621</v>
      </c>
      <c r="AV591" s="4">
        <v>47.164382000000003</v>
      </c>
      <c r="AW591" s="4">
        <v>-88.486239999999995</v>
      </c>
      <c r="AX591" s="4">
        <v>321.8</v>
      </c>
      <c r="AY591" s="4">
        <v>38.9</v>
      </c>
      <c r="AZ591" s="4">
        <v>12</v>
      </c>
      <c r="BA591" s="4">
        <v>9</v>
      </c>
      <c r="BB591" s="4" t="s">
        <v>220</v>
      </c>
      <c r="BC591" s="4">
        <v>1.3524</v>
      </c>
      <c r="BD591" s="4">
        <v>1.246</v>
      </c>
      <c r="BE591" s="4">
        <v>2.5508000000000002</v>
      </c>
      <c r="BF591" s="4">
        <v>14.063000000000001</v>
      </c>
      <c r="BG591" s="4">
        <v>12.96</v>
      </c>
      <c r="BH591" s="4">
        <v>0.92</v>
      </c>
      <c r="BI591" s="4">
        <v>16.338000000000001</v>
      </c>
      <c r="BJ591" s="4">
        <v>2510.2689999999998</v>
      </c>
      <c r="BK591" s="4">
        <v>328.89699999999999</v>
      </c>
      <c r="BL591" s="4">
        <v>0.52</v>
      </c>
      <c r="BM591" s="4">
        <v>1.8120000000000001</v>
      </c>
      <c r="BN591" s="4">
        <v>2.3319999999999999</v>
      </c>
      <c r="BO591" s="4">
        <v>0.41799999999999998</v>
      </c>
      <c r="BP591" s="4">
        <v>1.4570000000000001</v>
      </c>
      <c r="BQ591" s="4">
        <v>1.875</v>
      </c>
      <c r="BR591" s="4">
        <v>1.714</v>
      </c>
      <c r="BU591" s="4">
        <v>0.872</v>
      </c>
      <c r="BW591" s="4">
        <v>0</v>
      </c>
      <c r="BX591" s="4">
        <v>0.22597600000000001</v>
      </c>
      <c r="BY591" s="4">
        <v>-5</v>
      </c>
      <c r="BZ591" s="4">
        <v>0.60921800000000004</v>
      </c>
      <c r="CA591" s="4">
        <v>5.5222889999999998</v>
      </c>
      <c r="CB591" s="4">
        <v>12.306203999999999</v>
      </c>
    </row>
    <row r="592" spans="1:80">
      <c r="A592" s="2">
        <v>42439</v>
      </c>
      <c r="B592" s="29">
        <v>0.5915171759259259</v>
      </c>
      <c r="C592" s="4">
        <v>13.36</v>
      </c>
      <c r="D592" s="4">
        <v>2.5272999999999999</v>
      </c>
      <c r="E592" s="4" t="s">
        <v>155</v>
      </c>
      <c r="F592" s="4">
        <v>25272.667204000001</v>
      </c>
      <c r="G592" s="4">
        <v>20.399999999999999</v>
      </c>
      <c r="H592" s="4">
        <v>92</v>
      </c>
      <c r="I592" s="4">
        <v>247.2</v>
      </c>
      <c r="K592" s="4">
        <v>0</v>
      </c>
      <c r="L592" s="4">
        <v>23</v>
      </c>
      <c r="M592" s="4">
        <v>0.86160000000000003</v>
      </c>
      <c r="N592" s="4">
        <v>11.511100000000001</v>
      </c>
      <c r="O592" s="4">
        <v>2.1775000000000002</v>
      </c>
      <c r="P592" s="4">
        <v>17.556100000000001</v>
      </c>
      <c r="Q592" s="4">
        <v>79.268000000000001</v>
      </c>
      <c r="R592" s="4">
        <v>96.8</v>
      </c>
      <c r="S592" s="4">
        <v>14.115600000000001</v>
      </c>
      <c r="T592" s="4">
        <v>63.733699999999999</v>
      </c>
      <c r="U592" s="4">
        <v>77.8</v>
      </c>
      <c r="V592" s="4">
        <v>247.2406</v>
      </c>
      <c r="Y592" s="4">
        <v>20.218</v>
      </c>
      <c r="Z592" s="4">
        <v>0</v>
      </c>
      <c r="AA592" s="4">
        <v>0</v>
      </c>
      <c r="AB592" s="4" t="s">
        <v>207</v>
      </c>
      <c r="AC592" s="4">
        <v>0</v>
      </c>
      <c r="AD592" s="4">
        <v>10.5</v>
      </c>
      <c r="AE592" s="4">
        <v>867</v>
      </c>
      <c r="AF592" s="4">
        <v>902</v>
      </c>
      <c r="AG592" s="4">
        <v>833</v>
      </c>
      <c r="AH592" s="4">
        <v>85</v>
      </c>
      <c r="AI592" s="4">
        <v>23.14</v>
      </c>
      <c r="AJ592" s="4">
        <v>0.53</v>
      </c>
      <c r="AK592" s="4">
        <v>981</v>
      </c>
      <c r="AL592" s="4">
        <v>0</v>
      </c>
      <c r="AM592" s="4">
        <v>0</v>
      </c>
      <c r="AN592" s="4">
        <v>23</v>
      </c>
      <c r="AO592" s="4">
        <v>190</v>
      </c>
      <c r="AP592" s="4">
        <v>186</v>
      </c>
      <c r="AQ592" s="4">
        <v>3.3</v>
      </c>
      <c r="AR592" s="4">
        <v>195</v>
      </c>
      <c r="AS592" s="4" t="s">
        <v>155</v>
      </c>
      <c r="AT592" s="4">
        <v>2</v>
      </c>
      <c r="AU592" s="5">
        <v>0.79943287037037036</v>
      </c>
      <c r="AV592" s="4">
        <v>47.164411000000001</v>
      </c>
      <c r="AW592" s="4">
        <v>-88.486446999999998</v>
      </c>
      <c r="AX592" s="4">
        <v>321.7</v>
      </c>
      <c r="AY592" s="4">
        <v>37</v>
      </c>
      <c r="AZ592" s="4">
        <v>12</v>
      </c>
      <c r="BA592" s="4">
        <v>9</v>
      </c>
      <c r="BB592" s="4" t="s">
        <v>220</v>
      </c>
      <c r="BC592" s="4">
        <v>1.9064000000000001</v>
      </c>
      <c r="BD592" s="4">
        <v>1</v>
      </c>
      <c r="BE592" s="4">
        <v>2.9556</v>
      </c>
      <c r="BF592" s="4">
        <v>14.063000000000001</v>
      </c>
      <c r="BG592" s="4">
        <v>13.16</v>
      </c>
      <c r="BH592" s="4">
        <v>0.94</v>
      </c>
      <c r="BI592" s="4">
        <v>16.062000000000001</v>
      </c>
      <c r="BJ592" s="4">
        <v>2545.35</v>
      </c>
      <c r="BK592" s="4">
        <v>306.45699999999999</v>
      </c>
      <c r="BL592" s="4">
        <v>0.40699999999999997</v>
      </c>
      <c r="BM592" s="4">
        <v>1.8360000000000001</v>
      </c>
      <c r="BN592" s="4">
        <v>2.242</v>
      </c>
      <c r="BO592" s="4">
        <v>0.32700000000000001</v>
      </c>
      <c r="BP592" s="4">
        <v>1.476</v>
      </c>
      <c r="BQ592" s="4">
        <v>1.8029999999999999</v>
      </c>
      <c r="BR592" s="4">
        <v>1.8078000000000001</v>
      </c>
      <c r="BU592" s="4">
        <v>0.88700000000000001</v>
      </c>
      <c r="BW592" s="4">
        <v>0</v>
      </c>
      <c r="BX592" s="4">
        <v>0.28256399999999998</v>
      </c>
      <c r="BY592" s="4">
        <v>-5</v>
      </c>
      <c r="BZ592" s="4">
        <v>0.61099999999999999</v>
      </c>
      <c r="CA592" s="4">
        <v>6.905157</v>
      </c>
      <c r="CB592" s="4">
        <v>12.3422</v>
      </c>
    </row>
    <row r="593" spans="1:80">
      <c r="A593" s="2">
        <v>42439</v>
      </c>
      <c r="B593" s="29">
        <v>0.59152875000000005</v>
      </c>
      <c r="C593" s="4">
        <v>13.36</v>
      </c>
      <c r="D593" s="4">
        <v>2.4832999999999998</v>
      </c>
      <c r="E593" s="4" t="s">
        <v>155</v>
      </c>
      <c r="F593" s="4">
        <v>24832.989175999999</v>
      </c>
      <c r="G593" s="4">
        <v>16.899999999999999</v>
      </c>
      <c r="H593" s="4">
        <v>92.1</v>
      </c>
      <c r="I593" s="4">
        <v>266</v>
      </c>
      <c r="K593" s="4">
        <v>0</v>
      </c>
      <c r="L593" s="4">
        <v>24</v>
      </c>
      <c r="M593" s="4">
        <v>0.86199999999999999</v>
      </c>
      <c r="N593" s="4">
        <v>11.516500000000001</v>
      </c>
      <c r="O593" s="4">
        <v>2.1406000000000001</v>
      </c>
      <c r="P593" s="4">
        <v>14.610799999999999</v>
      </c>
      <c r="Q593" s="4">
        <v>79.391400000000004</v>
      </c>
      <c r="R593" s="4">
        <v>94</v>
      </c>
      <c r="S593" s="4">
        <v>11.7475</v>
      </c>
      <c r="T593" s="4">
        <v>63.832900000000002</v>
      </c>
      <c r="U593" s="4">
        <v>75.599999999999994</v>
      </c>
      <c r="V593" s="4">
        <v>265.96519999999998</v>
      </c>
      <c r="Y593" s="4">
        <v>20.257000000000001</v>
      </c>
      <c r="Z593" s="4">
        <v>0</v>
      </c>
      <c r="AA593" s="4">
        <v>0</v>
      </c>
      <c r="AB593" s="4" t="s">
        <v>207</v>
      </c>
      <c r="AC593" s="4">
        <v>0</v>
      </c>
      <c r="AD593" s="4">
        <v>10.5</v>
      </c>
      <c r="AE593" s="4">
        <v>865</v>
      </c>
      <c r="AF593" s="4">
        <v>902</v>
      </c>
      <c r="AG593" s="4">
        <v>833</v>
      </c>
      <c r="AH593" s="4">
        <v>85</v>
      </c>
      <c r="AI593" s="4">
        <v>23.14</v>
      </c>
      <c r="AJ593" s="4">
        <v>0.53</v>
      </c>
      <c r="AK593" s="4">
        <v>981</v>
      </c>
      <c r="AL593" s="4">
        <v>0</v>
      </c>
      <c r="AM593" s="4">
        <v>0</v>
      </c>
      <c r="AN593" s="4">
        <v>23</v>
      </c>
      <c r="AO593" s="4">
        <v>190</v>
      </c>
      <c r="AP593" s="4">
        <v>186.1</v>
      </c>
      <c r="AQ593" s="4">
        <v>3.4</v>
      </c>
      <c r="AR593" s="4">
        <v>195</v>
      </c>
      <c r="AS593" s="4" t="s">
        <v>155</v>
      </c>
      <c r="AT593" s="4">
        <v>2</v>
      </c>
      <c r="AU593" s="5">
        <v>0.79944444444444451</v>
      </c>
      <c r="AV593" s="4">
        <v>47.164422999999999</v>
      </c>
      <c r="AW593" s="4">
        <v>-88.486643000000001</v>
      </c>
      <c r="AX593" s="4">
        <v>321.5</v>
      </c>
      <c r="AY593" s="4">
        <v>34.9</v>
      </c>
      <c r="AZ593" s="4">
        <v>12</v>
      </c>
      <c r="BA593" s="4">
        <v>9</v>
      </c>
      <c r="BB593" s="4" t="s">
        <v>220</v>
      </c>
      <c r="BC593" s="4">
        <v>2.2999999999999998</v>
      </c>
      <c r="BD593" s="4">
        <v>1</v>
      </c>
      <c r="BE593" s="4">
        <v>3.3</v>
      </c>
      <c r="BF593" s="4">
        <v>14.063000000000001</v>
      </c>
      <c r="BG593" s="4">
        <v>13.19</v>
      </c>
      <c r="BH593" s="4">
        <v>0.94</v>
      </c>
      <c r="BI593" s="4">
        <v>16.007999999999999</v>
      </c>
      <c r="BJ593" s="4">
        <v>2552.0709999999999</v>
      </c>
      <c r="BK593" s="4">
        <v>301.92</v>
      </c>
      <c r="BL593" s="4">
        <v>0.33900000000000002</v>
      </c>
      <c r="BM593" s="4">
        <v>1.8420000000000001</v>
      </c>
      <c r="BN593" s="4">
        <v>2.181</v>
      </c>
      <c r="BO593" s="4">
        <v>0.27300000000000002</v>
      </c>
      <c r="BP593" s="4">
        <v>1.4810000000000001</v>
      </c>
      <c r="BQ593" s="4">
        <v>1.754</v>
      </c>
      <c r="BR593" s="4">
        <v>1.9489000000000001</v>
      </c>
      <c r="BU593" s="4">
        <v>0.89100000000000001</v>
      </c>
      <c r="BW593" s="4">
        <v>0</v>
      </c>
      <c r="BX593" s="4">
        <v>0.27213300000000001</v>
      </c>
      <c r="BY593" s="4">
        <v>-5</v>
      </c>
      <c r="BZ593" s="4">
        <v>0.61121800000000004</v>
      </c>
      <c r="CA593" s="4">
        <v>6.6502509999999999</v>
      </c>
      <c r="CB593" s="4">
        <v>12.346603999999999</v>
      </c>
    </row>
    <row r="594" spans="1:80">
      <c r="A594" s="2">
        <v>42439</v>
      </c>
      <c r="B594" s="29">
        <v>0.59154032407407409</v>
      </c>
      <c r="C594" s="4">
        <v>13.525</v>
      </c>
      <c r="D594" s="4">
        <v>2.1760999999999999</v>
      </c>
      <c r="E594" s="4" t="s">
        <v>155</v>
      </c>
      <c r="F594" s="4">
        <v>21760.549542000001</v>
      </c>
      <c r="G594" s="4">
        <v>15.5</v>
      </c>
      <c r="H594" s="4">
        <v>91.1</v>
      </c>
      <c r="I594" s="4">
        <v>266.89999999999998</v>
      </c>
      <c r="K594" s="4">
        <v>0</v>
      </c>
      <c r="L594" s="4">
        <v>24</v>
      </c>
      <c r="M594" s="4">
        <v>0.86350000000000005</v>
      </c>
      <c r="N594" s="4">
        <v>11.678900000000001</v>
      </c>
      <c r="O594" s="4">
        <v>1.879</v>
      </c>
      <c r="P594" s="4">
        <v>13.384</v>
      </c>
      <c r="Q594" s="4">
        <v>78.6404</v>
      </c>
      <c r="R594" s="4">
        <v>92</v>
      </c>
      <c r="S594" s="4">
        <v>10.761100000000001</v>
      </c>
      <c r="T594" s="4">
        <v>63.229100000000003</v>
      </c>
      <c r="U594" s="4">
        <v>74</v>
      </c>
      <c r="V594" s="4">
        <v>266.9316</v>
      </c>
      <c r="Y594" s="4">
        <v>20.292000000000002</v>
      </c>
      <c r="Z594" s="4">
        <v>0</v>
      </c>
      <c r="AA594" s="4">
        <v>0</v>
      </c>
      <c r="AB594" s="4" t="s">
        <v>207</v>
      </c>
      <c r="AC594" s="4">
        <v>0</v>
      </c>
      <c r="AD594" s="4">
        <v>10.5</v>
      </c>
      <c r="AE594" s="4">
        <v>865</v>
      </c>
      <c r="AF594" s="4">
        <v>902</v>
      </c>
      <c r="AG594" s="4">
        <v>832</v>
      </c>
      <c r="AH594" s="4">
        <v>85</v>
      </c>
      <c r="AI594" s="4">
        <v>23.14</v>
      </c>
      <c r="AJ594" s="4">
        <v>0.53</v>
      </c>
      <c r="AK594" s="4">
        <v>981</v>
      </c>
      <c r="AL594" s="4">
        <v>0</v>
      </c>
      <c r="AM594" s="4">
        <v>0</v>
      </c>
      <c r="AN594" s="4">
        <v>23</v>
      </c>
      <c r="AO594" s="4">
        <v>190</v>
      </c>
      <c r="AP594" s="4">
        <v>187</v>
      </c>
      <c r="AQ594" s="4">
        <v>3.4</v>
      </c>
      <c r="AR594" s="4">
        <v>195</v>
      </c>
      <c r="AS594" s="4" t="s">
        <v>155</v>
      </c>
      <c r="AT594" s="4">
        <v>2</v>
      </c>
      <c r="AU594" s="5">
        <v>0.79945601851851855</v>
      </c>
      <c r="AV594" s="4">
        <v>47.164414999999998</v>
      </c>
      <c r="AW594" s="4">
        <v>-88.486833000000004</v>
      </c>
      <c r="AX594" s="4">
        <v>321.39999999999998</v>
      </c>
      <c r="AY594" s="4">
        <v>33.200000000000003</v>
      </c>
      <c r="AZ594" s="4">
        <v>12</v>
      </c>
      <c r="BA594" s="4">
        <v>10</v>
      </c>
      <c r="BB594" s="4" t="s">
        <v>220</v>
      </c>
      <c r="BC594" s="4">
        <v>2.2999999999999998</v>
      </c>
      <c r="BD594" s="4">
        <v>1.1015999999999999</v>
      </c>
      <c r="BE594" s="4">
        <v>3.3</v>
      </c>
      <c r="BF594" s="4">
        <v>14.063000000000001</v>
      </c>
      <c r="BG594" s="4">
        <v>13.34</v>
      </c>
      <c r="BH594" s="4">
        <v>0.95</v>
      </c>
      <c r="BI594" s="4">
        <v>15.81</v>
      </c>
      <c r="BJ594" s="4">
        <v>2607.0140000000001</v>
      </c>
      <c r="BK594" s="4">
        <v>266.95800000000003</v>
      </c>
      <c r="BL594" s="4">
        <v>0.313</v>
      </c>
      <c r="BM594" s="4">
        <v>1.8380000000000001</v>
      </c>
      <c r="BN594" s="4">
        <v>2.1509999999999998</v>
      </c>
      <c r="BO594" s="4">
        <v>0.252</v>
      </c>
      <c r="BP594" s="4">
        <v>1.478</v>
      </c>
      <c r="BQ594" s="4">
        <v>1.73</v>
      </c>
      <c r="BR594" s="4">
        <v>1.9702999999999999</v>
      </c>
      <c r="BU594" s="4">
        <v>0.89900000000000002</v>
      </c>
      <c r="BW594" s="4">
        <v>0</v>
      </c>
      <c r="BX594" s="4">
        <v>0.22406599999999999</v>
      </c>
      <c r="BY594" s="4">
        <v>-5</v>
      </c>
      <c r="BZ594" s="4">
        <v>0.61289099999999996</v>
      </c>
      <c r="CA594" s="4">
        <v>5.4756130000000001</v>
      </c>
      <c r="CB594" s="4">
        <v>12.380398</v>
      </c>
    </row>
    <row r="595" spans="1:80">
      <c r="A595" s="2">
        <v>42439</v>
      </c>
      <c r="B595" s="29">
        <v>0.59155189814814813</v>
      </c>
      <c r="C595" s="4">
        <v>13.634</v>
      </c>
      <c r="D595" s="4">
        <v>1.9147000000000001</v>
      </c>
      <c r="E595" s="4" t="s">
        <v>155</v>
      </c>
      <c r="F595" s="4">
        <v>19147.377186000002</v>
      </c>
      <c r="G595" s="4">
        <v>15.4</v>
      </c>
      <c r="H595" s="4">
        <v>88.5</v>
      </c>
      <c r="I595" s="4">
        <v>268.10000000000002</v>
      </c>
      <c r="K595" s="4">
        <v>0</v>
      </c>
      <c r="L595" s="4">
        <v>24</v>
      </c>
      <c r="M595" s="4">
        <v>0.8649</v>
      </c>
      <c r="N595" s="4">
        <v>11.792899999999999</v>
      </c>
      <c r="O595" s="4">
        <v>1.6560999999999999</v>
      </c>
      <c r="P595" s="4">
        <v>13.32</v>
      </c>
      <c r="Q595" s="4">
        <v>76.546599999999998</v>
      </c>
      <c r="R595" s="4">
        <v>89.9</v>
      </c>
      <c r="S595" s="4">
        <v>10.7096</v>
      </c>
      <c r="T595" s="4">
        <v>61.5456</v>
      </c>
      <c r="U595" s="4">
        <v>72.3</v>
      </c>
      <c r="V595" s="4">
        <v>268.11149999999998</v>
      </c>
      <c r="Y595" s="4">
        <v>20.326000000000001</v>
      </c>
      <c r="Z595" s="4">
        <v>0</v>
      </c>
      <c r="AA595" s="4">
        <v>0</v>
      </c>
      <c r="AB595" s="4" t="s">
        <v>207</v>
      </c>
      <c r="AC595" s="4">
        <v>0</v>
      </c>
      <c r="AD595" s="4">
        <v>10.5</v>
      </c>
      <c r="AE595" s="4">
        <v>864</v>
      </c>
      <c r="AF595" s="4">
        <v>901</v>
      </c>
      <c r="AG595" s="4">
        <v>835</v>
      </c>
      <c r="AH595" s="4">
        <v>85</v>
      </c>
      <c r="AI595" s="4">
        <v>23.14</v>
      </c>
      <c r="AJ595" s="4">
        <v>0.53</v>
      </c>
      <c r="AK595" s="4">
        <v>981</v>
      </c>
      <c r="AL595" s="4">
        <v>0</v>
      </c>
      <c r="AM595" s="4">
        <v>0</v>
      </c>
      <c r="AN595" s="4">
        <v>23</v>
      </c>
      <c r="AO595" s="4">
        <v>189.9</v>
      </c>
      <c r="AP595" s="4">
        <v>186.9</v>
      </c>
      <c r="AQ595" s="4">
        <v>3.3</v>
      </c>
      <c r="AR595" s="4">
        <v>195</v>
      </c>
      <c r="AS595" s="4" t="s">
        <v>155</v>
      </c>
      <c r="AT595" s="4">
        <v>2</v>
      </c>
      <c r="AU595" s="5">
        <v>0.79946759259259259</v>
      </c>
      <c r="AV595" s="4">
        <v>47.164394999999999</v>
      </c>
      <c r="AW595" s="4">
        <v>-88.487014000000002</v>
      </c>
      <c r="AX595" s="4">
        <v>321.3</v>
      </c>
      <c r="AY595" s="4">
        <v>31.9</v>
      </c>
      <c r="AZ595" s="4">
        <v>12</v>
      </c>
      <c r="BA595" s="4">
        <v>10</v>
      </c>
      <c r="BB595" s="4" t="s">
        <v>222</v>
      </c>
      <c r="BC595" s="4">
        <v>1.792</v>
      </c>
      <c r="BD595" s="4">
        <v>1.2507999999999999</v>
      </c>
      <c r="BE595" s="4">
        <v>2.8936000000000002</v>
      </c>
      <c r="BF595" s="4">
        <v>14.063000000000001</v>
      </c>
      <c r="BG595" s="4">
        <v>13.5</v>
      </c>
      <c r="BH595" s="4">
        <v>0.96</v>
      </c>
      <c r="BI595" s="4">
        <v>15.616</v>
      </c>
      <c r="BJ595" s="4">
        <v>2653.7759999999998</v>
      </c>
      <c r="BK595" s="4">
        <v>237.19900000000001</v>
      </c>
      <c r="BL595" s="4">
        <v>0.314</v>
      </c>
      <c r="BM595" s="4">
        <v>1.804</v>
      </c>
      <c r="BN595" s="4">
        <v>2.1179999999999999</v>
      </c>
      <c r="BO595" s="4">
        <v>0.252</v>
      </c>
      <c r="BP595" s="4">
        <v>1.45</v>
      </c>
      <c r="BQ595" s="4">
        <v>1.7030000000000001</v>
      </c>
      <c r="BR595" s="4">
        <v>1.9951000000000001</v>
      </c>
      <c r="BU595" s="4">
        <v>0.90700000000000003</v>
      </c>
      <c r="BW595" s="4">
        <v>0</v>
      </c>
      <c r="BX595" s="4">
        <v>0.29130800000000001</v>
      </c>
      <c r="BY595" s="4">
        <v>-5</v>
      </c>
      <c r="BZ595" s="4">
        <v>0.61199999999999999</v>
      </c>
      <c r="CA595" s="4">
        <v>7.1188390000000004</v>
      </c>
      <c r="CB595" s="4">
        <v>12.362399999999999</v>
      </c>
    </row>
    <row r="596" spans="1:80">
      <c r="A596" s="2">
        <v>42439</v>
      </c>
      <c r="B596" s="29">
        <v>0.59156347222222216</v>
      </c>
      <c r="C596" s="4">
        <v>13.493</v>
      </c>
      <c r="D596" s="4">
        <v>2.0558000000000001</v>
      </c>
      <c r="E596" s="4" t="s">
        <v>155</v>
      </c>
      <c r="F596" s="4">
        <v>20558.198810999998</v>
      </c>
      <c r="G596" s="4">
        <v>15.5</v>
      </c>
      <c r="H596" s="4">
        <v>88.5</v>
      </c>
      <c r="I596" s="4">
        <v>285.3</v>
      </c>
      <c r="K596" s="4">
        <v>0</v>
      </c>
      <c r="L596" s="4">
        <v>24</v>
      </c>
      <c r="M596" s="4">
        <v>0.86470000000000002</v>
      </c>
      <c r="N596" s="4">
        <v>11.6685</v>
      </c>
      <c r="O596" s="4">
        <v>1.7778</v>
      </c>
      <c r="P596" s="4">
        <v>13.3916</v>
      </c>
      <c r="Q596" s="4">
        <v>76.530299999999997</v>
      </c>
      <c r="R596" s="4">
        <v>89.9</v>
      </c>
      <c r="S596" s="4">
        <v>10.767300000000001</v>
      </c>
      <c r="T596" s="4">
        <v>61.532499999999999</v>
      </c>
      <c r="U596" s="4">
        <v>72.3</v>
      </c>
      <c r="V596" s="4">
        <v>285.30930000000001</v>
      </c>
      <c r="Y596" s="4">
        <v>20.321999999999999</v>
      </c>
      <c r="Z596" s="4">
        <v>0</v>
      </c>
      <c r="AA596" s="4">
        <v>0</v>
      </c>
      <c r="AB596" s="4" t="s">
        <v>207</v>
      </c>
      <c r="AC596" s="4">
        <v>0</v>
      </c>
      <c r="AD596" s="4">
        <v>10.4</v>
      </c>
      <c r="AE596" s="4">
        <v>868</v>
      </c>
      <c r="AF596" s="4">
        <v>901</v>
      </c>
      <c r="AG596" s="4">
        <v>837</v>
      </c>
      <c r="AH596" s="4">
        <v>85</v>
      </c>
      <c r="AI596" s="4">
        <v>23.14</v>
      </c>
      <c r="AJ596" s="4">
        <v>0.53</v>
      </c>
      <c r="AK596" s="4">
        <v>981</v>
      </c>
      <c r="AL596" s="4">
        <v>0</v>
      </c>
      <c r="AM596" s="4">
        <v>0</v>
      </c>
      <c r="AN596" s="4">
        <v>23</v>
      </c>
      <c r="AO596" s="4">
        <v>189.1</v>
      </c>
      <c r="AP596" s="4">
        <v>186</v>
      </c>
      <c r="AQ596" s="4">
        <v>3.3</v>
      </c>
      <c r="AR596" s="4">
        <v>195</v>
      </c>
      <c r="AS596" s="4" t="s">
        <v>155</v>
      </c>
      <c r="AT596" s="4">
        <v>2</v>
      </c>
      <c r="AU596" s="5">
        <v>0.79947916666666663</v>
      </c>
      <c r="AV596" s="4">
        <v>47.164382000000003</v>
      </c>
      <c r="AW596" s="4">
        <v>-88.487099999999998</v>
      </c>
      <c r="AX596" s="4">
        <v>321.3</v>
      </c>
      <c r="AY596" s="4">
        <v>30.6</v>
      </c>
      <c r="AZ596" s="4">
        <v>12</v>
      </c>
      <c r="BA596" s="4">
        <v>10</v>
      </c>
      <c r="BB596" s="4" t="s">
        <v>222</v>
      </c>
      <c r="BC596" s="4">
        <v>1.5032000000000001</v>
      </c>
      <c r="BD596" s="4">
        <v>1.1476</v>
      </c>
      <c r="BE596" s="4">
        <v>2.6524000000000001</v>
      </c>
      <c r="BF596" s="4">
        <v>14.063000000000001</v>
      </c>
      <c r="BG596" s="4">
        <v>13.48</v>
      </c>
      <c r="BH596" s="4">
        <v>0.96</v>
      </c>
      <c r="BI596" s="4">
        <v>15.64</v>
      </c>
      <c r="BJ596" s="4">
        <v>2625.9780000000001</v>
      </c>
      <c r="BK596" s="4">
        <v>254.642</v>
      </c>
      <c r="BL596" s="4">
        <v>0.316</v>
      </c>
      <c r="BM596" s="4">
        <v>1.804</v>
      </c>
      <c r="BN596" s="4">
        <v>2.1190000000000002</v>
      </c>
      <c r="BO596" s="4">
        <v>0.254</v>
      </c>
      <c r="BP596" s="4">
        <v>1.45</v>
      </c>
      <c r="BQ596" s="4">
        <v>1.704</v>
      </c>
      <c r="BR596" s="4">
        <v>2.1232000000000002</v>
      </c>
      <c r="BU596" s="4">
        <v>0.90700000000000003</v>
      </c>
      <c r="BW596" s="4">
        <v>0</v>
      </c>
      <c r="BX596" s="4">
        <v>0.29960199999999998</v>
      </c>
      <c r="BY596" s="4">
        <v>-5</v>
      </c>
      <c r="BZ596" s="4">
        <v>0.61232699999999995</v>
      </c>
      <c r="CA596" s="4">
        <v>7.3215240000000001</v>
      </c>
      <c r="CB596" s="4">
        <v>12.369005</v>
      </c>
    </row>
    <row r="597" spans="1:80">
      <c r="A597" s="2">
        <v>42439</v>
      </c>
      <c r="B597" s="29">
        <v>0.59157504629629631</v>
      </c>
      <c r="C597" s="4">
        <v>13.148999999999999</v>
      </c>
      <c r="D597" s="4">
        <v>2.6278999999999999</v>
      </c>
      <c r="E597" s="4" t="s">
        <v>155</v>
      </c>
      <c r="F597" s="4">
        <v>26278.858603000001</v>
      </c>
      <c r="G597" s="4">
        <v>16.7</v>
      </c>
      <c r="H597" s="4">
        <v>88.2</v>
      </c>
      <c r="I597" s="4">
        <v>312.89999999999998</v>
      </c>
      <c r="K597" s="4">
        <v>0</v>
      </c>
      <c r="L597" s="4">
        <v>23</v>
      </c>
      <c r="M597" s="4">
        <v>0.86229999999999996</v>
      </c>
      <c r="N597" s="4">
        <v>11.3384</v>
      </c>
      <c r="O597" s="4">
        <v>2.2660999999999998</v>
      </c>
      <c r="P597" s="4">
        <v>14.3697</v>
      </c>
      <c r="Q597" s="4">
        <v>76.080100000000002</v>
      </c>
      <c r="R597" s="4">
        <v>90.4</v>
      </c>
      <c r="S597" s="4">
        <v>11.553599999999999</v>
      </c>
      <c r="T597" s="4">
        <v>61.170499999999997</v>
      </c>
      <c r="U597" s="4">
        <v>72.7</v>
      </c>
      <c r="V597" s="4">
        <v>312.89830000000001</v>
      </c>
      <c r="Y597" s="4">
        <v>20.195</v>
      </c>
      <c r="Z597" s="4">
        <v>0</v>
      </c>
      <c r="AA597" s="4">
        <v>0</v>
      </c>
      <c r="AB597" s="4" t="s">
        <v>207</v>
      </c>
      <c r="AC597" s="4">
        <v>0</v>
      </c>
      <c r="AD597" s="4">
        <v>10.5</v>
      </c>
      <c r="AE597" s="4">
        <v>866</v>
      </c>
      <c r="AF597" s="4">
        <v>902</v>
      </c>
      <c r="AG597" s="4">
        <v>837</v>
      </c>
      <c r="AH597" s="4">
        <v>85</v>
      </c>
      <c r="AI597" s="4">
        <v>23.14</v>
      </c>
      <c r="AJ597" s="4">
        <v>0.53</v>
      </c>
      <c r="AK597" s="4">
        <v>981</v>
      </c>
      <c r="AL597" s="4">
        <v>0</v>
      </c>
      <c r="AM597" s="4">
        <v>0</v>
      </c>
      <c r="AN597" s="4">
        <v>23</v>
      </c>
      <c r="AO597" s="4">
        <v>190</v>
      </c>
      <c r="AP597" s="4">
        <v>186</v>
      </c>
      <c r="AQ597" s="4">
        <v>3.5</v>
      </c>
      <c r="AR597" s="4">
        <v>195</v>
      </c>
      <c r="AS597" s="4" t="s">
        <v>155</v>
      </c>
      <c r="AT597" s="4">
        <v>2</v>
      </c>
      <c r="AU597" s="5">
        <v>0.79947916666666663</v>
      </c>
      <c r="AV597" s="4">
        <v>47.164338999999998</v>
      </c>
      <c r="AW597" s="4">
        <v>-88.487262999999999</v>
      </c>
      <c r="AX597" s="4">
        <v>321.60000000000002</v>
      </c>
      <c r="AY597" s="4">
        <v>29.5</v>
      </c>
      <c r="AZ597" s="4">
        <v>12</v>
      </c>
      <c r="BA597" s="4">
        <v>10</v>
      </c>
      <c r="BB597" s="4" t="s">
        <v>222</v>
      </c>
      <c r="BC597" s="4">
        <v>2.3096000000000001</v>
      </c>
      <c r="BD597" s="4">
        <v>1.1524000000000001</v>
      </c>
      <c r="BE597" s="4">
        <v>3.3588</v>
      </c>
      <c r="BF597" s="4">
        <v>14.063000000000001</v>
      </c>
      <c r="BG597" s="4">
        <v>13.22</v>
      </c>
      <c r="BH597" s="4">
        <v>0.94</v>
      </c>
      <c r="BI597" s="4">
        <v>15.965999999999999</v>
      </c>
      <c r="BJ597" s="4">
        <v>2521.4630000000002</v>
      </c>
      <c r="BK597" s="4">
        <v>320.74</v>
      </c>
      <c r="BL597" s="4">
        <v>0.33500000000000002</v>
      </c>
      <c r="BM597" s="4">
        <v>1.772</v>
      </c>
      <c r="BN597" s="4">
        <v>2.1059999999999999</v>
      </c>
      <c r="BO597" s="4">
        <v>0.26900000000000002</v>
      </c>
      <c r="BP597" s="4">
        <v>1.425</v>
      </c>
      <c r="BQ597" s="4">
        <v>1.694</v>
      </c>
      <c r="BR597" s="4">
        <v>2.3008999999999999</v>
      </c>
      <c r="BU597" s="4">
        <v>0.89100000000000001</v>
      </c>
      <c r="BW597" s="4">
        <v>0</v>
      </c>
      <c r="BX597" s="4">
        <v>0.27498600000000001</v>
      </c>
      <c r="BY597" s="4">
        <v>-5</v>
      </c>
      <c r="BZ597" s="4">
        <v>0.61489099999999997</v>
      </c>
      <c r="CA597" s="4">
        <v>6.71997</v>
      </c>
      <c r="CB597" s="4">
        <v>12.420798</v>
      </c>
    </row>
    <row r="598" spans="1:80">
      <c r="A598" s="2">
        <v>42439</v>
      </c>
      <c r="B598" s="29">
        <v>0.59158662037037035</v>
      </c>
      <c r="C598" s="4">
        <v>13.14</v>
      </c>
      <c r="D598" s="4">
        <v>3.0118999999999998</v>
      </c>
      <c r="E598" s="4" t="s">
        <v>155</v>
      </c>
      <c r="F598" s="4">
        <v>30118.681055000001</v>
      </c>
      <c r="G598" s="4">
        <v>16.8</v>
      </c>
      <c r="H598" s="4">
        <v>88.1</v>
      </c>
      <c r="I598" s="4">
        <v>318.10000000000002</v>
      </c>
      <c r="K598" s="4">
        <v>0</v>
      </c>
      <c r="L598" s="4">
        <v>25</v>
      </c>
      <c r="M598" s="4">
        <v>0.8589</v>
      </c>
      <c r="N598" s="4">
        <v>11.286300000000001</v>
      </c>
      <c r="O598" s="4">
        <v>2.5869</v>
      </c>
      <c r="P598" s="4">
        <v>14.429500000000001</v>
      </c>
      <c r="Q598" s="4">
        <v>75.6815</v>
      </c>
      <c r="R598" s="4">
        <v>90.1</v>
      </c>
      <c r="S598" s="4">
        <v>11.601699999999999</v>
      </c>
      <c r="T598" s="4">
        <v>60.85</v>
      </c>
      <c r="U598" s="4">
        <v>72.5</v>
      </c>
      <c r="V598" s="4">
        <v>318.10000000000002</v>
      </c>
      <c r="Y598" s="4">
        <v>21.536999999999999</v>
      </c>
      <c r="Z598" s="4">
        <v>0</v>
      </c>
      <c r="AA598" s="4">
        <v>0</v>
      </c>
      <c r="AB598" s="4" t="s">
        <v>207</v>
      </c>
      <c r="AC598" s="4">
        <v>0</v>
      </c>
      <c r="AD598" s="4">
        <v>10.5</v>
      </c>
      <c r="AE598" s="4">
        <v>867</v>
      </c>
      <c r="AF598" s="4">
        <v>901</v>
      </c>
      <c r="AG598" s="4">
        <v>837</v>
      </c>
      <c r="AH598" s="4">
        <v>85</v>
      </c>
      <c r="AI598" s="4">
        <v>23.14</v>
      </c>
      <c r="AJ598" s="4">
        <v>0.53</v>
      </c>
      <c r="AK598" s="4">
        <v>981</v>
      </c>
      <c r="AL598" s="4">
        <v>0</v>
      </c>
      <c r="AM598" s="4">
        <v>0</v>
      </c>
      <c r="AN598" s="4">
        <v>23</v>
      </c>
      <c r="AO598" s="4">
        <v>190</v>
      </c>
      <c r="AP598" s="4">
        <v>186.1</v>
      </c>
      <c r="AQ598" s="4">
        <v>3.4</v>
      </c>
      <c r="AR598" s="4">
        <v>195</v>
      </c>
      <c r="AS598" s="4" t="s">
        <v>155</v>
      </c>
      <c r="AT598" s="4">
        <v>2</v>
      </c>
      <c r="AU598" s="5">
        <v>0.79950231481481471</v>
      </c>
      <c r="AV598" s="4">
        <v>47.164275000000004</v>
      </c>
      <c r="AW598" s="4">
        <v>-88.487498000000002</v>
      </c>
      <c r="AX598" s="4">
        <v>321.7</v>
      </c>
      <c r="AY598" s="4">
        <v>28.7</v>
      </c>
      <c r="AZ598" s="4">
        <v>12</v>
      </c>
      <c r="BA598" s="4">
        <v>10</v>
      </c>
      <c r="BB598" s="4" t="s">
        <v>222</v>
      </c>
      <c r="BC598" s="4">
        <v>2.9</v>
      </c>
      <c r="BD598" s="4">
        <v>1.3</v>
      </c>
      <c r="BE598" s="4">
        <v>3.9</v>
      </c>
      <c r="BF598" s="4">
        <v>14.063000000000001</v>
      </c>
      <c r="BG598" s="4">
        <v>12.89</v>
      </c>
      <c r="BH598" s="4">
        <v>0.92</v>
      </c>
      <c r="BI598" s="4">
        <v>16.428000000000001</v>
      </c>
      <c r="BJ598" s="4">
        <v>2461.1309999999999</v>
      </c>
      <c r="BK598" s="4">
        <v>359.036</v>
      </c>
      <c r="BL598" s="4">
        <v>0.33</v>
      </c>
      <c r="BM598" s="4">
        <v>1.728</v>
      </c>
      <c r="BN598" s="4">
        <v>2.0579999999999998</v>
      </c>
      <c r="BO598" s="4">
        <v>0.26500000000000001</v>
      </c>
      <c r="BP598" s="4">
        <v>1.39</v>
      </c>
      <c r="BQ598" s="4">
        <v>1.655</v>
      </c>
      <c r="BR598" s="4">
        <v>2.2936999999999999</v>
      </c>
      <c r="BU598" s="4">
        <v>0.93200000000000005</v>
      </c>
      <c r="BW598" s="4">
        <v>0</v>
      </c>
      <c r="BX598" s="4">
        <v>0.23618</v>
      </c>
      <c r="BY598" s="4">
        <v>-5</v>
      </c>
      <c r="BZ598" s="4">
        <v>0.61399999999999999</v>
      </c>
      <c r="CA598" s="4">
        <v>5.771649</v>
      </c>
      <c r="CB598" s="4">
        <v>12.402799999999999</v>
      </c>
    </row>
    <row r="599" spans="1:80">
      <c r="A599" s="2">
        <v>42439</v>
      </c>
      <c r="B599" s="29">
        <v>0.5915981944444445</v>
      </c>
      <c r="C599" s="4">
        <v>13.196999999999999</v>
      </c>
      <c r="D599" s="4">
        <v>2.7275</v>
      </c>
      <c r="E599" s="4" t="s">
        <v>155</v>
      </c>
      <c r="F599" s="4">
        <v>27275.108514</v>
      </c>
      <c r="G599" s="4">
        <v>16.2</v>
      </c>
      <c r="H599" s="4">
        <v>85.9</v>
      </c>
      <c r="I599" s="4">
        <v>330.7</v>
      </c>
      <c r="K599" s="4">
        <v>0</v>
      </c>
      <c r="L599" s="4">
        <v>26</v>
      </c>
      <c r="M599" s="4">
        <v>0.8609</v>
      </c>
      <c r="N599" s="4">
        <v>11.3611</v>
      </c>
      <c r="O599" s="4">
        <v>2.3479999999999999</v>
      </c>
      <c r="P599" s="4">
        <v>13.9419</v>
      </c>
      <c r="Q599" s="4">
        <v>73.971299999999999</v>
      </c>
      <c r="R599" s="4">
        <v>87.9</v>
      </c>
      <c r="S599" s="4">
        <v>11.2097</v>
      </c>
      <c r="T599" s="4">
        <v>59.475000000000001</v>
      </c>
      <c r="U599" s="4">
        <v>70.7</v>
      </c>
      <c r="V599" s="4">
        <v>330.66</v>
      </c>
      <c r="Y599" s="4">
        <v>22.422999999999998</v>
      </c>
      <c r="Z599" s="4">
        <v>0</v>
      </c>
      <c r="AA599" s="4">
        <v>0</v>
      </c>
      <c r="AB599" s="4" t="s">
        <v>207</v>
      </c>
      <c r="AC599" s="4">
        <v>0</v>
      </c>
      <c r="AD599" s="4">
        <v>10.5</v>
      </c>
      <c r="AE599" s="4">
        <v>868</v>
      </c>
      <c r="AF599" s="4">
        <v>900</v>
      </c>
      <c r="AG599" s="4">
        <v>838</v>
      </c>
      <c r="AH599" s="4">
        <v>85</v>
      </c>
      <c r="AI599" s="4">
        <v>23.14</v>
      </c>
      <c r="AJ599" s="4">
        <v>0.53</v>
      </c>
      <c r="AK599" s="4">
        <v>981</v>
      </c>
      <c r="AL599" s="4">
        <v>0</v>
      </c>
      <c r="AM599" s="4">
        <v>0</v>
      </c>
      <c r="AN599" s="4">
        <v>23</v>
      </c>
      <c r="AO599" s="4">
        <v>190</v>
      </c>
      <c r="AP599" s="4">
        <v>186.9</v>
      </c>
      <c r="AQ599" s="4">
        <v>3</v>
      </c>
      <c r="AR599" s="4">
        <v>195</v>
      </c>
      <c r="AS599" s="4" t="s">
        <v>155</v>
      </c>
      <c r="AT599" s="4">
        <v>2</v>
      </c>
      <c r="AU599" s="5">
        <v>0.79951388888888886</v>
      </c>
      <c r="AV599" s="4">
        <v>47.164233000000003</v>
      </c>
      <c r="AW599" s="4">
        <v>-88.487647999999993</v>
      </c>
      <c r="AX599" s="4">
        <v>321.60000000000002</v>
      </c>
      <c r="AY599" s="4">
        <v>27.9</v>
      </c>
      <c r="AZ599" s="4">
        <v>12</v>
      </c>
      <c r="BA599" s="4">
        <v>10</v>
      </c>
      <c r="BB599" s="4" t="s">
        <v>222</v>
      </c>
      <c r="BC599" s="4">
        <v>2.5444</v>
      </c>
      <c r="BD599" s="4">
        <v>1.554</v>
      </c>
      <c r="BE599" s="4">
        <v>4.0523999999999996</v>
      </c>
      <c r="BF599" s="4">
        <v>14.063000000000001</v>
      </c>
      <c r="BG599" s="4">
        <v>13.09</v>
      </c>
      <c r="BH599" s="4">
        <v>0.93</v>
      </c>
      <c r="BI599" s="4">
        <v>16.161999999999999</v>
      </c>
      <c r="BJ599" s="4">
        <v>2506.884</v>
      </c>
      <c r="BK599" s="4">
        <v>329.75799999999998</v>
      </c>
      <c r="BL599" s="4">
        <v>0.32200000000000001</v>
      </c>
      <c r="BM599" s="4">
        <v>1.7090000000000001</v>
      </c>
      <c r="BN599" s="4">
        <v>2.0310000000000001</v>
      </c>
      <c r="BO599" s="4">
        <v>0.25900000000000001</v>
      </c>
      <c r="BP599" s="4">
        <v>1.3740000000000001</v>
      </c>
      <c r="BQ599" s="4">
        <v>1.633</v>
      </c>
      <c r="BR599" s="4">
        <v>2.4125999999999999</v>
      </c>
      <c r="BU599" s="4">
        <v>0.98199999999999998</v>
      </c>
      <c r="BW599" s="4">
        <v>0</v>
      </c>
      <c r="BX599" s="4">
        <v>0.254218</v>
      </c>
      <c r="BY599" s="4">
        <v>-5</v>
      </c>
      <c r="BZ599" s="4">
        <v>0.61389099999999996</v>
      </c>
      <c r="CA599" s="4">
        <v>6.2124519999999999</v>
      </c>
      <c r="CB599" s="4">
        <v>12.400598</v>
      </c>
    </row>
    <row r="600" spans="1:80">
      <c r="A600" s="2">
        <v>42439</v>
      </c>
      <c r="B600" s="29">
        <v>0.59160976851851854</v>
      </c>
      <c r="C600" s="4">
        <v>13.426</v>
      </c>
      <c r="D600" s="4">
        <v>2.1499000000000001</v>
      </c>
      <c r="E600" s="4" t="s">
        <v>155</v>
      </c>
      <c r="F600" s="4">
        <v>21498.814691</v>
      </c>
      <c r="G600" s="4">
        <v>15.3</v>
      </c>
      <c r="H600" s="4">
        <v>78.099999999999994</v>
      </c>
      <c r="I600" s="4">
        <v>316.39999999999998</v>
      </c>
      <c r="K600" s="4">
        <v>0</v>
      </c>
      <c r="L600" s="4">
        <v>26</v>
      </c>
      <c r="M600" s="4">
        <v>0.86419999999999997</v>
      </c>
      <c r="N600" s="4">
        <v>11.603300000000001</v>
      </c>
      <c r="O600" s="4">
        <v>1.8580000000000001</v>
      </c>
      <c r="P600" s="4">
        <v>13.2347</v>
      </c>
      <c r="Q600" s="4">
        <v>67.496099999999998</v>
      </c>
      <c r="R600" s="4">
        <v>80.7</v>
      </c>
      <c r="S600" s="4">
        <v>10.6412</v>
      </c>
      <c r="T600" s="4">
        <v>54.269300000000001</v>
      </c>
      <c r="U600" s="4">
        <v>64.900000000000006</v>
      </c>
      <c r="V600" s="4">
        <v>316.40100000000001</v>
      </c>
      <c r="Y600" s="4">
        <v>22.582000000000001</v>
      </c>
      <c r="Z600" s="4">
        <v>0</v>
      </c>
      <c r="AA600" s="4">
        <v>0</v>
      </c>
      <c r="AB600" s="4" t="s">
        <v>207</v>
      </c>
      <c r="AC600" s="4">
        <v>0</v>
      </c>
      <c r="AD600" s="4">
        <v>10.5</v>
      </c>
      <c r="AE600" s="4">
        <v>868</v>
      </c>
      <c r="AF600" s="4">
        <v>900</v>
      </c>
      <c r="AG600" s="4">
        <v>839</v>
      </c>
      <c r="AH600" s="4">
        <v>85</v>
      </c>
      <c r="AI600" s="4">
        <v>23.14</v>
      </c>
      <c r="AJ600" s="4">
        <v>0.53</v>
      </c>
      <c r="AK600" s="4">
        <v>981</v>
      </c>
      <c r="AL600" s="4">
        <v>0</v>
      </c>
      <c r="AM600" s="4">
        <v>0</v>
      </c>
      <c r="AN600" s="4">
        <v>23</v>
      </c>
      <c r="AO600" s="4">
        <v>189.9</v>
      </c>
      <c r="AP600" s="4">
        <v>186</v>
      </c>
      <c r="AQ600" s="4">
        <v>2.8</v>
      </c>
      <c r="AR600" s="4">
        <v>195</v>
      </c>
      <c r="AS600" s="4" t="s">
        <v>155</v>
      </c>
      <c r="AT600" s="4">
        <v>2</v>
      </c>
      <c r="AU600" s="5">
        <v>0.79952546296296301</v>
      </c>
      <c r="AV600" s="4">
        <v>47.164200000000001</v>
      </c>
      <c r="AW600" s="4">
        <v>-88.487791000000001</v>
      </c>
      <c r="AX600" s="4">
        <v>321.5</v>
      </c>
      <c r="AY600" s="4">
        <v>26.6</v>
      </c>
      <c r="AZ600" s="4">
        <v>12</v>
      </c>
      <c r="BA600" s="4">
        <v>10</v>
      </c>
      <c r="BB600" s="4" t="s">
        <v>222</v>
      </c>
      <c r="BC600" s="4">
        <v>1.9970030000000001</v>
      </c>
      <c r="BD600" s="4">
        <v>1.3940060000000001</v>
      </c>
      <c r="BE600" s="4">
        <v>3.6417579999999998</v>
      </c>
      <c r="BF600" s="4">
        <v>14.063000000000001</v>
      </c>
      <c r="BG600" s="4">
        <v>13.44</v>
      </c>
      <c r="BH600" s="4">
        <v>0.96</v>
      </c>
      <c r="BI600" s="4">
        <v>15.71</v>
      </c>
      <c r="BJ600" s="4">
        <v>2607.7849999999999</v>
      </c>
      <c r="BK600" s="4">
        <v>265.77199999999999</v>
      </c>
      <c r="BL600" s="4">
        <v>0.311</v>
      </c>
      <c r="BM600" s="4">
        <v>1.589</v>
      </c>
      <c r="BN600" s="4">
        <v>1.9</v>
      </c>
      <c r="BO600" s="4">
        <v>0.25</v>
      </c>
      <c r="BP600" s="4">
        <v>1.2769999999999999</v>
      </c>
      <c r="BQ600" s="4">
        <v>1.528</v>
      </c>
      <c r="BR600" s="4">
        <v>2.3513999999999999</v>
      </c>
      <c r="BU600" s="4">
        <v>1.0069999999999999</v>
      </c>
      <c r="BW600" s="4">
        <v>0</v>
      </c>
      <c r="BX600" s="4">
        <v>0.259052</v>
      </c>
      <c r="BY600" s="4">
        <v>-5</v>
      </c>
      <c r="BZ600" s="4">
        <v>0.61310900000000002</v>
      </c>
      <c r="CA600" s="4">
        <v>6.3305829999999998</v>
      </c>
      <c r="CB600" s="4">
        <v>12.384802000000001</v>
      </c>
    </row>
    <row r="601" spans="1:80">
      <c r="A601" s="2">
        <v>42439</v>
      </c>
      <c r="B601" s="29">
        <v>0.59162134259259258</v>
      </c>
      <c r="C601" s="4">
        <v>13.55</v>
      </c>
      <c r="D601" s="4">
        <v>2.1652999999999998</v>
      </c>
      <c r="E601" s="4" t="s">
        <v>155</v>
      </c>
      <c r="F601" s="4">
        <v>21652.595674</v>
      </c>
      <c r="G601" s="4">
        <v>15.3</v>
      </c>
      <c r="H601" s="4">
        <v>88.3</v>
      </c>
      <c r="I601" s="4">
        <v>325.10000000000002</v>
      </c>
      <c r="K601" s="4">
        <v>0</v>
      </c>
      <c r="L601" s="4">
        <v>26</v>
      </c>
      <c r="M601" s="4">
        <v>0.86319999999999997</v>
      </c>
      <c r="N601" s="4">
        <v>11.696300000000001</v>
      </c>
      <c r="O601" s="4">
        <v>1.869</v>
      </c>
      <c r="P601" s="4">
        <v>13.206899999999999</v>
      </c>
      <c r="Q601" s="4">
        <v>76.227999999999994</v>
      </c>
      <c r="R601" s="4">
        <v>89.4</v>
      </c>
      <c r="S601" s="4">
        <v>10.6196</v>
      </c>
      <c r="T601" s="4">
        <v>61.2943</v>
      </c>
      <c r="U601" s="4">
        <v>71.900000000000006</v>
      </c>
      <c r="V601" s="4">
        <v>325.10000000000002</v>
      </c>
      <c r="Y601" s="4">
        <v>22.616</v>
      </c>
      <c r="Z601" s="4">
        <v>0</v>
      </c>
      <c r="AA601" s="4">
        <v>0</v>
      </c>
      <c r="AB601" s="4" t="s">
        <v>207</v>
      </c>
      <c r="AC601" s="4">
        <v>0</v>
      </c>
      <c r="AD601" s="4">
        <v>10.4</v>
      </c>
      <c r="AE601" s="4">
        <v>870</v>
      </c>
      <c r="AF601" s="4">
        <v>900</v>
      </c>
      <c r="AG601" s="4">
        <v>839</v>
      </c>
      <c r="AH601" s="4">
        <v>85</v>
      </c>
      <c r="AI601" s="4">
        <v>23.16</v>
      </c>
      <c r="AJ601" s="4">
        <v>0.53</v>
      </c>
      <c r="AK601" s="4">
        <v>980</v>
      </c>
      <c r="AL601" s="4">
        <v>0</v>
      </c>
      <c r="AM601" s="4">
        <v>0</v>
      </c>
      <c r="AN601" s="4">
        <v>23</v>
      </c>
      <c r="AO601" s="4">
        <v>189</v>
      </c>
      <c r="AP601" s="4">
        <v>186</v>
      </c>
      <c r="AQ601" s="4">
        <v>3</v>
      </c>
      <c r="AR601" s="4">
        <v>195</v>
      </c>
      <c r="AS601" s="4" t="s">
        <v>155</v>
      </c>
      <c r="AT601" s="4">
        <v>2</v>
      </c>
      <c r="AU601" s="5">
        <v>0.79953703703703705</v>
      </c>
      <c r="AV601" s="4">
        <v>47.164178999999997</v>
      </c>
      <c r="AW601" s="4">
        <v>-88.487932999999998</v>
      </c>
      <c r="AX601" s="4">
        <v>321.60000000000002</v>
      </c>
      <c r="AY601" s="4">
        <v>25</v>
      </c>
      <c r="AZ601" s="4">
        <v>12</v>
      </c>
      <c r="BA601" s="4">
        <v>10</v>
      </c>
      <c r="BB601" s="4" t="s">
        <v>222</v>
      </c>
      <c r="BC601" s="4">
        <v>1.8</v>
      </c>
      <c r="BD601" s="4">
        <v>1</v>
      </c>
      <c r="BE601" s="4">
        <v>3.1</v>
      </c>
      <c r="BF601" s="4">
        <v>14.063000000000001</v>
      </c>
      <c r="BG601" s="4">
        <v>13.33</v>
      </c>
      <c r="BH601" s="4">
        <v>0.95</v>
      </c>
      <c r="BI601" s="4">
        <v>15.848000000000001</v>
      </c>
      <c r="BJ601" s="4">
        <v>2608.3429999999998</v>
      </c>
      <c r="BK601" s="4">
        <v>265.28500000000003</v>
      </c>
      <c r="BL601" s="4">
        <v>0.308</v>
      </c>
      <c r="BM601" s="4">
        <v>1.78</v>
      </c>
      <c r="BN601" s="4">
        <v>2.089</v>
      </c>
      <c r="BO601" s="4">
        <v>0.248</v>
      </c>
      <c r="BP601" s="4">
        <v>1.431</v>
      </c>
      <c r="BQ601" s="4">
        <v>1.679</v>
      </c>
      <c r="BR601" s="4">
        <v>2.3973</v>
      </c>
      <c r="BU601" s="4">
        <v>1.0009999999999999</v>
      </c>
      <c r="BW601" s="4">
        <v>0</v>
      </c>
      <c r="BX601" s="4">
        <v>0.28596199999999999</v>
      </c>
      <c r="BY601" s="4">
        <v>-5</v>
      </c>
      <c r="BZ601" s="4">
        <v>0.61410900000000002</v>
      </c>
      <c r="CA601" s="4">
        <v>6.9881960000000003</v>
      </c>
      <c r="CB601" s="4">
        <v>12.405002</v>
      </c>
    </row>
    <row r="602" spans="1:80">
      <c r="A602" s="2">
        <v>42439</v>
      </c>
      <c r="B602" s="29">
        <v>0.59163291666666662</v>
      </c>
      <c r="C602" s="4">
        <v>13.544</v>
      </c>
      <c r="D602" s="4">
        <v>2.1989000000000001</v>
      </c>
      <c r="E602" s="4" t="s">
        <v>155</v>
      </c>
      <c r="F602" s="4">
        <v>21989.079497999999</v>
      </c>
      <c r="G602" s="4">
        <v>15.4</v>
      </c>
      <c r="H602" s="4">
        <v>89.9</v>
      </c>
      <c r="I602" s="4">
        <v>334.3</v>
      </c>
      <c r="K602" s="4">
        <v>0</v>
      </c>
      <c r="L602" s="4">
        <v>26</v>
      </c>
      <c r="M602" s="4">
        <v>0.8629</v>
      </c>
      <c r="N602" s="4">
        <v>11.6869</v>
      </c>
      <c r="O602" s="4">
        <v>1.8975</v>
      </c>
      <c r="P602" s="4">
        <v>13.275600000000001</v>
      </c>
      <c r="Q602" s="4">
        <v>77.575400000000002</v>
      </c>
      <c r="R602" s="4">
        <v>90.9</v>
      </c>
      <c r="S602" s="4">
        <v>10.6739</v>
      </c>
      <c r="T602" s="4">
        <v>62.372799999999998</v>
      </c>
      <c r="U602" s="4">
        <v>73</v>
      </c>
      <c r="V602" s="4">
        <v>334.29880000000003</v>
      </c>
      <c r="Y602" s="4">
        <v>22.608000000000001</v>
      </c>
      <c r="Z602" s="4">
        <v>0</v>
      </c>
      <c r="AA602" s="4">
        <v>0</v>
      </c>
      <c r="AB602" s="4" t="s">
        <v>207</v>
      </c>
      <c r="AC602" s="4">
        <v>0</v>
      </c>
      <c r="AD602" s="4">
        <v>10.5</v>
      </c>
      <c r="AE602" s="4">
        <v>866</v>
      </c>
      <c r="AF602" s="4">
        <v>900</v>
      </c>
      <c r="AG602" s="4">
        <v>839</v>
      </c>
      <c r="AH602" s="4">
        <v>85</v>
      </c>
      <c r="AI602" s="4">
        <v>23.14</v>
      </c>
      <c r="AJ602" s="4">
        <v>0.53</v>
      </c>
      <c r="AK602" s="4">
        <v>981</v>
      </c>
      <c r="AL602" s="4">
        <v>0</v>
      </c>
      <c r="AM602" s="4">
        <v>0</v>
      </c>
      <c r="AN602" s="4">
        <v>23</v>
      </c>
      <c r="AO602" s="4">
        <v>189</v>
      </c>
      <c r="AP602" s="4">
        <v>186</v>
      </c>
      <c r="AQ602" s="4">
        <v>2.9</v>
      </c>
      <c r="AR602" s="4">
        <v>195</v>
      </c>
      <c r="AS602" s="4" t="s">
        <v>155</v>
      </c>
      <c r="AT602" s="4">
        <v>2</v>
      </c>
      <c r="AU602" s="5">
        <v>0.79954861111111108</v>
      </c>
      <c r="AV602" s="4">
        <v>47.164169999999999</v>
      </c>
      <c r="AW602" s="4">
        <v>-88.488003000000006</v>
      </c>
      <c r="AX602" s="4">
        <v>321.60000000000002</v>
      </c>
      <c r="AY602" s="4">
        <v>24.4</v>
      </c>
      <c r="AZ602" s="4">
        <v>12</v>
      </c>
      <c r="BA602" s="4">
        <v>10</v>
      </c>
      <c r="BB602" s="4" t="s">
        <v>222</v>
      </c>
      <c r="BC602" s="4">
        <v>1.3935999999999999</v>
      </c>
      <c r="BD602" s="4">
        <v>1.0508</v>
      </c>
      <c r="BE602" s="4">
        <v>2.6936</v>
      </c>
      <c r="BF602" s="4">
        <v>14.063000000000001</v>
      </c>
      <c r="BG602" s="4">
        <v>13.3</v>
      </c>
      <c r="BH602" s="4">
        <v>0.95</v>
      </c>
      <c r="BI602" s="4">
        <v>15.887</v>
      </c>
      <c r="BJ602" s="4">
        <v>2602.4189999999999</v>
      </c>
      <c r="BK602" s="4">
        <v>268.923</v>
      </c>
      <c r="BL602" s="4">
        <v>0.31</v>
      </c>
      <c r="BM602" s="4">
        <v>1.8089999999999999</v>
      </c>
      <c r="BN602" s="4">
        <v>2.1190000000000002</v>
      </c>
      <c r="BO602" s="4">
        <v>0.249</v>
      </c>
      <c r="BP602" s="4">
        <v>1.454</v>
      </c>
      <c r="BQ602" s="4">
        <v>1.7030000000000001</v>
      </c>
      <c r="BR602" s="4">
        <v>2.4615999999999998</v>
      </c>
      <c r="BU602" s="4">
        <v>0.999</v>
      </c>
      <c r="BW602" s="4">
        <v>0</v>
      </c>
      <c r="BX602" s="4">
        <v>0.29949300000000001</v>
      </c>
      <c r="BY602" s="4">
        <v>-5</v>
      </c>
      <c r="BZ602" s="4">
        <v>0.61478200000000005</v>
      </c>
      <c r="CA602" s="4">
        <v>7.3188599999999999</v>
      </c>
      <c r="CB602" s="4">
        <v>12.418596000000001</v>
      </c>
    </row>
    <row r="603" spans="1:80">
      <c r="A603" s="2">
        <v>42439</v>
      </c>
      <c r="B603" s="29">
        <v>0.59164449074074077</v>
      </c>
      <c r="C603" s="4">
        <v>13.486000000000001</v>
      </c>
      <c r="D603" s="4">
        <v>2.4321000000000002</v>
      </c>
      <c r="E603" s="4" t="s">
        <v>155</v>
      </c>
      <c r="F603" s="4">
        <v>24321.493955000002</v>
      </c>
      <c r="G603" s="4">
        <v>15.9</v>
      </c>
      <c r="H603" s="4">
        <v>90</v>
      </c>
      <c r="I603" s="4">
        <v>340.7</v>
      </c>
      <c r="K603" s="4">
        <v>0</v>
      </c>
      <c r="L603" s="4">
        <v>26</v>
      </c>
      <c r="M603" s="4">
        <v>0.86129999999999995</v>
      </c>
      <c r="N603" s="4">
        <v>11.614699999999999</v>
      </c>
      <c r="O603" s="4">
        <v>2.0947</v>
      </c>
      <c r="P603" s="4">
        <v>13.6707</v>
      </c>
      <c r="Q603" s="4">
        <v>77.502399999999994</v>
      </c>
      <c r="R603" s="4">
        <v>91.2</v>
      </c>
      <c r="S603" s="4">
        <v>10.9916</v>
      </c>
      <c r="T603" s="4">
        <v>62.314100000000003</v>
      </c>
      <c r="U603" s="4">
        <v>73.3</v>
      </c>
      <c r="V603" s="4">
        <v>340.74740000000003</v>
      </c>
      <c r="Y603" s="4">
        <v>22.702999999999999</v>
      </c>
      <c r="Z603" s="4">
        <v>0</v>
      </c>
      <c r="AA603" s="4">
        <v>0</v>
      </c>
      <c r="AB603" s="4" t="s">
        <v>207</v>
      </c>
      <c r="AC603" s="4">
        <v>0</v>
      </c>
      <c r="AD603" s="4">
        <v>10.4</v>
      </c>
      <c r="AE603" s="4">
        <v>870</v>
      </c>
      <c r="AF603" s="4">
        <v>899</v>
      </c>
      <c r="AG603" s="4">
        <v>839</v>
      </c>
      <c r="AH603" s="4">
        <v>85</v>
      </c>
      <c r="AI603" s="4">
        <v>23.14</v>
      </c>
      <c r="AJ603" s="4">
        <v>0.53</v>
      </c>
      <c r="AK603" s="4">
        <v>981</v>
      </c>
      <c r="AL603" s="4">
        <v>0</v>
      </c>
      <c r="AM603" s="4">
        <v>0</v>
      </c>
      <c r="AN603" s="4">
        <v>23</v>
      </c>
      <c r="AO603" s="4">
        <v>189</v>
      </c>
      <c r="AP603" s="4">
        <v>186</v>
      </c>
      <c r="AQ603" s="4">
        <v>2.9</v>
      </c>
      <c r="AR603" s="4">
        <v>195</v>
      </c>
      <c r="AS603" s="4" t="s">
        <v>155</v>
      </c>
      <c r="AT603" s="4">
        <v>2</v>
      </c>
      <c r="AU603" s="5">
        <v>0.79954861111111108</v>
      </c>
      <c r="AV603" s="4">
        <v>47.164183000000001</v>
      </c>
      <c r="AW603" s="4">
        <v>-88.488150000000005</v>
      </c>
      <c r="AX603" s="4">
        <v>321.5</v>
      </c>
      <c r="AY603" s="4">
        <v>24</v>
      </c>
      <c r="AZ603" s="4">
        <v>12</v>
      </c>
      <c r="BA603" s="4">
        <v>10</v>
      </c>
      <c r="BB603" s="4" t="s">
        <v>222</v>
      </c>
      <c r="BC603" s="4">
        <v>1.2032</v>
      </c>
      <c r="BD603" s="4">
        <v>1.0491999999999999</v>
      </c>
      <c r="BE603" s="4">
        <v>2.4016000000000002</v>
      </c>
      <c r="BF603" s="4">
        <v>14.063000000000001</v>
      </c>
      <c r="BG603" s="4">
        <v>13.14</v>
      </c>
      <c r="BH603" s="4">
        <v>0.93</v>
      </c>
      <c r="BI603" s="4">
        <v>16.108000000000001</v>
      </c>
      <c r="BJ603" s="4">
        <v>2562.6060000000002</v>
      </c>
      <c r="BK603" s="4">
        <v>294.15800000000002</v>
      </c>
      <c r="BL603" s="4">
        <v>0.316</v>
      </c>
      <c r="BM603" s="4">
        <v>1.7909999999999999</v>
      </c>
      <c r="BN603" s="4">
        <v>2.1070000000000002</v>
      </c>
      <c r="BO603" s="4">
        <v>0.254</v>
      </c>
      <c r="BP603" s="4">
        <v>1.44</v>
      </c>
      <c r="BQ603" s="4">
        <v>1.694</v>
      </c>
      <c r="BR603" s="4">
        <v>2.4860000000000002</v>
      </c>
      <c r="BU603" s="4">
        <v>0.99399999999999999</v>
      </c>
      <c r="BW603" s="4">
        <v>0</v>
      </c>
      <c r="BX603" s="4">
        <v>0.27932699999999999</v>
      </c>
      <c r="BY603" s="4">
        <v>-5</v>
      </c>
      <c r="BZ603" s="4">
        <v>0.61299999999999999</v>
      </c>
      <c r="CA603" s="4">
        <v>6.8260540000000001</v>
      </c>
      <c r="CB603" s="4">
        <v>12.3826</v>
      </c>
    </row>
    <row r="604" spans="1:80">
      <c r="A604" s="2">
        <v>42439</v>
      </c>
      <c r="B604" s="29">
        <v>0.59165606481481481</v>
      </c>
      <c r="C604" s="4">
        <v>13.254</v>
      </c>
      <c r="D604" s="4">
        <v>2.8163</v>
      </c>
      <c r="E604" s="4" t="s">
        <v>155</v>
      </c>
      <c r="F604" s="4">
        <v>28163.157468000001</v>
      </c>
      <c r="G604" s="4">
        <v>15.9</v>
      </c>
      <c r="H604" s="4">
        <v>91.1</v>
      </c>
      <c r="I604" s="4">
        <v>364.8</v>
      </c>
      <c r="K604" s="4">
        <v>0</v>
      </c>
      <c r="L604" s="4">
        <v>27</v>
      </c>
      <c r="M604" s="4">
        <v>0.85960000000000003</v>
      </c>
      <c r="N604" s="4">
        <v>11.3926</v>
      </c>
      <c r="O604" s="4">
        <v>2.4207999999999998</v>
      </c>
      <c r="P604" s="4">
        <v>13.678800000000001</v>
      </c>
      <c r="Q604" s="4">
        <v>78.306399999999996</v>
      </c>
      <c r="R604" s="4">
        <v>92</v>
      </c>
      <c r="S604" s="4">
        <v>10.998100000000001</v>
      </c>
      <c r="T604" s="4">
        <v>62.960599999999999</v>
      </c>
      <c r="U604" s="4">
        <v>74</v>
      </c>
      <c r="V604" s="4">
        <v>364.8039</v>
      </c>
      <c r="Y604" s="4">
        <v>22.908000000000001</v>
      </c>
      <c r="Z604" s="4">
        <v>0</v>
      </c>
      <c r="AA604" s="4">
        <v>0</v>
      </c>
      <c r="AB604" s="4" t="s">
        <v>207</v>
      </c>
      <c r="AC604" s="4">
        <v>0</v>
      </c>
      <c r="AD604" s="4">
        <v>10.4</v>
      </c>
      <c r="AE604" s="4">
        <v>871</v>
      </c>
      <c r="AF604" s="4">
        <v>899</v>
      </c>
      <c r="AG604" s="4">
        <v>838</v>
      </c>
      <c r="AH604" s="4">
        <v>85</v>
      </c>
      <c r="AI604" s="4">
        <v>23.14</v>
      </c>
      <c r="AJ604" s="4">
        <v>0.53</v>
      </c>
      <c r="AK604" s="4">
        <v>981</v>
      </c>
      <c r="AL604" s="4">
        <v>0</v>
      </c>
      <c r="AM604" s="4">
        <v>0</v>
      </c>
      <c r="AN604" s="4">
        <v>23</v>
      </c>
      <c r="AO604" s="4">
        <v>189.1</v>
      </c>
      <c r="AP604" s="4">
        <v>186.1</v>
      </c>
      <c r="AQ604" s="4">
        <v>2.8</v>
      </c>
      <c r="AR604" s="4">
        <v>195</v>
      </c>
      <c r="AS604" s="4" t="s">
        <v>155</v>
      </c>
      <c r="AT604" s="4">
        <v>2</v>
      </c>
      <c r="AU604" s="5">
        <v>0.79957175925925927</v>
      </c>
      <c r="AV604" s="4">
        <v>47.164209</v>
      </c>
      <c r="AW604" s="4">
        <v>-88.488365000000002</v>
      </c>
      <c r="AX604" s="4">
        <v>321.60000000000002</v>
      </c>
      <c r="AY604" s="4">
        <v>23.9</v>
      </c>
      <c r="AZ604" s="4">
        <v>12</v>
      </c>
      <c r="BA604" s="4">
        <v>10</v>
      </c>
      <c r="BB604" s="4" t="s">
        <v>222</v>
      </c>
      <c r="BC604" s="4">
        <v>1.2476</v>
      </c>
      <c r="BD604" s="4">
        <v>1.0508</v>
      </c>
      <c r="BE604" s="4">
        <v>2.3984000000000001</v>
      </c>
      <c r="BF604" s="4">
        <v>14.063000000000001</v>
      </c>
      <c r="BG604" s="4">
        <v>12.97</v>
      </c>
      <c r="BH604" s="4">
        <v>0.92</v>
      </c>
      <c r="BI604" s="4">
        <v>16.338000000000001</v>
      </c>
      <c r="BJ604" s="4">
        <v>2494.232</v>
      </c>
      <c r="BK604" s="4">
        <v>337.327</v>
      </c>
      <c r="BL604" s="4">
        <v>0.314</v>
      </c>
      <c r="BM604" s="4">
        <v>1.7949999999999999</v>
      </c>
      <c r="BN604" s="4">
        <v>2.109</v>
      </c>
      <c r="BO604" s="4">
        <v>0.252</v>
      </c>
      <c r="BP604" s="4">
        <v>1.444</v>
      </c>
      <c r="BQ604" s="4">
        <v>1.696</v>
      </c>
      <c r="BR604" s="4">
        <v>2.641</v>
      </c>
      <c r="BU604" s="4">
        <v>0.995</v>
      </c>
      <c r="BW604" s="4">
        <v>0</v>
      </c>
      <c r="BX604" s="4">
        <v>0.279169</v>
      </c>
      <c r="BY604" s="4">
        <v>-5</v>
      </c>
      <c r="BZ604" s="4">
        <v>0.61321800000000004</v>
      </c>
      <c r="CA604" s="4">
        <v>6.8221879999999997</v>
      </c>
      <c r="CB604" s="4">
        <v>12.386998999999999</v>
      </c>
    </row>
    <row r="605" spans="1:80">
      <c r="A605" s="2">
        <v>42439</v>
      </c>
      <c r="B605" s="29">
        <v>0.59166763888888896</v>
      </c>
      <c r="C605" s="4">
        <v>13.074999999999999</v>
      </c>
      <c r="D605" s="4">
        <v>3.0990000000000002</v>
      </c>
      <c r="E605" s="4" t="s">
        <v>155</v>
      </c>
      <c r="F605" s="4">
        <v>30989.547697000002</v>
      </c>
      <c r="G605" s="4">
        <v>14.4</v>
      </c>
      <c r="H605" s="4">
        <v>91.1</v>
      </c>
      <c r="I605" s="4">
        <v>369.3</v>
      </c>
      <c r="K605" s="4">
        <v>0</v>
      </c>
      <c r="L605" s="4">
        <v>27</v>
      </c>
      <c r="M605" s="4">
        <v>0.85850000000000004</v>
      </c>
      <c r="N605" s="4">
        <v>11.225300000000001</v>
      </c>
      <c r="O605" s="4">
        <v>2.6604999999999999</v>
      </c>
      <c r="P605" s="4">
        <v>12.3582</v>
      </c>
      <c r="Q605" s="4">
        <v>78.211100000000002</v>
      </c>
      <c r="R605" s="4">
        <v>90.6</v>
      </c>
      <c r="S605" s="4">
        <v>9.9364000000000008</v>
      </c>
      <c r="T605" s="4">
        <v>62.884500000000003</v>
      </c>
      <c r="U605" s="4">
        <v>72.8</v>
      </c>
      <c r="V605" s="4">
        <v>369.3</v>
      </c>
      <c r="Y605" s="4">
        <v>23.460999999999999</v>
      </c>
      <c r="Z605" s="4">
        <v>0</v>
      </c>
      <c r="AA605" s="4">
        <v>0</v>
      </c>
      <c r="AB605" s="4" t="s">
        <v>207</v>
      </c>
      <c r="AC605" s="4">
        <v>0</v>
      </c>
      <c r="AD605" s="4">
        <v>10.4</v>
      </c>
      <c r="AE605" s="4">
        <v>867</v>
      </c>
      <c r="AF605" s="4">
        <v>898</v>
      </c>
      <c r="AG605" s="4">
        <v>837</v>
      </c>
      <c r="AH605" s="4">
        <v>85</v>
      </c>
      <c r="AI605" s="4">
        <v>23.14</v>
      </c>
      <c r="AJ605" s="4">
        <v>0.53</v>
      </c>
      <c r="AK605" s="4">
        <v>981</v>
      </c>
      <c r="AL605" s="4">
        <v>0</v>
      </c>
      <c r="AM605" s="4">
        <v>0</v>
      </c>
      <c r="AN605" s="4">
        <v>23</v>
      </c>
      <c r="AO605" s="4">
        <v>189.9</v>
      </c>
      <c r="AP605" s="4">
        <v>186.9</v>
      </c>
      <c r="AQ605" s="4">
        <v>3.2</v>
      </c>
      <c r="AR605" s="4">
        <v>195</v>
      </c>
      <c r="AS605" s="4" t="s">
        <v>155</v>
      </c>
      <c r="AT605" s="4">
        <v>2</v>
      </c>
      <c r="AU605" s="5">
        <v>0.79958333333333342</v>
      </c>
      <c r="AV605" s="4">
        <v>47.164234999999998</v>
      </c>
      <c r="AW605" s="4">
        <v>-88.488505000000004</v>
      </c>
      <c r="AX605" s="4">
        <v>321.60000000000002</v>
      </c>
      <c r="AY605" s="4">
        <v>23.9</v>
      </c>
      <c r="AZ605" s="4">
        <v>12</v>
      </c>
      <c r="BA605" s="4">
        <v>10</v>
      </c>
      <c r="BB605" s="4" t="s">
        <v>222</v>
      </c>
      <c r="BC605" s="4">
        <v>1.3540000000000001</v>
      </c>
      <c r="BD605" s="4">
        <v>1.0491999999999999</v>
      </c>
      <c r="BE605" s="4">
        <v>2.5032000000000001</v>
      </c>
      <c r="BF605" s="4">
        <v>14.063000000000001</v>
      </c>
      <c r="BG605" s="4">
        <v>12.85</v>
      </c>
      <c r="BH605" s="4">
        <v>0.91</v>
      </c>
      <c r="BI605" s="4">
        <v>16.48</v>
      </c>
      <c r="BJ605" s="4">
        <v>2444.6979999999999</v>
      </c>
      <c r="BK605" s="4">
        <v>368.78199999999998</v>
      </c>
      <c r="BL605" s="4">
        <v>0.28199999999999997</v>
      </c>
      <c r="BM605" s="4">
        <v>1.784</v>
      </c>
      <c r="BN605" s="4">
        <v>2.0659999999999998</v>
      </c>
      <c r="BO605" s="4">
        <v>0.22700000000000001</v>
      </c>
      <c r="BP605" s="4">
        <v>1.4339999999999999</v>
      </c>
      <c r="BQ605" s="4">
        <v>1.661</v>
      </c>
      <c r="BR605" s="4">
        <v>2.6595</v>
      </c>
      <c r="BU605" s="4">
        <v>1.014</v>
      </c>
      <c r="BW605" s="4">
        <v>0</v>
      </c>
      <c r="BX605" s="4">
        <v>0.25470300000000001</v>
      </c>
      <c r="BY605" s="4">
        <v>-5</v>
      </c>
      <c r="BZ605" s="4">
        <v>0.61489199999999999</v>
      </c>
      <c r="CA605" s="4">
        <v>6.224297</v>
      </c>
      <c r="CB605" s="4">
        <v>12.420816</v>
      </c>
    </row>
    <row r="606" spans="1:80">
      <c r="A606" s="2">
        <v>42439</v>
      </c>
      <c r="B606" s="29">
        <v>0.591679212962963</v>
      </c>
      <c r="C606" s="4">
        <v>13.03</v>
      </c>
      <c r="D606" s="4">
        <v>2.9698000000000002</v>
      </c>
      <c r="E606" s="4" t="s">
        <v>155</v>
      </c>
      <c r="F606" s="4">
        <v>29698.429275999999</v>
      </c>
      <c r="G606" s="4">
        <v>13.7</v>
      </c>
      <c r="H606" s="4">
        <v>91</v>
      </c>
      <c r="I606" s="4">
        <v>375.3</v>
      </c>
      <c r="K606" s="4">
        <v>0</v>
      </c>
      <c r="L606" s="4">
        <v>28</v>
      </c>
      <c r="M606" s="4">
        <v>0.86009999999999998</v>
      </c>
      <c r="N606" s="4">
        <v>11.206799999999999</v>
      </c>
      <c r="O606" s="4">
        <v>2.5543</v>
      </c>
      <c r="P606" s="4">
        <v>11.7445</v>
      </c>
      <c r="Q606" s="4">
        <v>78.278599999999997</v>
      </c>
      <c r="R606" s="4">
        <v>90</v>
      </c>
      <c r="S606" s="4">
        <v>9.4436999999999998</v>
      </c>
      <c r="T606" s="4">
        <v>62.943199999999997</v>
      </c>
      <c r="U606" s="4">
        <v>72.400000000000006</v>
      </c>
      <c r="V606" s="4">
        <v>375.29</v>
      </c>
      <c r="Y606" s="4">
        <v>24.492000000000001</v>
      </c>
      <c r="Z606" s="4">
        <v>0</v>
      </c>
      <c r="AA606" s="4">
        <v>0</v>
      </c>
      <c r="AB606" s="4" t="s">
        <v>207</v>
      </c>
      <c r="AC606" s="4">
        <v>0</v>
      </c>
      <c r="AD606" s="4">
        <v>10.3</v>
      </c>
      <c r="AE606" s="4">
        <v>865</v>
      </c>
      <c r="AF606" s="4">
        <v>898</v>
      </c>
      <c r="AG606" s="4">
        <v>837</v>
      </c>
      <c r="AH606" s="4">
        <v>85</v>
      </c>
      <c r="AI606" s="4">
        <v>23.16</v>
      </c>
      <c r="AJ606" s="4">
        <v>0.53</v>
      </c>
      <c r="AK606" s="4">
        <v>980</v>
      </c>
      <c r="AL606" s="4">
        <v>0</v>
      </c>
      <c r="AM606" s="4">
        <v>0</v>
      </c>
      <c r="AN606" s="4">
        <v>23</v>
      </c>
      <c r="AO606" s="4">
        <v>189</v>
      </c>
      <c r="AP606" s="4">
        <v>186</v>
      </c>
      <c r="AQ606" s="4">
        <v>3.4</v>
      </c>
      <c r="AR606" s="4">
        <v>195</v>
      </c>
      <c r="AS606" s="4" t="s">
        <v>155</v>
      </c>
      <c r="AT606" s="4">
        <v>2</v>
      </c>
      <c r="AU606" s="5">
        <v>0.79959490740740735</v>
      </c>
      <c r="AV606" s="4">
        <v>47.164247000000003</v>
      </c>
      <c r="AW606" s="4">
        <v>-88.488572000000005</v>
      </c>
      <c r="AX606" s="4">
        <v>321.60000000000002</v>
      </c>
      <c r="AY606" s="4">
        <v>23.7</v>
      </c>
      <c r="AZ606" s="4">
        <v>12</v>
      </c>
      <c r="BA606" s="4">
        <v>10</v>
      </c>
      <c r="BB606" s="4" t="s">
        <v>222</v>
      </c>
      <c r="BC606" s="4">
        <v>1.6</v>
      </c>
      <c r="BD606" s="4">
        <v>1.0508</v>
      </c>
      <c r="BE606" s="4">
        <v>2.7</v>
      </c>
      <c r="BF606" s="4">
        <v>14.063000000000001</v>
      </c>
      <c r="BG606" s="4">
        <v>13</v>
      </c>
      <c r="BH606" s="4">
        <v>0.92</v>
      </c>
      <c r="BI606" s="4">
        <v>16.268999999999998</v>
      </c>
      <c r="BJ606" s="4">
        <v>2462.69</v>
      </c>
      <c r="BK606" s="4">
        <v>357.25299999999999</v>
      </c>
      <c r="BL606" s="4">
        <v>0.27</v>
      </c>
      <c r="BM606" s="4">
        <v>1.8009999999999999</v>
      </c>
      <c r="BN606" s="4">
        <v>2.0720000000000001</v>
      </c>
      <c r="BO606" s="4">
        <v>0.217</v>
      </c>
      <c r="BP606" s="4">
        <v>1.448</v>
      </c>
      <c r="BQ606" s="4">
        <v>1.6659999999999999</v>
      </c>
      <c r="BR606" s="4">
        <v>2.7271000000000001</v>
      </c>
      <c r="BU606" s="4">
        <v>1.0680000000000001</v>
      </c>
      <c r="BW606" s="4">
        <v>0</v>
      </c>
      <c r="BX606" s="4">
        <v>0.24912300000000001</v>
      </c>
      <c r="BY606" s="4">
        <v>-5</v>
      </c>
      <c r="BZ606" s="4">
        <v>0.61399999999999999</v>
      </c>
      <c r="CA606" s="4">
        <v>6.0879430000000001</v>
      </c>
      <c r="CB606" s="4">
        <v>12.402799999999999</v>
      </c>
    </row>
    <row r="607" spans="1:80">
      <c r="A607" s="2">
        <v>42439</v>
      </c>
      <c r="B607" s="29">
        <v>0.59169078703703704</v>
      </c>
      <c r="C607" s="4">
        <v>12.802</v>
      </c>
      <c r="D607" s="4">
        <v>3.5165000000000002</v>
      </c>
      <c r="E607" s="4" t="s">
        <v>155</v>
      </c>
      <c r="F607" s="4">
        <v>35164.72408</v>
      </c>
      <c r="G607" s="4">
        <v>12.5</v>
      </c>
      <c r="H607" s="4">
        <v>90.9</v>
      </c>
      <c r="I607" s="4">
        <v>403.4</v>
      </c>
      <c r="K607" s="4">
        <v>0</v>
      </c>
      <c r="L607" s="4">
        <v>30</v>
      </c>
      <c r="M607" s="4">
        <v>0.85680000000000001</v>
      </c>
      <c r="N607" s="4">
        <v>10.9696</v>
      </c>
      <c r="O607" s="4">
        <v>3.0129999999999999</v>
      </c>
      <c r="P607" s="4">
        <v>10.694599999999999</v>
      </c>
      <c r="Q607" s="4">
        <v>77.897599999999997</v>
      </c>
      <c r="R607" s="4">
        <v>88.6</v>
      </c>
      <c r="S607" s="4">
        <v>8.5989000000000004</v>
      </c>
      <c r="T607" s="4">
        <v>62.632399999999997</v>
      </c>
      <c r="U607" s="4">
        <v>71.2</v>
      </c>
      <c r="V607" s="4">
        <v>403.35039999999998</v>
      </c>
      <c r="Y607" s="4">
        <v>25.459</v>
      </c>
      <c r="Z607" s="4">
        <v>0</v>
      </c>
      <c r="AA607" s="4">
        <v>0</v>
      </c>
      <c r="AB607" s="4" t="s">
        <v>207</v>
      </c>
      <c r="AC607" s="4">
        <v>0</v>
      </c>
      <c r="AD607" s="4">
        <v>10.4</v>
      </c>
      <c r="AE607" s="4">
        <v>864</v>
      </c>
      <c r="AF607" s="4">
        <v>899</v>
      </c>
      <c r="AG607" s="4">
        <v>837</v>
      </c>
      <c r="AH607" s="4">
        <v>85</v>
      </c>
      <c r="AI607" s="4">
        <v>23.14</v>
      </c>
      <c r="AJ607" s="4">
        <v>0.53</v>
      </c>
      <c r="AK607" s="4">
        <v>981</v>
      </c>
      <c r="AL607" s="4">
        <v>0</v>
      </c>
      <c r="AM607" s="4">
        <v>0</v>
      </c>
      <c r="AN607" s="4">
        <v>23</v>
      </c>
      <c r="AO607" s="4">
        <v>189</v>
      </c>
      <c r="AP607" s="4">
        <v>186</v>
      </c>
      <c r="AQ607" s="4">
        <v>3.3</v>
      </c>
      <c r="AR607" s="4">
        <v>195</v>
      </c>
      <c r="AS607" s="4" t="s">
        <v>155</v>
      </c>
      <c r="AT607" s="4">
        <v>2</v>
      </c>
      <c r="AU607" s="5">
        <v>0.79959490740740735</v>
      </c>
      <c r="AV607" s="4">
        <v>47.164254999999997</v>
      </c>
      <c r="AW607" s="4">
        <v>-88.488641999999999</v>
      </c>
      <c r="AX607" s="4">
        <v>321.5</v>
      </c>
      <c r="AY607" s="4">
        <v>23.7</v>
      </c>
      <c r="AZ607" s="4">
        <v>12</v>
      </c>
      <c r="BA607" s="4">
        <v>10</v>
      </c>
      <c r="BB607" s="4" t="s">
        <v>222</v>
      </c>
      <c r="BC607" s="4">
        <v>1.6</v>
      </c>
      <c r="BD607" s="4">
        <v>1.2016</v>
      </c>
      <c r="BE607" s="4">
        <v>2.7507999999999999</v>
      </c>
      <c r="BF607" s="4">
        <v>14.063000000000001</v>
      </c>
      <c r="BG607" s="4">
        <v>12.69</v>
      </c>
      <c r="BH607" s="4">
        <v>0.9</v>
      </c>
      <c r="BI607" s="4">
        <v>16.709</v>
      </c>
      <c r="BJ607" s="4">
        <v>2371.8760000000002</v>
      </c>
      <c r="BK607" s="4">
        <v>414.65100000000001</v>
      </c>
      <c r="BL607" s="4">
        <v>0.24199999999999999</v>
      </c>
      <c r="BM607" s="4">
        <v>1.764</v>
      </c>
      <c r="BN607" s="4">
        <v>2.0059999999999998</v>
      </c>
      <c r="BO607" s="4">
        <v>0.19500000000000001</v>
      </c>
      <c r="BP607" s="4">
        <v>1.4179999999999999</v>
      </c>
      <c r="BQ607" s="4">
        <v>1.613</v>
      </c>
      <c r="BR607" s="4">
        <v>2.8839000000000001</v>
      </c>
      <c r="BU607" s="4">
        <v>1.0920000000000001</v>
      </c>
      <c r="BW607" s="4">
        <v>0</v>
      </c>
      <c r="BX607" s="4">
        <v>0.28620400000000001</v>
      </c>
      <c r="BY607" s="4">
        <v>-5</v>
      </c>
      <c r="BZ607" s="4">
        <v>0.61389099999999996</v>
      </c>
      <c r="CA607" s="4">
        <v>6.99411</v>
      </c>
      <c r="CB607" s="4">
        <v>12.400598</v>
      </c>
    </row>
    <row r="608" spans="1:80">
      <c r="A608" s="2">
        <v>42439</v>
      </c>
      <c r="B608" s="29">
        <v>0.59170236111111107</v>
      </c>
      <c r="C608" s="4">
        <v>12.442</v>
      </c>
      <c r="D608" s="4">
        <v>4.0717999999999996</v>
      </c>
      <c r="E608" s="4" t="s">
        <v>155</v>
      </c>
      <c r="F608" s="4">
        <v>40718.064784000002</v>
      </c>
      <c r="G608" s="4">
        <v>11.8</v>
      </c>
      <c r="H608" s="4">
        <v>90.8</v>
      </c>
      <c r="I608" s="4">
        <v>427.3</v>
      </c>
      <c r="K608" s="4">
        <v>0</v>
      </c>
      <c r="L608" s="4">
        <v>30</v>
      </c>
      <c r="M608" s="4">
        <v>0.85450000000000004</v>
      </c>
      <c r="N608" s="4">
        <v>10.6318</v>
      </c>
      <c r="O608" s="4">
        <v>3.4794</v>
      </c>
      <c r="P608" s="4">
        <v>10.0792</v>
      </c>
      <c r="Q608" s="4">
        <v>77.602000000000004</v>
      </c>
      <c r="R608" s="4">
        <v>87.7</v>
      </c>
      <c r="S608" s="4">
        <v>8.1046999999999993</v>
      </c>
      <c r="T608" s="4">
        <v>62.399799999999999</v>
      </c>
      <c r="U608" s="4">
        <v>70.5</v>
      </c>
      <c r="V608" s="4">
        <v>427.25729999999999</v>
      </c>
      <c r="Y608" s="4">
        <v>25.465</v>
      </c>
      <c r="Z608" s="4">
        <v>0</v>
      </c>
      <c r="AA608" s="4">
        <v>0</v>
      </c>
      <c r="AB608" s="4" t="s">
        <v>207</v>
      </c>
      <c r="AC608" s="4">
        <v>0</v>
      </c>
      <c r="AD608" s="4">
        <v>10.3</v>
      </c>
      <c r="AE608" s="4">
        <v>862</v>
      </c>
      <c r="AF608" s="4">
        <v>899</v>
      </c>
      <c r="AG608" s="4">
        <v>835</v>
      </c>
      <c r="AH608" s="4">
        <v>85</v>
      </c>
      <c r="AI608" s="4">
        <v>23.16</v>
      </c>
      <c r="AJ608" s="4">
        <v>0.53</v>
      </c>
      <c r="AK608" s="4">
        <v>980</v>
      </c>
      <c r="AL608" s="4">
        <v>0</v>
      </c>
      <c r="AM608" s="4">
        <v>0</v>
      </c>
      <c r="AN608" s="4">
        <v>23</v>
      </c>
      <c r="AO608" s="4">
        <v>189.1</v>
      </c>
      <c r="AP608" s="4">
        <v>186</v>
      </c>
      <c r="AQ608" s="4">
        <v>3.3</v>
      </c>
      <c r="AR608" s="4">
        <v>195</v>
      </c>
      <c r="AS608" s="4" t="s">
        <v>155</v>
      </c>
      <c r="AT608" s="4">
        <v>2</v>
      </c>
      <c r="AU608" s="5">
        <v>0.7996064814814815</v>
      </c>
      <c r="AV608" s="4">
        <v>47.164271999999997</v>
      </c>
      <c r="AW608" s="4">
        <v>-88.488780000000006</v>
      </c>
      <c r="AX608" s="4">
        <v>321.5</v>
      </c>
      <c r="AY608" s="4">
        <v>23.7</v>
      </c>
      <c r="AZ608" s="4">
        <v>12</v>
      </c>
      <c r="BA608" s="4">
        <v>10</v>
      </c>
      <c r="BB608" s="4" t="s">
        <v>222</v>
      </c>
      <c r="BC608" s="4">
        <v>1.6</v>
      </c>
      <c r="BD608" s="4">
        <v>1.3</v>
      </c>
      <c r="BE608" s="4">
        <v>2.8</v>
      </c>
      <c r="BF608" s="4">
        <v>14.063000000000001</v>
      </c>
      <c r="BG608" s="4">
        <v>12.48</v>
      </c>
      <c r="BH608" s="4">
        <v>0.89</v>
      </c>
      <c r="BI608" s="4">
        <v>17.024999999999999</v>
      </c>
      <c r="BJ608" s="4">
        <v>2277.4839999999999</v>
      </c>
      <c r="BK608" s="4">
        <v>474.39100000000002</v>
      </c>
      <c r="BL608" s="4">
        <v>0.22600000000000001</v>
      </c>
      <c r="BM608" s="4">
        <v>1.7410000000000001</v>
      </c>
      <c r="BN608" s="4">
        <v>1.9670000000000001</v>
      </c>
      <c r="BO608" s="4">
        <v>0.182</v>
      </c>
      <c r="BP608" s="4">
        <v>1.4</v>
      </c>
      <c r="BQ608" s="4">
        <v>1.5820000000000001</v>
      </c>
      <c r="BR608" s="4">
        <v>3.0265</v>
      </c>
      <c r="BU608" s="4">
        <v>1.0820000000000001</v>
      </c>
      <c r="BW608" s="4">
        <v>0</v>
      </c>
      <c r="BX608" s="4">
        <v>0.243839</v>
      </c>
      <c r="BY608" s="4">
        <v>-5</v>
      </c>
      <c r="BZ608" s="4">
        <v>0.61321800000000004</v>
      </c>
      <c r="CA608" s="4">
        <v>5.9588150000000004</v>
      </c>
      <c r="CB608" s="4">
        <v>12.387003999999999</v>
      </c>
    </row>
    <row r="609" spans="1:80">
      <c r="A609" s="2">
        <v>42439</v>
      </c>
      <c r="B609" s="29">
        <v>0.59171393518518511</v>
      </c>
      <c r="C609" s="4">
        <v>12.243</v>
      </c>
      <c r="D609" s="4">
        <v>4.4244000000000003</v>
      </c>
      <c r="E609" s="4" t="s">
        <v>155</v>
      </c>
      <c r="F609" s="4">
        <v>44244.457831</v>
      </c>
      <c r="G609" s="4">
        <v>10.3</v>
      </c>
      <c r="H609" s="4">
        <v>90.8</v>
      </c>
      <c r="I609" s="4">
        <v>446.9</v>
      </c>
      <c r="K609" s="4">
        <v>0</v>
      </c>
      <c r="L609" s="4">
        <v>33</v>
      </c>
      <c r="M609" s="4">
        <v>0.8528</v>
      </c>
      <c r="N609" s="4">
        <v>10.440099999999999</v>
      </c>
      <c r="O609" s="4">
        <v>3.7730000000000001</v>
      </c>
      <c r="P609" s="4">
        <v>8.7985000000000007</v>
      </c>
      <c r="Q609" s="4">
        <v>77.431299999999993</v>
      </c>
      <c r="R609" s="4">
        <v>86.2</v>
      </c>
      <c r="S609" s="4">
        <v>7.0747999999999998</v>
      </c>
      <c r="T609" s="4">
        <v>62.261899999999997</v>
      </c>
      <c r="U609" s="4">
        <v>69.3</v>
      </c>
      <c r="V609" s="4">
        <v>446.8553</v>
      </c>
      <c r="Y609" s="4">
        <v>27.802</v>
      </c>
      <c r="Z609" s="4">
        <v>0</v>
      </c>
      <c r="AA609" s="4">
        <v>0</v>
      </c>
      <c r="AB609" s="4" t="s">
        <v>207</v>
      </c>
      <c r="AC609" s="4">
        <v>0</v>
      </c>
      <c r="AD609" s="4">
        <v>10.4</v>
      </c>
      <c r="AE609" s="4">
        <v>862</v>
      </c>
      <c r="AF609" s="4">
        <v>899</v>
      </c>
      <c r="AG609" s="4">
        <v>836</v>
      </c>
      <c r="AH609" s="4">
        <v>85</v>
      </c>
      <c r="AI609" s="4">
        <v>23.16</v>
      </c>
      <c r="AJ609" s="4">
        <v>0.53</v>
      </c>
      <c r="AK609" s="4">
        <v>980</v>
      </c>
      <c r="AL609" s="4">
        <v>0</v>
      </c>
      <c r="AM609" s="4">
        <v>0</v>
      </c>
      <c r="AN609" s="4">
        <v>23</v>
      </c>
      <c r="AO609" s="4">
        <v>190</v>
      </c>
      <c r="AP609" s="4">
        <v>186</v>
      </c>
      <c r="AQ609" s="4">
        <v>3.2</v>
      </c>
      <c r="AR609" s="4">
        <v>195</v>
      </c>
      <c r="AS609" s="4" t="s">
        <v>155</v>
      </c>
      <c r="AT609" s="4">
        <v>2</v>
      </c>
      <c r="AU609" s="5">
        <v>0.79961805555555554</v>
      </c>
      <c r="AV609" s="4">
        <v>47.164284000000002</v>
      </c>
      <c r="AW609" s="4">
        <v>-88.488917999999998</v>
      </c>
      <c r="AX609" s="4">
        <v>321.39999999999998</v>
      </c>
      <c r="AY609" s="4">
        <v>23.3</v>
      </c>
      <c r="AZ609" s="4">
        <v>12</v>
      </c>
      <c r="BA609" s="4">
        <v>10</v>
      </c>
      <c r="BB609" s="4" t="s">
        <v>222</v>
      </c>
      <c r="BC609" s="4">
        <v>1.8031999999999999</v>
      </c>
      <c r="BD609" s="4">
        <v>1.1476</v>
      </c>
      <c r="BE609" s="4">
        <v>2.9016000000000002</v>
      </c>
      <c r="BF609" s="4">
        <v>14.063000000000001</v>
      </c>
      <c r="BG609" s="4">
        <v>12.32</v>
      </c>
      <c r="BH609" s="4">
        <v>0.88</v>
      </c>
      <c r="BI609" s="4">
        <v>17.265000000000001</v>
      </c>
      <c r="BJ609" s="4">
        <v>2220.0790000000002</v>
      </c>
      <c r="BK609" s="4">
        <v>510.65800000000002</v>
      </c>
      <c r="BL609" s="4">
        <v>0.19600000000000001</v>
      </c>
      <c r="BM609" s="4">
        <v>1.724</v>
      </c>
      <c r="BN609" s="4">
        <v>1.92</v>
      </c>
      <c r="BO609" s="4">
        <v>0.158</v>
      </c>
      <c r="BP609" s="4">
        <v>1.387</v>
      </c>
      <c r="BQ609" s="4">
        <v>1.544</v>
      </c>
      <c r="BR609" s="4">
        <v>3.1421999999999999</v>
      </c>
      <c r="BU609" s="4">
        <v>1.173</v>
      </c>
      <c r="BW609" s="4">
        <v>0</v>
      </c>
      <c r="BX609" s="4">
        <v>0.21690999999999999</v>
      </c>
      <c r="BY609" s="4">
        <v>-5</v>
      </c>
      <c r="BZ609" s="4">
        <v>0.61510900000000002</v>
      </c>
      <c r="CA609" s="4">
        <v>5.3007379999999999</v>
      </c>
      <c r="CB609" s="4">
        <v>12.425202000000001</v>
      </c>
    </row>
    <row r="610" spans="1:80">
      <c r="A610" s="2">
        <v>42439</v>
      </c>
      <c r="B610" s="29">
        <v>0.59172550925925926</v>
      </c>
      <c r="C610" s="4">
        <v>12.449</v>
      </c>
      <c r="D610" s="4">
        <v>4.0952000000000002</v>
      </c>
      <c r="E610" s="4" t="s">
        <v>155</v>
      </c>
      <c r="F610" s="4">
        <v>40951.809370000003</v>
      </c>
      <c r="G610" s="4">
        <v>8.9</v>
      </c>
      <c r="H610" s="4">
        <v>90.8</v>
      </c>
      <c r="I610" s="4">
        <v>442.3</v>
      </c>
      <c r="K610" s="4">
        <v>0</v>
      </c>
      <c r="L610" s="4">
        <v>33</v>
      </c>
      <c r="M610" s="4">
        <v>0.85419999999999996</v>
      </c>
      <c r="N610" s="4">
        <v>10.633699999999999</v>
      </c>
      <c r="O610" s="4">
        <v>3.4980000000000002</v>
      </c>
      <c r="P610" s="4">
        <v>7.6329000000000002</v>
      </c>
      <c r="Q610" s="4">
        <v>77.559100000000001</v>
      </c>
      <c r="R610" s="4">
        <v>85.2</v>
      </c>
      <c r="S610" s="4">
        <v>6.1371000000000002</v>
      </c>
      <c r="T610" s="4">
        <v>62.359699999999997</v>
      </c>
      <c r="U610" s="4">
        <v>68.5</v>
      </c>
      <c r="V610" s="4">
        <v>442.26150000000001</v>
      </c>
      <c r="Y610" s="4">
        <v>28.5</v>
      </c>
      <c r="Z610" s="4">
        <v>0</v>
      </c>
      <c r="AA610" s="4">
        <v>0</v>
      </c>
      <c r="AB610" s="4" t="s">
        <v>207</v>
      </c>
      <c r="AC610" s="4">
        <v>0</v>
      </c>
      <c r="AD610" s="4">
        <v>10.4</v>
      </c>
      <c r="AE610" s="4">
        <v>868</v>
      </c>
      <c r="AF610" s="4">
        <v>899</v>
      </c>
      <c r="AG610" s="4">
        <v>837</v>
      </c>
      <c r="AH610" s="4">
        <v>85</v>
      </c>
      <c r="AI610" s="4">
        <v>23.14</v>
      </c>
      <c r="AJ610" s="4">
        <v>0.53</v>
      </c>
      <c r="AK610" s="4">
        <v>981</v>
      </c>
      <c r="AL610" s="4">
        <v>0</v>
      </c>
      <c r="AM610" s="4">
        <v>0</v>
      </c>
      <c r="AN610" s="4">
        <v>23</v>
      </c>
      <c r="AO610" s="4">
        <v>190</v>
      </c>
      <c r="AP610" s="4">
        <v>186</v>
      </c>
      <c r="AQ610" s="4">
        <v>3.1</v>
      </c>
      <c r="AR610" s="4">
        <v>195</v>
      </c>
      <c r="AS610" s="4" t="s">
        <v>155</v>
      </c>
      <c r="AT610" s="4">
        <v>2</v>
      </c>
      <c r="AU610" s="5">
        <v>0.79962962962962969</v>
      </c>
      <c r="AV610" s="4">
        <v>47.164282999999998</v>
      </c>
      <c r="AW610" s="4">
        <v>-88.489123000000006</v>
      </c>
      <c r="AX610" s="4">
        <v>321.39999999999998</v>
      </c>
      <c r="AY610" s="4">
        <v>22.9</v>
      </c>
      <c r="AZ610" s="4">
        <v>12</v>
      </c>
      <c r="BA610" s="4">
        <v>10</v>
      </c>
      <c r="BB610" s="4" t="s">
        <v>222</v>
      </c>
      <c r="BC610" s="4">
        <v>2</v>
      </c>
      <c r="BD610" s="4">
        <v>1</v>
      </c>
      <c r="BE610" s="4">
        <v>2.6444000000000001</v>
      </c>
      <c r="BF610" s="4">
        <v>14.063000000000001</v>
      </c>
      <c r="BG610" s="4">
        <v>12.45</v>
      </c>
      <c r="BH610" s="4">
        <v>0.89</v>
      </c>
      <c r="BI610" s="4">
        <v>17.071999999999999</v>
      </c>
      <c r="BJ610" s="4">
        <v>2274.3519999999999</v>
      </c>
      <c r="BK610" s="4">
        <v>476.18</v>
      </c>
      <c r="BL610" s="4">
        <v>0.17100000000000001</v>
      </c>
      <c r="BM610" s="4">
        <v>1.7370000000000001</v>
      </c>
      <c r="BN610" s="4">
        <v>1.9079999999999999</v>
      </c>
      <c r="BO610" s="4">
        <v>0.13700000000000001</v>
      </c>
      <c r="BP610" s="4">
        <v>1.397</v>
      </c>
      <c r="BQ610" s="4">
        <v>1.534</v>
      </c>
      <c r="BR610" s="4">
        <v>3.1278999999999999</v>
      </c>
      <c r="BU610" s="4">
        <v>1.2090000000000001</v>
      </c>
      <c r="BW610" s="4">
        <v>0</v>
      </c>
      <c r="BX610" s="4">
        <v>0.20930799999999999</v>
      </c>
      <c r="BY610" s="4">
        <v>-5</v>
      </c>
      <c r="BZ610" s="4">
        <v>0.61589099999999997</v>
      </c>
      <c r="CA610" s="4">
        <v>5.1149639999999996</v>
      </c>
      <c r="CB610" s="4">
        <v>12.440998</v>
      </c>
    </row>
    <row r="611" spans="1:80">
      <c r="A611" s="2">
        <v>42439</v>
      </c>
      <c r="B611" s="29">
        <v>0.5917370833333333</v>
      </c>
      <c r="C611" s="4">
        <v>13.214</v>
      </c>
      <c r="D611" s="4">
        <v>2.9539</v>
      </c>
      <c r="E611" s="4" t="s">
        <v>155</v>
      </c>
      <c r="F611" s="4">
        <v>29539.174999999999</v>
      </c>
      <c r="G611" s="4">
        <v>8.6999999999999993</v>
      </c>
      <c r="H611" s="4">
        <v>90.8</v>
      </c>
      <c r="I611" s="4">
        <v>385.4</v>
      </c>
      <c r="K611" s="4">
        <v>0</v>
      </c>
      <c r="L611" s="4">
        <v>33</v>
      </c>
      <c r="M611" s="4">
        <v>0.85870000000000002</v>
      </c>
      <c r="N611" s="4">
        <v>11.3477</v>
      </c>
      <c r="O611" s="4">
        <v>2.5367000000000002</v>
      </c>
      <c r="P611" s="4">
        <v>7.4710999999999999</v>
      </c>
      <c r="Q611" s="4">
        <v>77.973799999999997</v>
      </c>
      <c r="R611" s="4">
        <v>85.4</v>
      </c>
      <c r="S611" s="4">
        <v>6.0068999999999999</v>
      </c>
      <c r="T611" s="4">
        <v>62.693100000000001</v>
      </c>
      <c r="U611" s="4">
        <v>68.7</v>
      </c>
      <c r="V611" s="4">
        <v>385.40179999999998</v>
      </c>
      <c r="Y611" s="4">
        <v>28.513999999999999</v>
      </c>
      <c r="Z611" s="4">
        <v>0</v>
      </c>
      <c r="AA611" s="4">
        <v>0</v>
      </c>
      <c r="AB611" s="4" t="s">
        <v>207</v>
      </c>
      <c r="AC611" s="4">
        <v>0</v>
      </c>
      <c r="AD611" s="4">
        <v>10.3</v>
      </c>
      <c r="AE611" s="4">
        <v>872</v>
      </c>
      <c r="AF611" s="4">
        <v>899</v>
      </c>
      <c r="AG611" s="4">
        <v>838</v>
      </c>
      <c r="AH611" s="4">
        <v>85</v>
      </c>
      <c r="AI611" s="4">
        <v>23.14</v>
      </c>
      <c r="AJ611" s="4">
        <v>0.53</v>
      </c>
      <c r="AK611" s="4">
        <v>981</v>
      </c>
      <c r="AL611" s="4">
        <v>0</v>
      </c>
      <c r="AM611" s="4">
        <v>0</v>
      </c>
      <c r="AN611" s="4">
        <v>23</v>
      </c>
      <c r="AO611" s="4">
        <v>190</v>
      </c>
      <c r="AP611" s="4">
        <v>186.1</v>
      </c>
      <c r="AQ611" s="4">
        <v>3.2</v>
      </c>
      <c r="AR611" s="4">
        <v>195</v>
      </c>
      <c r="AS611" s="4" t="s">
        <v>155</v>
      </c>
      <c r="AT611" s="4">
        <v>2</v>
      </c>
      <c r="AU611" s="5">
        <v>0.79965277777777777</v>
      </c>
      <c r="AV611" s="4">
        <v>47.164264000000003</v>
      </c>
      <c r="AW611" s="4">
        <v>-88.489318999999995</v>
      </c>
      <c r="AX611" s="4">
        <v>321.5</v>
      </c>
      <c r="AY611" s="4">
        <v>22.4</v>
      </c>
      <c r="AZ611" s="4">
        <v>12</v>
      </c>
      <c r="BA611" s="4">
        <v>10</v>
      </c>
      <c r="BB611" s="4" t="s">
        <v>222</v>
      </c>
      <c r="BC611" s="4">
        <v>2</v>
      </c>
      <c r="BD611" s="4">
        <v>1</v>
      </c>
      <c r="BE611" s="4">
        <v>2.2999999999999998</v>
      </c>
      <c r="BF611" s="4">
        <v>14.063000000000001</v>
      </c>
      <c r="BG611" s="4">
        <v>12.88</v>
      </c>
      <c r="BH611" s="4">
        <v>0.92</v>
      </c>
      <c r="BI611" s="4">
        <v>16.449000000000002</v>
      </c>
      <c r="BJ611" s="4">
        <v>2471.3319999999999</v>
      </c>
      <c r="BK611" s="4">
        <v>351.61099999999999</v>
      </c>
      <c r="BL611" s="4">
        <v>0.17</v>
      </c>
      <c r="BM611" s="4">
        <v>1.778</v>
      </c>
      <c r="BN611" s="4">
        <v>1.9490000000000001</v>
      </c>
      <c r="BO611" s="4">
        <v>0.13700000000000001</v>
      </c>
      <c r="BP611" s="4">
        <v>1.43</v>
      </c>
      <c r="BQ611" s="4">
        <v>1.5669999999999999</v>
      </c>
      <c r="BR611" s="4">
        <v>2.7755000000000001</v>
      </c>
      <c r="BU611" s="4">
        <v>1.232</v>
      </c>
      <c r="BW611" s="4">
        <v>0</v>
      </c>
      <c r="BX611" s="4">
        <v>0.22828399999999999</v>
      </c>
      <c r="BY611" s="4">
        <v>-5</v>
      </c>
      <c r="BZ611" s="4">
        <v>0.61521800000000004</v>
      </c>
      <c r="CA611" s="4">
        <v>5.5786899999999999</v>
      </c>
      <c r="CB611" s="4">
        <v>12.427403999999999</v>
      </c>
    </row>
    <row r="612" spans="1:80">
      <c r="A612" s="2">
        <v>42439</v>
      </c>
      <c r="B612" s="29">
        <v>0.59174865740740745</v>
      </c>
      <c r="C612" s="4">
        <v>13.691000000000001</v>
      </c>
      <c r="D612" s="4">
        <v>1.9398</v>
      </c>
      <c r="E612" s="4" t="s">
        <v>155</v>
      </c>
      <c r="F612" s="4">
        <v>19397.508333000002</v>
      </c>
      <c r="G612" s="4">
        <v>20</v>
      </c>
      <c r="H612" s="4">
        <v>87</v>
      </c>
      <c r="I612" s="4">
        <v>309.7</v>
      </c>
      <c r="K612" s="4">
        <v>0</v>
      </c>
      <c r="L612" s="4">
        <v>31</v>
      </c>
      <c r="M612" s="4">
        <v>0.86419999999999997</v>
      </c>
      <c r="N612" s="4">
        <v>11.8325</v>
      </c>
      <c r="O612" s="4">
        <v>1.6763999999999999</v>
      </c>
      <c r="P612" s="4">
        <v>17.311399999999999</v>
      </c>
      <c r="Q612" s="4">
        <v>75.188900000000004</v>
      </c>
      <c r="R612" s="4">
        <v>92.5</v>
      </c>
      <c r="S612" s="4">
        <v>13.918799999999999</v>
      </c>
      <c r="T612" s="4">
        <v>60.454000000000001</v>
      </c>
      <c r="U612" s="4">
        <v>74.400000000000006</v>
      </c>
      <c r="V612" s="4">
        <v>309.69490000000002</v>
      </c>
      <c r="Y612" s="4">
        <v>26.800999999999998</v>
      </c>
      <c r="Z612" s="4">
        <v>0</v>
      </c>
      <c r="AA612" s="4">
        <v>0</v>
      </c>
      <c r="AB612" s="4" t="s">
        <v>207</v>
      </c>
      <c r="AC612" s="4">
        <v>0</v>
      </c>
      <c r="AD612" s="4">
        <v>10.4</v>
      </c>
      <c r="AE612" s="4">
        <v>875</v>
      </c>
      <c r="AF612" s="4">
        <v>900</v>
      </c>
      <c r="AG612" s="4">
        <v>841</v>
      </c>
      <c r="AH612" s="4">
        <v>85</v>
      </c>
      <c r="AI612" s="4">
        <v>23.14</v>
      </c>
      <c r="AJ612" s="4">
        <v>0.53</v>
      </c>
      <c r="AK612" s="4">
        <v>981</v>
      </c>
      <c r="AL612" s="4">
        <v>0</v>
      </c>
      <c r="AM612" s="4">
        <v>0</v>
      </c>
      <c r="AN612" s="4">
        <v>23</v>
      </c>
      <c r="AO612" s="4">
        <v>190</v>
      </c>
      <c r="AP612" s="4">
        <v>187</v>
      </c>
      <c r="AQ612" s="4">
        <v>3.3</v>
      </c>
      <c r="AR612" s="4">
        <v>195</v>
      </c>
      <c r="AS612" s="4" t="s">
        <v>155</v>
      </c>
      <c r="AT612" s="4">
        <v>2</v>
      </c>
      <c r="AU612" s="5">
        <v>0.79966435185185192</v>
      </c>
      <c r="AV612" s="4">
        <v>47.164248000000001</v>
      </c>
      <c r="AW612" s="4">
        <v>-88.489379999999997</v>
      </c>
      <c r="AX612" s="4">
        <v>321.60000000000002</v>
      </c>
      <c r="AY612" s="4">
        <v>21.5</v>
      </c>
      <c r="AZ612" s="4">
        <v>12</v>
      </c>
      <c r="BA612" s="4">
        <v>9</v>
      </c>
      <c r="BB612" s="4" t="s">
        <v>222</v>
      </c>
      <c r="BC612" s="4">
        <v>1.9492</v>
      </c>
      <c r="BD612" s="4">
        <v>1.2032</v>
      </c>
      <c r="BE612" s="4">
        <v>2.4523999999999999</v>
      </c>
      <c r="BF612" s="4">
        <v>14.063000000000001</v>
      </c>
      <c r="BG612" s="4">
        <v>13.43</v>
      </c>
      <c r="BH612" s="4">
        <v>0.95</v>
      </c>
      <c r="BI612" s="4">
        <v>15.709</v>
      </c>
      <c r="BJ612" s="4">
        <v>2650.0540000000001</v>
      </c>
      <c r="BK612" s="4">
        <v>238.96600000000001</v>
      </c>
      <c r="BL612" s="4">
        <v>0.40600000000000003</v>
      </c>
      <c r="BM612" s="4">
        <v>1.7629999999999999</v>
      </c>
      <c r="BN612" s="4">
        <v>2.169</v>
      </c>
      <c r="BO612" s="4">
        <v>0.32600000000000001</v>
      </c>
      <c r="BP612" s="4">
        <v>1.4179999999999999</v>
      </c>
      <c r="BQ612" s="4">
        <v>1.744</v>
      </c>
      <c r="BR612" s="4">
        <v>2.2936000000000001</v>
      </c>
      <c r="BU612" s="4">
        <v>1.1910000000000001</v>
      </c>
      <c r="BW612" s="4">
        <v>0</v>
      </c>
      <c r="BX612" s="4">
        <v>0.29894300000000001</v>
      </c>
      <c r="BY612" s="4">
        <v>-5</v>
      </c>
      <c r="BZ612" s="4">
        <v>0.61689099999999997</v>
      </c>
      <c r="CA612" s="4">
        <v>7.3054199999999998</v>
      </c>
      <c r="CB612" s="4">
        <v>12.461198</v>
      </c>
    </row>
    <row r="613" spans="1:80">
      <c r="A613" s="2">
        <v>42439</v>
      </c>
      <c r="B613" s="29">
        <v>0.59176023148148149</v>
      </c>
      <c r="C613" s="4">
        <v>14.035</v>
      </c>
      <c r="D613" s="4">
        <v>1.1284000000000001</v>
      </c>
      <c r="E613" s="4" t="s">
        <v>155</v>
      </c>
      <c r="F613" s="4">
        <v>11284</v>
      </c>
      <c r="G613" s="4">
        <v>35.4</v>
      </c>
      <c r="H613" s="4">
        <v>84.5</v>
      </c>
      <c r="I613" s="4">
        <v>227.5</v>
      </c>
      <c r="K613" s="4">
        <v>0</v>
      </c>
      <c r="L613" s="4">
        <v>27</v>
      </c>
      <c r="M613" s="4">
        <v>0.86890000000000001</v>
      </c>
      <c r="N613" s="4">
        <v>12.194800000000001</v>
      </c>
      <c r="O613" s="4">
        <v>0.98040000000000005</v>
      </c>
      <c r="P613" s="4">
        <v>30.7575</v>
      </c>
      <c r="Q613" s="4">
        <v>73.418300000000002</v>
      </c>
      <c r="R613" s="4">
        <v>104.2</v>
      </c>
      <c r="S613" s="4">
        <v>24.7301</v>
      </c>
      <c r="T613" s="4">
        <v>59.030900000000003</v>
      </c>
      <c r="U613" s="4">
        <v>83.8</v>
      </c>
      <c r="V613" s="4">
        <v>227.54499999999999</v>
      </c>
      <c r="Y613" s="4">
        <v>23.215</v>
      </c>
      <c r="Z613" s="4">
        <v>0</v>
      </c>
      <c r="AA613" s="4">
        <v>0</v>
      </c>
      <c r="AB613" s="4" t="s">
        <v>207</v>
      </c>
      <c r="AC613" s="4">
        <v>0</v>
      </c>
      <c r="AD613" s="4">
        <v>10.3</v>
      </c>
      <c r="AE613" s="4">
        <v>874</v>
      </c>
      <c r="AF613" s="4">
        <v>901</v>
      </c>
      <c r="AG613" s="4">
        <v>842</v>
      </c>
      <c r="AH613" s="4">
        <v>85</v>
      </c>
      <c r="AI613" s="4">
        <v>23.14</v>
      </c>
      <c r="AJ613" s="4">
        <v>0.53</v>
      </c>
      <c r="AK613" s="4">
        <v>981</v>
      </c>
      <c r="AL613" s="4">
        <v>0</v>
      </c>
      <c r="AM613" s="4">
        <v>0</v>
      </c>
      <c r="AN613" s="4">
        <v>23</v>
      </c>
      <c r="AO613" s="4">
        <v>190</v>
      </c>
      <c r="AP613" s="4">
        <v>186.9</v>
      </c>
      <c r="AQ613" s="4">
        <v>3.3</v>
      </c>
      <c r="AR613" s="4">
        <v>195</v>
      </c>
      <c r="AS613" s="4" t="s">
        <v>155</v>
      </c>
      <c r="AT613" s="4">
        <v>2</v>
      </c>
      <c r="AU613" s="5">
        <v>0.79966435185185192</v>
      </c>
      <c r="AV613" s="4">
        <v>47.164203999999998</v>
      </c>
      <c r="AW613" s="4">
        <v>-88.489497</v>
      </c>
      <c r="AX613" s="4">
        <v>321.5</v>
      </c>
      <c r="AY613" s="4">
        <v>21.5</v>
      </c>
      <c r="AZ613" s="4">
        <v>12</v>
      </c>
      <c r="BA613" s="4">
        <v>9</v>
      </c>
      <c r="BB613" s="4" t="s">
        <v>220</v>
      </c>
      <c r="BC613" s="4">
        <v>1.4428000000000001</v>
      </c>
      <c r="BD613" s="4">
        <v>1.4</v>
      </c>
      <c r="BE613" s="4">
        <v>2.3460000000000001</v>
      </c>
      <c r="BF613" s="4">
        <v>14.063000000000001</v>
      </c>
      <c r="BG613" s="4">
        <v>13.92</v>
      </c>
      <c r="BH613" s="4">
        <v>0.99</v>
      </c>
      <c r="BI613" s="4">
        <v>15.093999999999999</v>
      </c>
      <c r="BJ613" s="4">
        <v>2802.1930000000002</v>
      </c>
      <c r="BK613" s="4">
        <v>143.38800000000001</v>
      </c>
      <c r="BL613" s="4">
        <v>0.74</v>
      </c>
      <c r="BM613" s="4">
        <v>1.7669999999999999</v>
      </c>
      <c r="BN613" s="4">
        <v>2.5070000000000001</v>
      </c>
      <c r="BO613" s="4">
        <v>0.59499999999999997</v>
      </c>
      <c r="BP613" s="4">
        <v>1.42</v>
      </c>
      <c r="BQ613" s="4">
        <v>2.016</v>
      </c>
      <c r="BR613" s="4">
        <v>1.7290000000000001</v>
      </c>
      <c r="BU613" s="4">
        <v>1.0580000000000001</v>
      </c>
      <c r="BW613" s="4">
        <v>0</v>
      </c>
      <c r="BX613" s="4">
        <v>0.32866800000000002</v>
      </c>
      <c r="BY613" s="4">
        <v>-5</v>
      </c>
      <c r="BZ613" s="4">
        <v>0.61610900000000002</v>
      </c>
      <c r="CA613" s="4">
        <v>8.0318249999999995</v>
      </c>
      <c r="CB613" s="4">
        <v>12.445402</v>
      </c>
    </row>
    <row r="614" spans="1:80">
      <c r="A614" s="2">
        <v>42439</v>
      </c>
      <c r="B614" s="29">
        <v>0.59177180555555553</v>
      </c>
      <c r="C614" s="4">
        <v>14.138</v>
      </c>
      <c r="D614" s="4">
        <v>1.0589999999999999</v>
      </c>
      <c r="E614" s="4" t="s">
        <v>155</v>
      </c>
      <c r="F614" s="4">
        <v>10590.206441</v>
      </c>
      <c r="G614" s="4">
        <v>47.2</v>
      </c>
      <c r="H614" s="4">
        <v>84.5</v>
      </c>
      <c r="I614" s="4">
        <v>208.9</v>
      </c>
      <c r="K614" s="4">
        <v>0</v>
      </c>
      <c r="L614" s="4">
        <v>26</v>
      </c>
      <c r="M614" s="4">
        <v>0.86880000000000002</v>
      </c>
      <c r="N614" s="4">
        <v>12.283099999999999</v>
      </c>
      <c r="O614" s="4">
        <v>0.92010000000000003</v>
      </c>
      <c r="P614" s="4">
        <v>40.988799999999998</v>
      </c>
      <c r="Q614" s="4">
        <v>73.412800000000004</v>
      </c>
      <c r="R614" s="4">
        <v>114.4</v>
      </c>
      <c r="S614" s="4">
        <v>32.959099999999999</v>
      </c>
      <c r="T614" s="4">
        <v>59.031199999999998</v>
      </c>
      <c r="U614" s="4">
        <v>92</v>
      </c>
      <c r="V614" s="4">
        <v>208.8681</v>
      </c>
      <c r="Y614" s="4">
        <v>22.867000000000001</v>
      </c>
      <c r="Z614" s="4">
        <v>0</v>
      </c>
      <c r="AA614" s="4">
        <v>0</v>
      </c>
      <c r="AB614" s="4" t="s">
        <v>207</v>
      </c>
      <c r="AC614" s="4">
        <v>0</v>
      </c>
      <c r="AD614" s="4">
        <v>10.3</v>
      </c>
      <c r="AE614" s="4">
        <v>876</v>
      </c>
      <c r="AF614" s="4">
        <v>903</v>
      </c>
      <c r="AG614" s="4">
        <v>843</v>
      </c>
      <c r="AH614" s="4">
        <v>85</v>
      </c>
      <c r="AI614" s="4">
        <v>23.16</v>
      </c>
      <c r="AJ614" s="4">
        <v>0.53</v>
      </c>
      <c r="AK614" s="4">
        <v>980</v>
      </c>
      <c r="AL614" s="4">
        <v>0</v>
      </c>
      <c r="AM614" s="4">
        <v>0</v>
      </c>
      <c r="AN614" s="4">
        <v>23</v>
      </c>
      <c r="AO614" s="4">
        <v>190</v>
      </c>
      <c r="AP614" s="4">
        <v>186</v>
      </c>
      <c r="AQ614" s="4">
        <v>3.6</v>
      </c>
      <c r="AR614" s="4">
        <v>195</v>
      </c>
      <c r="AS614" s="4" t="s">
        <v>155</v>
      </c>
      <c r="AT614" s="4">
        <v>2</v>
      </c>
      <c r="AU614" s="5">
        <v>0.7996875</v>
      </c>
      <c r="AV614" s="4">
        <v>47.164161999999997</v>
      </c>
      <c r="AW614" s="4">
        <v>-88.489609999999999</v>
      </c>
      <c r="AX614" s="4">
        <v>321.5</v>
      </c>
      <c r="AY614" s="4">
        <v>22.9</v>
      </c>
      <c r="AZ614" s="4">
        <v>12</v>
      </c>
      <c r="BA614" s="4">
        <v>10</v>
      </c>
      <c r="BB614" s="4" t="s">
        <v>222</v>
      </c>
      <c r="BC614" s="4">
        <v>1.1015999999999999</v>
      </c>
      <c r="BD614" s="4">
        <v>1.1968000000000001</v>
      </c>
      <c r="BE614" s="4">
        <v>2.1507999999999998</v>
      </c>
      <c r="BF614" s="4">
        <v>14.063000000000001</v>
      </c>
      <c r="BG614" s="4">
        <v>13.91</v>
      </c>
      <c r="BH614" s="4">
        <v>0.99</v>
      </c>
      <c r="BI614" s="4">
        <v>15.103</v>
      </c>
      <c r="BJ614" s="4">
        <v>2816.902</v>
      </c>
      <c r="BK614" s="4">
        <v>134.29499999999999</v>
      </c>
      <c r="BL614" s="4">
        <v>0.98399999999999999</v>
      </c>
      <c r="BM614" s="4">
        <v>1.7629999999999999</v>
      </c>
      <c r="BN614" s="4">
        <v>2.7469999999999999</v>
      </c>
      <c r="BO614" s="4">
        <v>0.79200000000000004</v>
      </c>
      <c r="BP614" s="4">
        <v>1.4179999999999999</v>
      </c>
      <c r="BQ614" s="4">
        <v>2.2090000000000001</v>
      </c>
      <c r="BR614" s="4">
        <v>1.5839000000000001</v>
      </c>
      <c r="BU614" s="4">
        <v>1.04</v>
      </c>
      <c r="BW614" s="4">
        <v>0</v>
      </c>
      <c r="BX614" s="4">
        <v>0.37576300000000001</v>
      </c>
      <c r="BY614" s="4">
        <v>-5</v>
      </c>
      <c r="BZ614" s="4">
        <v>0.61699999999999999</v>
      </c>
      <c r="CA614" s="4">
        <v>9.1827089999999991</v>
      </c>
      <c r="CB614" s="4">
        <v>12.4634</v>
      </c>
    </row>
    <row r="615" spans="1:80">
      <c r="A615" s="2">
        <v>42439</v>
      </c>
      <c r="B615" s="29">
        <v>0.59178337962962957</v>
      </c>
      <c r="C615" s="4">
        <v>13.956</v>
      </c>
      <c r="D615" s="4">
        <v>1.3245</v>
      </c>
      <c r="E615" s="4" t="s">
        <v>155</v>
      </c>
      <c r="F615" s="4">
        <v>13244.870466</v>
      </c>
      <c r="G615" s="4">
        <v>51.9</v>
      </c>
      <c r="H615" s="4">
        <v>84.7</v>
      </c>
      <c r="I615" s="4">
        <v>278.3</v>
      </c>
      <c r="K615" s="4">
        <v>0</v>
      </c>
      <c r="L615" s="4">
        <v>26</v>
      </c>
      <c r="M615" s="4">
        <v>0.86770000000000003</v>
      </c>
      <c r="N615" s="4">
        <v>12.1105</v>
      </c>
      <c r="O615" s="4">
        <v>1.1493</v>
      </c>
      <c r="P615" s="4">
        <v>45.036000000000001</v>
      </c>
      <c r="Q615" s="4">
        <v>73.486199999999997</v>
      </c>
      <c r="R615" s="4">
        <v>118.5</v>
      </c>
      <c r="S615" s="4">
        <v>36.213099999999997</v>
      </c>
      <c r="T615" s="4">
        <v>59.089700000000001</v>
      </c>
      <c r="U615" s="4">
        <v>95.3</v>
      </c>
      <c r="V615" s="4">
        <v>278.28530000000001</v>
      </c>
      <c r="Y615" s="4">
        <v>22.753</v>
      </c>
      <c r="Z615" s="4">
        <v>0</v>
      </c>
      <c r="AA615" s="4">
        <v>0</v>
      </c>
      <c r="AB615" s="4" t="s">
        <v>207</v>
      </c>
      <c r="AC615" s="4">
        <v>0</v>
      </c>
      <c r="AD615" s="4">
        <v>10.3</v>
      </c>
      <c r="AE615" s="4">
        <v>872</v>
      </c>
      <c r="AF615" s="4">
        <v>903</v>
      </c>
      <c r="AG615" s="4">
        <v>843</v>
      </c>
      <c r="AH615" s="4">
        <v>85</v>
      </c>
      <c r="AI615" s="4">
        <v>23.16</v>
      </c>
      <c r="AJ615" s="4">
        <v>0.53</v>
      </c>
      <c r="AK615" s="4">
        <v>980</v>
      </c>
      <c r="AL615" s="4">
        <v>0</v>
      </c>
      <c r="AM615" s="4">
        <v>0</v>
      </c>
      <c r="AN615" s="4">
        <v>23</v>
      </c>
      <c r="AO615" s="4">
        <v>190</v>
      </c>
      <c r="AP615" s="4">
        <v>186</v>
      </c>
      <c r="AQ615" s="4">
        <v>3.5</v>
      </c>
      <c r="AR615" s="4">
        <v>195</v>
      </c>
      <c r="AS615" s="4" t="s">
        <v>155</v>
      </c>
      <c r="AT615" s="4">
        <v>2</v>
      </c>
      <c r="AU615" s="5">
        <v>0.7996875</v>
      </c>
      <c r="AV615" s="4">
        <v>47.164096999999998</v>
      </c>
      <c r="AW615" s="4">
        <v>-88.489727000000002</v>
      </c>
      <c r="AX615" s="4">
        <v>321.5</v>
      </c>
      <c r="AY615" s="4">
        <v>24.7</v>
      </c>
      <c r="AZ615" s="4">
        <v>12</v>
      </c>
      <c r="BA615" s="4">
        <v>10</v>
      </c>
      <c r="BB615" s="4" t="s">
        <v>222</v>
      </c>
      <c r="BC615" s="4">
        <v>1.0984</v>
      </c>
      <c r="BD615" s="4">
        <v>1.0508</v>
      </c>
      <c r="BE615" s="4">
        <v>2.1492</v>
      </c>
      <c r="BF615" s="4">
        <v>14.063000000000001</v>
      </c>
      <c r="BG615" s="4">
        <v>13.79</v>
      </c>
      <c r="BH615" s="4">
        <v>0.98</v>
      </c>
      <c r="BI615" s="4">
        <v>15.241</v>
      </c>
      <c r="BJ615" s="4">
        <v>2763.9789999999998</v>
      </c>
      <c r="BK615" s="4">
        <v>166.95099999999999</v>
      </c>
      <c r="BL615" s="4">
        <v>1.0760000000000001</v>
      </c>
      <c r="BM615" s="4">
        <v>1.756</v>
      </c>
      <c r="BN615" s="4">
        <v>2.8330000000000002</v>
      </c>
      <c r="BO615" s="4">
        <v>0.86599999999999999</v>
      </c>
      <c r="BP615" s="4">
        <v>1.4119999999999999</v>
      </c>
      <c r="BQ615" s="4">
        <v>2.278</v>
      </c>
      <c r="BR615" s="4">
        <v>2.1002000000000001</v>
      </c>
      <c r="BU615" s="4">
        <v>1.03</v>
      </c>
      <c r="BW615" s="4">
        <v>0</v>
      </c>
      <c r="BX615" s="4">
        <v>0.37829400000000002</v>
      </c>
      <c r="BY615" s="4">
        <v>-5</v>
      </c>
      <c r="BZ615" s="4">
        <v>0.61678200000000005</v>
      </c>
      <c r="CA615" s="4">
        <v>9.2445599999999999</v>
      </c>
      <c r="CB615" s="4">
        <v>12.458996000000001</v>
      </c>
    </row>
    <row r="616" spans="1:80">
      <c r="A616" s="2">
        <v>42439</v>
      </c>
      <c r="B616" s="29">
        <v>0.59179495370370372</v>
      </c>
      <c r="C616" s="4">
        <v>13.930999999999999</v>
      </c>
      <c r="D616" s="4">
        <v>1.4774</v>
      </c>
      <c r="E616" s="4" t="s">
        <v>155</v>
      </c>
      <c r="F616" s="4">
        <v>14773.945250000001</v>
      </c>
      <c r="G616" s="4">
        <v>43.2</v>
      </c>
      <c r="H616" s="4">
        <v>84.8</v>
      </c>
      <c r="I616" s="4">
        <v>311.8</v>
      </c>
      <c r="K616" s="4">
        <v>0</v>
      </c>
      <c r="L616" s="4">
        <v>26</v>
      </c>
      <c r="M616" s="4">
        <v>0.86650000000000005</v>
      </c>
      <c r="N616" s="4">
        <v>12.071899999999999</v>
      </c>
      <c r="O616" s="4">
        <v>1.2802</v>
      </c>
      <c r="P616" s="4">
        <v>37.471200000000003</v>
      </c>
      <c r="Q616" s="4">
        <v>73.481300000000005</v>
      </c>
      <c r="R616" s="4">
        <v>111</v>
      </c>
      <c r="S616" s="4">
        <v>30.1279</v>
      </c>
      <c r="T616" s="4">
        <v>59.081099999999999</v>
      </c>
      <c r="U616" s="4">
        <v>89.2</v>
      </c>
      <c r="V616" s="4">
        <v>311.83440000000002</v>
      </c>
      <c r="Y616" s="4">
        <v>22.702999999999999</v>
      </c>
      <c r="Z616" s="4">
        <v>0</v>
      </c>
      <c r="AA616" s="4">
        <v>0</v>
      </c>
      <c r="AB616" s="4" t="s">
        <v>207</v>
      </c>
      <c r="AC616" s="4">
        <v>0</v>
      </c>
      <c r="AD616" s="4">
        <v>10.3</v>
      </c>
      <c r="AE616" s="4">
        <v>874</v>
      </c>
      <c r="AF616" s="4">
        <v>902</v>
      </c>
      <c r="AG616" s="4">
        <v>842</v>
      </c>
      <c r="AH616" s="4">
        <v>85</v>
      </c>
      <c r="AI616" s="4">
        <v>23.14</v>
      </c>
      <c r="AJ616" s="4">
        <v>0.53</v>
      </c>
      <c r="AK616" s="4">
        <v>981</v>
      </c>
      <c r="AL616" s="4">
        <v>0</v>
      </c>
      <c r="AM616" s="4">
        <v>0</v>
      </c>
      <c r="AN616" s="4">
        <v>23</v>
      </c>
      <c r="AO616" s="4">
        <v>190</v>
      </c>
      <c r="AP616" s="4">
        <v>186</v>
      </c>
      <c r="AQ616" s="4">
        <v>3.4</v>
      </c>
      <c r="AR616" s="4">
        <v>195</v>
      </c>
      <c r="AS616" s="4" t="s">
        <v>155</v>
      </c>
      <c r="AT616" s="4">
        <v>2</v>
      </c>
      <c r="AU616" s="5">
        <v>0.79971064814814818</v>
      </c>
      <c r="AV616" s="4">
        <v>47.163997000000002</v>
      </c>
      <c r="AW616" s="4">
        <v>-88.489900000000006</v>
      </c>
      <c r="AX616" s="4">
        <v>321.39999999999998</v>
      </c>
      <c r="AY616" s="4">
        <v>26.1</v>
      </c>
      <c r="AZ616" s="4">
        <v>12</v>
      </c>
      <c r="BA616" s="4">
        <v>10</v>
      </c>
      <c r="BB616" s="4" t="s">
        <v>222</v>
      </c>
      <c r="BC616" s="4">
        <v>1.0508</v>
      </c>
      <c r="BD616" s="4">
        <v>1.1508</v>
      </c>
      <c r="BE616" s="4">
        <v>2.1507999999999998</v>
      </c>
      <c r="BF616" s="4">
        <v>14.063000000000001</v>
      </c>
      <c r="BG616" s="4">
        <v>13.66</v>
      </c>
      <c r="BH616" s="4">
        <v>0.97</v>
      </c>
      <c r="BI616" s="4">
        <v>15.403</v>
      </c>
      <c r="BJ616" s="4">
        <v>2735.4160000000002</v>
      </c>
      <c r="BK616" s="4">
        <v>184.631</v>
      </c>
      <c r="BL616" s="4">
        <v>0.88900000000000001</v>
      </c>
      <c r="BM616" s="4">
        <v>1.744</v>
      </c>
      <c r="BN616" s="4">
        <v>2.633</v>
      </c>
      <c r="BO616" s="4">
        <v>0.71499999999999997</v>
      </c>
      <c r="BP616" s="4">
        <v>1.4019999999999999</v>
      </c>
      <c r="BQ616" s="4">
        <v>2.117</v>
      </c>
      <c r="BR616" s="4">
        <v>2.3365</v>
      </c>
      <c r="BU616" s="4">
        <v>1.0209999999999999</v>
      </c>
      <c r="BW616" s="4">
        <v>0</v>
      </c>
      <c r="BX616" s="4">
        <v>0.34625600000000001</v>
      </c>
      <c r="BY616" s="4">
        <v>-5</v>
      </c>
      <c r="BZ616" s="4">
        <v>0.61532699999999996</v>
      </c>
      <c r="CA616" s="4">
        <v>8.4616310000000006</v>
      </c>
      <c r="CB616" s="4">
        <v>12.429605</v>
      </c>
    </row>
    <row r="617" spans="1:80">
      <c r="A617" s="2">
        <v>42439</v>
      </c>
      <c r="B617" s="29">
        <v>0.59180652777777776</v>
      </c>
      <c r="C617" s="4">
        <v>13.938000000000001</v>
      </c>
      <c r="D617" s="4">
        <v>1.2976000000000001</v>
      </c>
      <c r="E617" s="4" t="s">
        <v>155</v>
      </c>
      <c r="F617" s="4">
        <v>12975.676127000001</v>
      </c>
      <c r="G617" s="4">
        <v>39</v>
      </c>
      <c r="H617" s="4">
        <v>84.7</v>
      </c>
      <c r="I617" s="4">
        <v>304.8</v>
      </c>
      <c r="K617" s="4">
        <v>0</v>
      </c>
      <c r="L617" s="4">
        <v>26</v>
      </c>
      <c r="M617" s="4">
        <v>0.86809999999999998</v>
      </c>
      <c r="N617" s="4">
        <v>12.099</v>
      </c>
      <c r="O617" s="4">
        <v>1.1264000000000001</v>
      </c>
      <c r="P617" s="4">
        <v>33.838700000000003</v>
      </c>
      <c r="Q617" s="4">
        <v>73.537199999999999</v>
      </c>
      <c r="R617" s="4">
        <v>107.4</v>
      </c>
      <c r="S617" s="4">
        <v>27.2073</v>
      </c>
      <c r="T617" s="4">
        <v>59.125900000000001</v>
      </c>
      <c r="U617" s="4">
        <v>86.3</v>
      </c>
      <c r="V617" s="4">
        <v>304.84249999999997</v>
      </c>
      <c r="Y617" s="4">
        <v>22.702000000000002</v>
      </c>
      <c r="Z617" s="4">
        <v>0</v>
      </c>
      <c r="AA617" s="4">
        <v>0</v>
      </c>
      <c r="AB617" s="4" t="s">
        <v>207</v>
      </c>
      <c r="AC617" s="4">
        <v>0</v>
      </c>
      <c r="AD617" s="4">
        <v>10.3</v>
      </c>
      <c r="AE617" s="4">
        <v>875</v>
      </c>
      <c r="AF617" s="4">
        <v>901</v>
      </c>
      <c r="AG617" s="4">
        <v>842</v>
      </c>
      <c r="AH617" s="4">
        <v>85</v>
      </c>
      <c r="AI617" s="4">
        <v>23.14</v>
      </c>
      <c r="AJ617" s="4">
        <v>0.53</v>
      </c>
      <c r="AK617" s="4">
        <v>981</v>
      </c>
      <c r="AL617" s="4">
        <v>0</v>
      </c>
      <c r="AM617" s="4">
        <v>0</v>
      </c>
      <c r="AN617" s="4">
        <v>23</v>
      </c>
      <c r="AO617" s="4">
        <v>190</v>
      </c>
      <c r="AP617" s="4">
        <v>185.9</v>
      </c>
      <c r="AQ617" s="4">
        <v>3.4</v>
      </c>
      <c r="AR617" s="4">
        <v>195</v>
      </c>
      <c r="AS617" s="4" t="s">
        <v>155</v>
      </c>
      <c r="AT617" s="4">
        <v>2</v>
      </c>
      <c r="AU617" s="5">
        <v>0.79972222222222211</v>
      </c>
      <c r="AV617" s="4">
        <v>47.163921999999999</v>
      </c>
      <c r="AW617" s="4">
        <v>-88.490020999999999</v>
      </c>
      <c r="AX617" s="4">
        <v>321.10000000000002</v>
      </c>
      <c r="AY617" s="4">
        <v>27</v>
      </c>
      <c r="AZ617" s="4">
        <v>12</v>
      </c>
      <c r="BA617" s="4">
        <v>10</v>
      </c>
      <c r="BB617" s="4" t="s">
        <v>222</v>
      </c>
      <c r="BC617" s="4">
        <v>0.99839999999999995</v>
      </c>
      <c r="BD617" s="4">
        <v>1.2507999999999999</v>
      </c>
      <c r="BE617" s="4">
        <v>2.0476000000000001</v>
      </c>
      <c r="BF617" s="4">
        <v>14.063000000000001</v>
      </c>
      <c r="BG617" s="4">
        <v>13.83</v>
      </c>
      <c r="BH617" s="4">
        <v>0.98</v>
      </c>
      <c r="BI617" s="4">
        <v>15.198</v>
      </c>
      <c r="BJ617" s="4">
        <v>2767.9960000000001</v>
      </c>
      <c r="BK617" s="4">
        <v>164.012</v>
      </c>
      <c r="BL617" s="4">
        <v>0.81100000000000005</v>
      </c>
      <c r="BM617" s="4">
        <v>1.762</v>
      </c>
      <c r="BN617" s="4">
        <v>2.573</v>
      </c>
      <c r="BO617" s="4">
        <v>0.65200000000000002</v>
      </c>
      <c r="BP617" s="4">
        <v>1.417</v>
      </c>
      <c r="BQ617" s="4">
        <v>2.0680000000000001</v>
      </c>
      <c r="BR617" s="4">
        <v>2.3060999999999998</v>
      </c>
      <c r="BU617" s="4">
        <v>1.03</v>
      </c>
      <c r="BW617" s="4">
        <v>0</v>
      </c>
      <c r="BX617" s="4">
        <v>0.33777699999999999</v>
      </c>
      <c r="BY617" s="4">
        <v>-5</v>
      </c>
      <c r="BZ617" s="4">
        <v>0.61778200000000005</v>
      </c>
      <c r="CA617" s="4">
        <v>8.2544249999999995</v>
      </c>
      <c r="CB617" s="4">
        <v>12.479196</v>
      </c>
    </row>
    <row r="618" spans="1:80">
      <c r="A618" s="2">
        <v>42439</v>
      </c>
      <c r="B618" s="29">
        <v>0.59181810185185191</v>
      </c>
      <c r="C618" s="4">
        <v>14.106999999999999</v>
      </c>
      <c r="D618" s="4">
        <v>0.97950000000000004</v>
      </c>
      <c r="E618" s="4" t="s">
        <v>155</v>
      </c>
      <c r="F618" s="4">
        <v>9795.3756259999991</v>
      </c>
      <c r="G618" s="4">
        <v>41.3</v>
      </c>
      <c r="H618" s="4">
        <v>84.6</v>
      </c>
      <c r="I618" s="4">
        <v>244.1</v>
      </c>
      <c r="K618" s="4">
        <v>0</v>
      </c>
      <c r="L618" s="4">
        <v>25</v>
      </c>
      <c r="M618" s="4">
        <v>0.86970000000000003</v>
      </c>
      <c r="N618" s="4">
        <v>12.2684</v>
      </c>
      <c r="O618" s="4">
        <v>0.85189999999999999</v>
      </c>
      <c r="P618" s="4">
        <v>35.933500000000002</v>
      </c>
      <c r="Q618" s="4">
        <v>73.584800000000001</v>
      </c>
      <c r="R618" s="4">
        <v>109.5</v>
      </c>
      <c r="S618" s="4">
        <v>28.8918</v>
      </c>
      <c r="T618" s="4">
        <v>59.1648</v>
      </c>
      <c r="U618" s="4">
        <v>88.1</v>
      </c>
      <c r="V618" s="4">
        <v>244.0642</v>
      </c>
      <c r="Y618" s="4">
        <v>21.420999999999999</v>
      </c>
      <c r="Z618" s="4">
        <v>0</v>
      </c>
      <c r="AA618" s="4">
        <v>0</v>
      </c>
      <c r="AB618" s="4" t="s">
        <v>207</v>
      </c>
      <c r="AC618" s="4">
        <v>0</v>
      </c>
      <c r="AD618" s="4">
        <v>10.199999999999999</v>
      </c>
      <c r="AE618" s="4">
        <v>874</v>
      </c>
      <c r="AF618" s="4">
        <v>901</v>
      </c>
      <c r="AG618" s="4">
        <v>842</v>
      </c>
      <c r="AH618" s="4">
        <v>85</v>
      </c>
      <c r="AI618" s="4">
        <v>23.14</v>
      </c>
      <c r="AJ618" s="4">
        <v>0.53</v>
      </c>
      <c r="AK618" s="4">
        <v>981</v>
      </c>
      <c r="AL618" s="4">
        <v>0</v>
      </c>
      <c r="AM618" s="4">
        <v>0</v>
      </c>
      <c r="AN618" s="4">
        <v>23</v>
      </c>
      <c r="AO618" s="4">
        <v>190</v>
      </c>
      <c r="AP618" s="4">
        <v>185</v>
      </c>
      <c r="AQ618" s="4">
        <v>3.5</v>
      </c>
      <c r="AR618" s="4">
        <v>195</v>
      </c>
      <c r="AS618" s="4" t="s">
        <v>155</v>
      </c>
      <c r="AT618" s="4">
        <v>2</v>
      </c>
      <c r="AU618" s="5">
        <v>0.79973379629629626</v>
      </c>
      <c r="AV618" s="4">
        <v>47.163854000000001</v>
      </c>
      <c r="AW618" s="4">
        <v>-88.490161000000001</v>
      </c>
      <c r="AX618" s="4">
        <v>320.7</v>
      </c>
      <c r="AY618" s="4">
        <v>27.9</v>
      </c>
      <c r="AZ618" s="4">
        <v>12</v>
      </c>
      <c r="BA618" s="4">
        <v>10</v>
      </c>
      <c r="BB618" s="4" t="s">
        <v>222</v>
      </c>
      <c r="BC618" s="4">
        <v>0.9</v>
      </c>
      <c r="BD618" s="4">
        <v>1.3</v>
      </c>
      <c r="BE618" s="4">
        <v>1.9</v>
      </c>
      <c r="BF618" s="4">
        <v>14.063000000000001</v>
      </c>
      <c r="BG618" s="4">
        <v>14.01</v>
      </c>
      <c r="BH618" s="4">
        <v>1</v>
      </c>
      <c r="BI618" s="4">
        <v>14.988</v>
      </c>
      <c r="BJ618" s="4">
        <v>2830.578</v>
      </c>
      <c r="BK618" s="4">
        <v>125.093</v>
      </c>
      <c r="BL618" s="4">
        <v>0.86799999999999999</v>
      </c>
      <c r="BM618" s="4">
        <v>1.778</v>
      </c>
      <c r="BN618" s="4">
        <v>2.6459999999999999</v>
      </c>
      <c r="BO618" s="4">
        <v>0.69799999999999995</v>
      </c>
      <c r="BP618" s="4">
        <v>1.43</v>
      </c>
      <c r="BQ618" s="4">
        <v>2.1280000000000001</v>
      </c>
      <c r="BR618" s="4">
        <v>1.8620000000000001</v>
      </c>
      <c r="BU618" s="4">
        <v>0.98099999999999998</v>
      </c>
      <c r="BW618" s="4">
        <v>0</v>
      </c>
      <c r="BX618" s="4">
        <v>0.38390999999999997</v>
      </c>
      <c r="BY618" s="4">
        <v>-5</v>
      </c>
      <c r="BZ618" s="4">
        <v>0.61610900000000002</v>
      </c>
      <c r="CA618" s="4">
        <v>9.3818000000000001</v>
      </c>
      <c r="CB618" s="4">
        <v>12.445402</v>
      </c>
    </row>
    <row r="619" spans="1:80">
      <c r="A619" s="2">
        <v>42439</v>
      </c>
      <c r="B619" s="29">
        <v>0.59182967592592595</v>
      </c>
      <c r="C619" s="4">
        <v>14.269</v>
      </c>
      <c r="D619" s="4">
        <v>0.57689999999999997</v>
      </c>
      <c r="E619" s="4" t="s">
        <v>155</v>
      </c>
      <c r="F619" s="4">
        <v>5768.6533669999999</v>
      </c>
      <c r="G619" s="4">
        <v>66.3</v>
      </c>
      <c r="H619" s="4">
        <v>84.7</v>
      </c>
      <c r="I619" s="4">
        <v>162.5</v>
      </c>
      <c r="K619" s="4">
        <v>0</v>
      </c>
      <c r="L619" s="4">
        <v>21</v>
      </c>
      <c r="M619" s="4">
        <v>0.872</v>
      </c>
      <c r="N619" s="4">
        <v>12.442500000000001</v>
      </c>
      <c r="O619" s="4">
        <v>0.503</v>
      </c>
      <c r="P619" s="4">
        <v>57.827399999999997</v>
      </c>
      <c r="Q619" s="4">
        <v>73.860299999999995</v>
      </c>
      <c r="R619" s="4">
        <v>131.69999999999999</v>
      </c>
      <c r="S619" s="4">
        <v>46.499000000000002</v>
      </c>
      <c r="T619" s="4">
        <v>59.391100000000002</v>
      </c>
      <c r="U619" s="4">
        <v>105.9</v>
      </c>
      <c r="V619" s="4">
        <v>162.5427</v>
      </c>
      <c r="Y619" s="4">
        <v>18.725999999999999</v>
      </c>
      <c r="Z619" s="4">
        <v>0</v>
      </c>
      <c r="AA619" s="4">
        <v>0</v>
      </c>
      <c r="AB619" s="4" t="s">
        <v>207</v>
      </c>
      <c r="AC619" s="4">
        <v>0</v>
      </c>
      <c r="AD619" s="4">
        <v>10.199999999999999</v>
      </c>
      <c r="AE619" s="4">
        <v>871</v>
      </c>
      <c r="AF619" s="4">
        <v>902</v>
      </c>
      <c r="AG619" s="4">
        <v>845</v>
      </c>
      <c r="AH619" s="4">
        <v>85</v>
      </c>
      <c r="AI619" s="4">
        <v>23.16</v>
      </c>
      <c r="AJ619" s="4">
        <v>0.53</v>
      </c>
      <c r="AK619" s="4">
        <v>980</v>
      </c>
      <c r="AL619" s="4">
        <v>0</v>
      </c>
      <c r="AM619" s="4">
        <v>0</v>
      </c>
      <c r="AN619" s="4">
        <v>23</v>
      </c>
      <c r="AO619" s="4">
        <v>190</v>
      </c>
      <c r="AP619" s="4">
        <v>185</v>
      </c>
      <c r="AQ619" s="4">
        <v>3.5</v>
      </c>
      <c r="AR619" s="4">
        <v>195</v>
      </c>
      <c r="AS619" s="4" t="s">
        <v>155</v>
      </c>
      <c r="AT619" s="4">
        <v>2</v>
      </c>
      <c r="AU619" s="5">
        <v>0.79974537037037041</v>
      </c>
      <c r="AV619" s="4">
        <v>47.163800000000002</v>
      </c>
      <c r="AW619" s="4">
        <v>-88.490324000000001</v>
      </c>
      <c r="AX619" s="4">
        <v>320.5</v>
      </c>
      <c r="AY619" s="4">
        <v>28.9</v>
      </c>
      <c r="AZ619" s="4">
        <v>12</v>
      </c>
      <c r="BA619" s="4">
        <v>10</v>
      </c>
      <c r="BB619" s="4" t="s">
        <v>222</v>
      </c>
      <c r="BC619" s="4">
        <v>1.2552449999999999</v>
      </c>
      <c r="BD619" s="4">
        <v>1.452248</v>
      </c>
      <c r="BE619" s="4">
        <v>2.2552449999999999</v>
      </c>
      <c r="BF619" s="4">
        <v>14.063000000000001</v>
      </c>
      <c r="BG619" s="4">
        <v>14.28</v>
      </c>
      <c r="BH619" s="4">
        <v>1.02</v>
      </c>
      <c r="BI619" s="4">
        <v>14.676</v>
      </c>
      <c r="BJ619" s="4">
        <v>2911.3879999999999</v>
      </c>
      <c r="BK619" s="4">
        <v>74.915999999999997</v>
      </c>
      <c r="BL619" s="4">
        <v>1.417</v>
      </c>
      <c r="BM619" s="4">
        <v>1.81</v>
      </c>
      <c r="BN619" s="4">
        <v>3.2269999999999999</v>
      </c>
      <c r="BO619" s="4">
        <v>1.139</v>
      </c>
      <c r="BP619" s="4">
        <v>1.4550000000000001</v>
      </c>
      <c r="BQ619" s="4">
        <v>2.5950000000000002</v>
      </c>
      <c r="BR619" s="4">
        <v>1.2576000000000001</v>
      </c>
      <c r="BU619" s="4">
        <v>0.86899999999999999</v>
      </c>
      <c r="BW619" s="4">
        <v>0</v>
      </c>
      <c r="BX619" s="4">
        <v>0.371948</v>
      </c>
      <c r="BY619" s="4">
        <v>-5</v>
      </c>
      <c r="BZ619" s="4">
        <v>0.61689099999999997</v>
      </c>
      <c r="CA619" s="4">
        <v>9.08948</v>
      </c>
      <c r="CB619" s="4">
        <v>12.461198</v>
      </c>
    </row>
    <row r="620" spans="1:80">
      <c r="A620" s="2">
        <v>42439</v>
      </c>
      <c r="B620" s="29">
        <v>0.59184124999999999</v>
      </c>
      <c r="C620" s="4">
        <v>14.343</v>
      </c>
      <c r="D620" s="4">
        <v>0.44069999999999998</v>
      </c>
      <c r="E620" s="4" t="s">
        <v>155</v>
      </c>
      <c r="F620" s="4">
        <v>4407.1666670000004</v>
      </c>
      <c r="G620" s="4">
        <v>98.2</v>
      </c>
      <c r="H620" s="4">
        <v>84.7</v>
      </c>
      <c r="I620" s="4">
        <v>165.5</v>
      </c>
      <c r="K620" s="4">
        <v>0</v>
      </c>
      <c r="L620" s="4">
        <v>21</v>
      </c>
      <c r="M620" s="4">
        <v>0.87260000000000004</v>
      </c>
      <c r="N620" s="4">
        <v>12.516</v>
      </c>
      <c r="O620" s="4">
        <v>0.3846</v>
      </c>
      <c r="P620" s="4">
        <v>85.697199999999995</v>
      </c>
      <c r="Q620" s="4">
        <v>73.921899999999994</v>
      </c>
      <c r="R620" s="4">
        <v>159.6</v>
      </c>
      <c r="S620" s="4">
        <v>68.908500000000004</v>
      </c>
      <c r="T620" s="4">
        <v>59.44</v>
      </c>
      <c r="U620" s="4">
        <v>128.30000000000001</v>
      </c>
      <c r="V620" s="4">
        <v>165.53469999999999</v>
      </c>
      <c r="Y620" s="4">
        <v>18.594000000000001</v>
      </c>
      <c r="Z620" s="4">
        <v>0</v>
      </c>
      <c r="AA620" s="4">
        <v>0</v>
      </c>
      <c r="AB620" s="4" t="s">
        <v>207</v>
      </c>
      <c r="AC620" s="4">
        <v>0</v>
      </c>
      <c r="AD620" s="4">
        <v>10.3</v>
      </c>
      <c r="AE620" s="4">
        <v>871</v>
      </c>
      <c r="AF620" s="4">
        <v>903</v>
      </c>
      <c r="AG620" s="4">
        <v>846</v>
      </c>
      <c r="AH620" s="4">
        <v>85</v>
      </c>
      <c r="AI620" s="4">
        <v>23.16</v>
      </c>
      <c r="AJ620" s="4">
        <v>0.53</v>
      </c>
      <c r="AK620" s="4">
        <v>980</v>
      </c>
      <c r="AL620" s="4">
        <v>0</v>
      </c>
      <c r="AM620" s="4">
        <v>0</v>
      </c>
      <c r="AN620" s="4">
        <v>23</v>
      </c>
      <c r="AO620" s="4">
        <v>190</v>
      </c>
      <c r="AP620" s="4">
        <v>185.1</v>
      </c>
      <c r="AQ620" s="4">
        <v>3.4</v>
      </c>
      <c r="AR620" s="4">
        <v>195</v>
      </c>
      <c r="AS620" s="4" t="s">
        <v>155</v>
      </c>
      <c r="AT620" s="4">
        <v>2</v>
      </c>
      <c r="AU620" s="5">
        <v>0.79975694444444445</v>
      </c>
      <c r="AV620" s="4">
        <v>47.163758999999999</v>
      </c>
      <c r="AW620" s="4">
        <v>-88.490493999999998</v>
      </c>
      <c r="AX620" s="4">
        <v>320.3</v>
      </c>
      <c r="AY620" s="4">
        <v>29.4</v>
      </c>
      <c r="AZ620" s="4">
        <v>12</v>
      </c>
      <c r="BA620" s="4">
        <v>10</v>
      </c>
      <c r="BB620" s="4" t="s">
        <v>222</v>
      </c>
      <c r="BC620" s="4">
        <v>1.6507510000000001</v>
      </c>
      <c r="BD620" s="4">
        <v>1.2954950000000001</v>
      </c>
      <c r="BE620" s="4">
        <v>2.5492490000000001</v>
      </c>
      <c r="BF620" s="4">
        <v>14.063000000000001</v>
      </c>
      <c r="BG620" s="4">
        <v>14.35</v>
      </c>
      <c r="BH620" s="4">
        <v>1.02</v>
      </c>
      <c r="BI620" s="4">
        <v>14.599</v>
      </c>
      <c r="BJ620" s="4">
        <v>2938.7489999999998</v>
      </c>
      <c r="BK620" s="4">
        <v>57.472000000000001</v>
      </c>
      <c r="BL620" s="4">
        <v>2.1070000000000002</v>
      </c>
      <c r="BM620" s="4">
        <v>1.8180000000000001</v>
      </c>
      <c r="BN620" s="4">
        <v>3.9249999999999998</v>
      </c>
      <c r="BO620" s="4">
        <v>1.694</v>
      </c>
      <c r="BP620" s="4">
        <v>1.462</v>
      </c>
      <c r="BQ620" s="4">
        <v>3.1560000000000001</v>
      </c>
      <c r="BR620" s="4">
        <v>1.2851999999999999</v>
      </c>
      <c r="BU620" s="4">
        <v>0.86599999999999999</v>
      </c>
      <c r="BW620" s="4">
        <v>0</v>
      </c>
      <c r="BX620" s="4">
        <v>0.34667300000000001</v>
      </c>
      <c r="BY620" s="4">
        <v>-5</v>
      </c>
      <c r="BZ620" s="4">
        <v>0.61610900000000002</v>
      </c>
      <c r="CA620" s="4">
        <v>8.4718289999999996</v>
      </c>
      <c r="CB620" s="4">
        <v>12.445399999999999</v>
      </c>
    </row>
    <row r="621" spans="1:80">
      <c r="A621" s="2">
        <v>42439</v>
      </c>
      <c r="B621" s="29">
        <v>0.59185282407407402</v>
      </c>
      <c r="C621" s="4">
        <v>14.355</v>
      </c>
      <c r="D621" s="4">
        <v>0.39810000000000001</v>
      </c>
      <c r="E621" s="4" t="s">
        <v>155</v>
      </c>
      <c r="F621" s="4">
        <v>3981.1653809999998</v>
      </c>
      <c r="G621" s="4">
        <v>94.3</v>
      </c>
      <c r="H621" s="4">
        <v>85.7</v>
      </c>
      <c r="I621" s="4">
        <v>152.19999999999999</v>
      </c>
      <c r="K621" s="4">
        <v>0</v>
      </c>
      <c r="L621" s="4">
        <v>21</v>
      </c>
      <c r="M621" s="4">
        <v>0.87290000000000001</v>
      </c>
      <c r="N621" s="4">
        <v>12.530900000000001</v>
      </c>
      <c r="O621" s="4">
        <v>0.34749999999999998</v>
      </c>
      <c r="P621" s="4">
        <v>82.325900000000004</v>
      </c>
      <c r="Q621" s="4">
        <v>74.766999999999996</v>
      </c>
      <c r="R621" s="4">
        <v>157.1</v>
      </c>
      <c r="S621" s="4">
        <v>66.192400000000006</v>
      </c>
      <c r="T621" s="4">
        <v>60.114800000000002</v>
      </c>
      <c r="U621" s="4">
        <v>126.3</v>
      </c>
      <c r="V621" s="4">
        <v>152.197</v>
      </c>
      <c r="Y621" s="4">
        <v>18.449000000000002</v>
      </c>
      <c r="Z621" s="4">
        <v>0</v>
      </c>
      <c r="AA621" s="4">
        <v>0</v>
      </c>
      <c r="AB621" s="4" t="s">
        <v>207</v>
      </c>
      <c r="AC621" s="4">
        <v>0</v>
      </c>
      <c r="AD621" s="4">
        <v>10.3</v>
      </c>
      <c r="AE621" s="4">
        <v>875</v>
      </c>
      <c r="AF621" s="4">
        <v>904</v>
      </c>
      <c r="AG621" s="4">
        <v>846</v>
      </c>
      <c r="AH621" s="4">
        <v>85</v>
      </c>
      <c r="AI621" s="4">
        <v>23.14</v>
      </c>
      <c r="AJ621" s="4">
        <v>0.53</v>
      </c>
      <c r="AK621" s="4">
        <v>981</v>
      </c>
      <c r="AL621" s="4">
        <v>0</v>
      </c>
      <c r="AM621" s="4">
        <v>0</v>
      </c>
      <c r="AN621" s="4">
        <v>23</v>
      </c>
      <c r="AO621" s="4">
        <v>190</v>
      </c>
      <c r="AP621" s="4">
        <v>186</v>
      </c>
      <c r="AQ621" s="4">
        <v>3.5</v>
      </c>
      <c r="AR621" s="4">
        <v>195</v>
      </c>
      <c r="AS621" s="4" t="s">
        <v>155</v>
      </c>
      <c r="AT621" s="4">
        <v>2</v>
      </c>
      <c r="AU621" s="5">
        <v>0.79976851851851849</v>
      </c>
      <c r="AV621" s="4">
        <v>47.163727000000002</v>
      </c>
      <c r="AW621" s="4">
        <v>-88.490665000000007</v>
      </c>
      <c r="AX621" s="4">
        <v>320.10000000000002</v>
      </c>
      <c r="AY621" s="4">
        <v>29.6</v>
      </c>
      <c r="AZ621" s="4">
        <v>12</v>
      </c>
      <c r="BA621" s="4">
        <v>10</v>
      </c>
      <c r="BB621" s="4" t="s">
        <v>222</v>
      </c>
      <c r="BC621" s="4">
        <v>2.0047999999999999</v>
      </c>
      <c r="BD621" s="4">
        <v>1</v>
      </c>
      <c r="BE621" s="4">
        <v>2.754</v>
      </c>
      <c r="BF621" s="4">
        <v>14.063000000000001</v>
      </c>
      <c r="BG621" s="4">
        <v>14.39</v>
      </c>
      <c r="BH621" s="4">
        <v>1.02</v>
      </c>
      <c r="BI621" s="4">
        <v>14.555999999999999</v>
      </c>
      <c r="BJ621" s="4">
        <v>2947.6239999999998</v>
      </c>
      <c r="BK621" s="4">
        <v>52.030999999999999</v>
      </c>
      <c r="BL621" s="4">
        <v>2.028</v>
      </c>
      <c r="BM621" s="4">
        <v>1.8420000000000001</v>
      </c>
      <c r="BN621" s="4">
        <v>3.87</v>
      </c>
      <c r="BO621" s="4">
        <v>1.631</v>
      </c>
      <c r="BP621" s="4">
        <v>1.4810000000000001</v>
      </c>
      <c r="BQ621" s="4">
        <v>3.1110000000000002</v>
      </c>
      <c r="BR621" s="4">
        <v>1.1838</v>
      </c>
      <c r="BU621" s="4">
        <v>0.86099999999999999</v>
      </c>
      <c r="BW621" s="4">
        <v>0</v>
      </c>
      <c r="BX621" s="4">
        <v>0.34864899999999999</v>
      </c>
      <c r="BY621" s="4">
        <v>-5</v>
      </c>
      <c r="BZ621" s="4">
        <v>0.61721599999999999</v>
      </c>
      <c r="CA621" s="4">
        <v>8.5201010000000004</v>
      </c>
      <c r="CB621" s="4">
        <v>12.467768</v>
      </c>
    </row>
    <row r="622" spans="1:80">
      <c r="A622" s="2">
        <v>42439</v>
      </c>
      <c r="B622" s="29">
        <v>0.59186439814814817</v>
      </c>
      <c r="C622" s="4">
        <v>14.388</v>
      </c>
      <c r="D622" s="4">
        <v>0.372</v>
      </c>
      <c r="E622" s="4" t="s">
        <v>155</v>
      </c>
      <c r="F622" s="4">
        <v>3720</v>
      </c>
      <c r="G622" s="4">
        <v>84.9</v>
      </c>
      <c r="H622" s="4">
        <v>92.4</v>
      </c>
      <c r="I622" s="4">
        <v>141.30000000000001</v>
      </c>
      <c r="K622" s="4">
        <v>0</v>
      </c>
      <c r="L622" s="4">
        <v>21</v>
      </c>
      <c r="M622" s="4">
        <v>0.87290000000000001</v>
      </c>
      <c r="N622" s="4">
        <v>12.559699999999999</v>
      </c>
      <c r="O622" s="4">
        <v>0.32469999999999999</v>
      </c>
      <c r="P622" s="4">
        <v>74.131399999999999</v>
      </c>
      <c r="Q622" s="4">
        <v>80.689400000000006</v>
      </c>
      <c r="R622" s="4">
        <v>154.80000000000001</v>
      </c>
      <c r="S622" s="4">
        <v>59.603700000000003</v>
      </c>
      <c r="T622" s="4">
        <v>64.876599999999996</v>
      </c>
      <c r="U622" s="4">
        <v>124.5</v>
      </c>
      <c r="V622" s="4">
        <v>141.30629999999999</v>
      </c>
      <c r="Y622" s="4">
        <v>18.082999999999998</v>
      </c>
      <c r="Z622" s="4">
        <v>0</v>
      </c>
      <c r="AA622" s="4">
        <v>0</v>
      </c>
      <c r="AB622" s="4" t="s">
        <v>207</v>
      </c>
      <c r="AC622" s="4">
        <v>0</v>
      </c>
      <c r="AD622" s="4">
        <v>10.3</v>
      </c>
      <c r="AE622" s="4">
        <v>873</v>
      </c>
      <c r="AF622" s="4">
        <v>904</v>
      </c>
      <c r="AG622" s="4">
        <v>845</v>
      </c>
      <c r="AH622" s="4">
        <v>85</v>
      </c>
      <c r="AI622" s="4">
        <v>23.14</v>
      </c>
      <c r="AJ622" s="4">
        <v>0.53</v>
      </c>
      <c r="AK622" s="4">
        <v>981</v>
      </c>
      <c r="AL622" s="4">
        <v>0</v>
      </c>
      <c r="AM622" s="4">
        <v>0</v>
      </c>
      <c r="AN622" s="4">
        <v>23</v>
      </c>
      <c r="AO622" s="4">
        <v>190</v>
      </c>
      <c r="AP622" s="4">
        <v>186</v>
      </c>
      <c r="AQ622" s="4">
        <v>3.5</v>
      </c>
      <c r="AR622" s="4">
        <v>195</v>
      </c>
      <c r="AS622" s="4" t="s">
        <v>155</v>
      </c>
      <c r="AT622" s="4">
        <v>2</v>
      </c>
      <c r="AU622" s="5">
        <v>0.79978009259259253</v>
      </c>
      <c r="AV622" s="4">
        <v>47.163694999999997</v>
      </c>
      <c r="AW622" s="4">
        <v>-88.490835000000004</v>
      </c>
      <c r="AX622" s="4">
        <v>320</v>
      </c>
      <c r="AY622" s="4">
        <v>29.8</v>
      </c>
      <c r="AZ622" s="4">
        <v>12</v>
      </c>
      <c r="BA622" s="4">
        <v>10</v>
      </c>
      <c r="BB622" s="4" t="s">
        <v>222</v>
      </c>
      <c r="BC622" s="4">
        <v>2.1476000000000002</v>
      </c>
      <c r="BD622" s="4">
        <v>1</v>
      </c>
      <c r="BE622" s="4">
        <v>2.6444000000000001</v>
      </c>
      <c r="BF622" s="4">
        <v>14.063000000000001</v>
      </c>
      <c r="BG622" s="4">
        <v>14.38</v>
      </c>
      <c r="BH622" s="4">
        <v>1.02</v>
      </c>
      <c r="BI622" s="4">
        <v>14.558999999999999</v>
      </c>
      <c r="BJ622" s="4">
        <v>2953.2719999999999</v>
      </c>
      <c r="BK622" s="4">
        <v>48.597999999999999</v>
      </c>
      <c r="BL622" s="4">
        <v>1.825</v>
      </c>
      <c r="BM622" s="4">
        <v>1.9870000000000001</v>
      </c>
      <c r="BN622" s="4">
        <v>3.8119999999999998</v>
      </c>
      <c r="BO622" s="4">
        <v>1.468</v>
      </c>
      <c r="BP622" s="4">
        <v>1.5980000000000001</v>
      </c>
      <c r="BQ622" s="4">
        <v>3.0649999999999999</v>
      </c>
      <c r="BR622" s="4">
        <v>1.0987</v>
      </c>
      <c r="BU622" s="4">
        <v>0.84399999999999997</v>
      </c>
      <c r="BW622" s="4">
        <v>0</v>
      </c>
      <c r="BX622" s="4">
        <v>0.38863500000000001</v>
      </c>
      <c r="BY622" s="4">
        <v>-5</v>
      </c>
      <c r="BZ622" s="4">
        <v>0.61867300000000003</v>
      </c>
      <c r="CA622" s="4">
        <v>9.497268</v>
      </c>
      <c r="CB622" s="4">
        <v>12.497195</v>
      </c>
    </row>
    <row r="623" spans="1:80">
      <c r="A623" s="2">
        <v>42439</v>
      </c>
      <c r="B623" s="29">
        <v>0.59187597222222221</v>
      </c>
      <c r="C623" s="4">
        <v>14.39</v>
      </c>
      <c r="D623" s="4">
        <v>0.39779999999999999</v>
      </c>
      <c r="E623" s="4" t="s">
        <v>155</v>
      </c>
      <c r="F623" s="4">
        <v>3977.5896579999999</v>
      </c>
      <c r="G623" s="4">
        <v>84</v>
      </c>
      <c r="H623" s="4">
        <v>94.8</v>
      </c>
      <c r="I623" s="4">
        <v>131.4</v>
      </c>
      <c r="K623" s="4">
        <v>0</v>
      </c>
      <c r="L623" s="4">
        <v>20</v>
      </c>
      <c r="M623" s="4">
        <v>0.87270000000000003</v>
      </c>
      <c r="N623" s="4">
        <v>12.558</v>
      </c>
      <c r="O623" s="4">
        <v>0.34710000000000002</v>
      </c>
      <c r="P623" s="4">
        <v>73.305700000000002</v>
      </c>
      <c r="Q623" s="4">
        <v>82.706999999999994</v>
      </c>
      <c r="R623" s="4">
        <v>156</v>
      </c>
      <c r="S623" s="4">
        <v>58.940399999999997</v>
      </c>
      <c r="T623" s="4">
        <v>66.499399999999994</v>
      </c>
      <c r="U623" s="4">
        <v>125.4</v>
      </c>
      <c r="V623" s="4">
        <v>131.42310000000001</v>
      </c>
      <c r="Y623" s="4">
        <v>17.850000000000001</v>
      </c>
      <c r="Z623" s="4">
        <v>0</v>
      </c>
      <c r="AA623" s="4">
        <v>0</v>
      </c>
      <c r="AB623" s="4" t="s">
        <v>207</v>
      </c>
      <c r="AC623" s="4">
        <v>0</v>
      </c>
      <c r="AD623" s="4">
        <v>10.3</v>
      </c>
      <c r="AE623" s="4">
        <v>872</v>
      </c>
      <c r="AF623" s="4">
        <v>904</v>
      </c>
      <c r="AG623" s="4">
        <v>844</v>
      </c>
      <c r="AH623" s="4">
        <v>85</v>
      </c>
      <c r="AI623" s="4">
        <v>23.14</v>
      </c>
      <c r="AJ623" s="4">
        <v>0.53</v>
      </c>
      <c r="AK623" s="4">
        <v>981</v>
      </c>
      <c r="AL623" s="4">
        <v>0</v>
      </c>
      <c r="AM623" s="4">
        <v>0</v>
      </c>
      <c r="AN623" s="4">
        <v>23</v>
      </c>
      <c r="AO623" s="4">
        <v>190</v>
      </c>
      <c r="AP623" s="4">
        <v>185.9</v>
      </c>
      <c r="AQ623" s="4">
        <v>3.5</v>
      </c>
      <c r="AR623" s="4">
        <v>195</v>
      </c>
      <c r="AS623" s="4" t="s">
        <v>155</v>
      </c>
      <c r="AT623" s="4">
        <v>2</v>
      </c>
      <c r="AU623" s="5">
        <v>0.79979166666666668</v>
      </c>
      <c r="AV623" s="4">
        <v>47.163660999999998</v>
      </c>
      <c r="AW623" s="4">
        <v>-88.491005000000001</v>
      </c>
      <c r="AX623" s="4">
        <v>320.2</v>
      </c>
      <c r="AY623" s="4">
        <v>29.8</v>
      </c>
      <c r="AZ623" s="4">
        <v>12</v>
      </c>
      <c r="BA623" s="4">
        <v>10</v>
      </c>
      <c r="BB623" s="4" t="s">
        <v>222</v>
      </c>
      <c r="BC623" s="4">
        <v>2.254</v>
      </c>
      <c r="BD623" s="4">
        <v>1.1524000000000001</v>
      </c>
      <c r="BE623" s="4">
        <v>2.5539999999999998</v>
      </c>
      <c r="BF623" s="4">
        <v>14.063000000000001</v>
      </c>
      <c r="BG623" s="4">
        <v>14.36</v>
      </c>
      <c r="BH623" s="4">
        <v>1.02</v>
      </c>
      <c r="BI623" s="4">
        <v>14.589</v>
      </c>
      <c r="BJ623" s="4">
        <v>2948.3530000000001</v>
      </c>
      <c r="BK623" s="4">
        <v>51.87</v>
      </c>
      <c r="BL623" s="4">
        <v>1.802</v>
      </c>
      <c r="BM623" s="4">
        <v>2.0329999999999999</v>
      </c>
      <c r="BN623" s="4">
        <v>3.8359999999999999</v>
      </c>
      <c r="BO623" s="4">
        <v>1.4490000000000001</v>
      </c>
      <c r="BP623" s="4">
        <v>1.635</v>
      </c>
      <c r="BQ623" s="4">
        <v>3.0840000000000001</v>
      </c>
      <c r="BR623" s="4">
        <v>1.0203</v>
      </c>
      <c r="BU623" s="4">
        <v>0.83099999999999996</v>
      </c>
      <c r="BW623" s="4">
        <v>0</v>
      </c>
      <c r="BX623" s="4">
        <v>0.40145500000000001</v>
      </c>
      <c r="BY623" s="4">
        <v>-5</v>
      </c>
      <c r="BZ623" s="4">
        <v>0.61599999999999999</v>
      </c>
      <c r="CA623" s="4">
        <v>9.8105569999999993</v>
      </c>
      <c r="CB623" s="4">
        <v>12.443199999999999</v>
      </c>
    </row>
    <row r="624" spans="1:80">
      <c r="A624" s="2">
        <v>42439</v>
      </c>
      <c r="B624" s="29">
        <v>0.59188754629629636</v>
      </c>
      <c r="C624" s="4">
        <v>14.384</v>
      </c>
      <c r="D624" s="4">
        <v>0.57540000000000002</v>
      </c>
      <c r="E624" s="4" t="s">
        <v>155</v>
      </c>
      <c r="F624" s="4">
        <v>5754.0700580000002</v>
      </c>
      <c r="G624" s="4">
        <v>102.7</v>
      </c>
      <c r="H624" s="4">
        <v>94.8</v>
      </c>
      <c r="I624" s="4">
        <v>139.9</v>
      </c>
      <c r="K624" s="4">
        <v>0</v>
      </c>
      <c r="L624" s="4">
        <v>20</v>
      </c>
      <c r="M624" s="4">
        <v>0.87119999999999997</v>
      </c>
      <c r="N624" s="4">
        <v>12.530900000000001</v>
      </c>
      <c r="O624" s="4">
        <v>0.50129999999999997</v>
      </c>
      <c r="P624" s="4">
        <v>89.496300000000005</v>
      </c>
      <c r="Q624" s="4">
        <v>82.588099999999997</v>
      </c>
      <c r="R624" s="4">
        <v>172.1</v>
      </c>
      <c r="S624" s="4">
        <v>71.963300000000004</v>
      </c>
      <c r="T624" s="4">
        <v>66.408500000000004</v>
      </c>
      <c r="U624" s="4">
        <v>138.4</v>
      </c>
      <c r="V624" s="4">
        <v>139.8518</v>
      </c>
      <c r="Y624" s="4">
        <v>17.509</v>
      </c>
      <c r="Z624" s="4">
        <v>0</v>
      </c>
      <c r="AA624" s="4">
        <v>0</v>
      </c>
      <c r="AB624" s="4" t="s">
        <v>207</v>
      </c>
      <c r="AC624" s="4">
        <v>0</v>
      </c>
      <c r="AD624" s="4">
        <v>10.3</v>
      </c>
      <c r="AE624" s="4">
        <v>878</v>
      </c>
      <c r="AF624" s="4">
        <v>905</v>
      </c>
      <c r="AG624" s="4">
        <v>845</v>
      </c>
      <c r="AH624" s="4">
        <v>85</v>
      </c>
      <c r="AI624" s="4">
        <v>23.16</v>
      </c>
      <c r="AJ624" s="4">
        <v>0.53</v>
      </c>
      <c r="AK624" s="4">
        <v>980</v>
      </c>
      <c r="AL624" s="4">
        <v>0</v>
      </c>
      <c r="AM624" s="4">
        <v>0</v>
      </c>
      <c r="AN624" s="4">
        <v>23</v>
      </c>
      <c r="AO624" s="4">
        <v>190</v>
      </c>
      <c r="AP624" s="4">
        <v>185.1</v>
      </c>
      <c r="AQ624" s="4">
        <v>3.5</v>
      </c>
      <c r="AR624" s="4">
        <v>195</v>
      </c>
      <c r="AS624" s="4" t="s">
        <v>155</v>
      </c>
      <c r="AT624" s="4">
        <v>2</v>
      </c>
      <c r="AU624" s="5">
        <v>0.79980324074074083</v>
      </c>
      <c r="AV624" s="4">
        <v>47.163645000000002</v>
      </c>
      <c r="AW624" s="4">
        <v>-88.49109</v>
      </c>
      <c r="AX624" s="4">
        <v>320.3</v>
      </c>
      <c r="AY624" s="4">
        <v>29.8</v>
      </c>
      <c r="AZ624" s="4">
        <v>12</v>
      </c>
      <c r="BA624" s="4">
        <v>10</v>
      </c>
      <c r="BB624" s="4" t="s">
        <v>222</v>
      </c>
      <c r="BC624" s="4">
        <v>2.4491999999999998</v>
      </c>
      <c r="BD624" s="4">
        <v>1.554</v>
      </c>
      <c r="BE624" s="4">
        <v>3.0032000000000001</v>
      </c>
      <c r="BF624" s="4">
        <v>14.063000000000001</v>
      </c>
      <c r="BG624" s="4">
        <v>14.18</v>
      </c>
      <c r="BH624" s="4">
        <v>1.01</v>
      </c>
      <c r="BI624" s="4">
        <v>14.786</v>
      </c>
      <c r="BJ624" s="4">
        <v>2913.0520000000001</v>
      </c>
      <c r="BK624" s="4">
        <v>74.17</v>
      </c>
      <c r="BL624" s="4">
        <v>2.1789999999999998</v>
      </c>
      <c r="BM624" s="4">
        <v>2.0110000000000001</v>
      </c>
      <c r="BN624" s="4">
        <v>4.1890000000000001</v>
      </c>
      <c r="BO624" s="4">
        <v>1.752</v>
      </c>
      <c r="BP624" s="4">
        <v>1.617</v>
      </c>
      <c r="BQ624" s="4">
        <v>3.3690000000000002</v>
      </c>
      <c r="BR624" s="4">
        <v>1.0750999999999999</v>
      </c>
      <c r="BU624" s="4">
        <v>0.80800000000000005</v>
      </c>
      <c r="BW624" s="4">
        <v>0</v>
      </c>
      <c r="BX624" s="4">
        <v>0.38620900000000002</v>
      </c>
      <c r="BY624" s="4">
        <v>-5</v>
      </c>
      <c r="BZ624" s="4">
        <v>0.61610900000000002</v>
      </c>
      <c r="CA624" s="4">
        <v>9.4379829999999991</v>
      </c>
      <c r="CB624" s="4">
        <v>12.445402</v>
      </c>
    </row>
    <row r="625" spans="1:80">
      <c r="A625" s="2">
        <v>42439</v>
      </c>
      <c r="B625" s="29">
        <v>0.5918991203703704</v>
      </c>
      <c r="C625" s="4">
        <v>14.385</v>
      </c>
      <c r="D625" s="4">
        <v>0.37630000000000002</v>
      </c>
      <c r="E625" s="4" t="s">
        <v>155</v>
      </c>
      <c r="F625" s="4">
        <v>3762.6561200000001</v>
      </c>
      <c r="G625" s="4">
        <v>105.1</v>
      </c>
      <c r="H625" s="4">
        <v>94.8</v>
      </c>
      <c r="I625" s="4">
        <v>125.2</v>
      </c>
      <c r="K625" s="4">
        <v>0</v>
      </c>
      <c r="L625" s="4">
        <v>19</v>
      </c>
      <c r="M625" s="4">
        <v>0.87290000000000001</v>
      </c>
      <c r="N625" s="4">
        <v>12.5571</v>
      </c>
      <c r="O625" s="4">
        <v>0.32850000000000001</v>
      </c>
      <c r="P625" s="4">
        <v>91.746399999999994</v>
      </c>
      <c r="Q625" s="4">
        <v>82.755099999999999</v>
      </c>
      <c r="R625" s="4">
        <v>174.5</v>
      </c>
      <c r="S625" s="4">
        <v>73.7667</v>
      </c>
      <c r="T625" s="4">
        <v>66.537400000000005</v>
      </c>
      <c r="U625" s="4">
        <v>140.30000000000001</v>
      </c>
      <c r="V625" s="4">
        <v>125.2433</v>
      </c>
      <c r="Y625" s="4">
        <v>16.785</v>
      </c>
      <c r="Z625" s="4">
        <v>0</v>
      </c>
      <c r="AA625" s="4">
        <v>0</v>
      </c>
      <c r="AB625" s="4" t="s">
        <v>207</v>
      </c>
      <c r="AC625" s="4">
        <v>0</v>
      </c>
      <c r="AD625" s="4">
        <v>10.3</v>
      </c>
      <c r="AE625" s="4">
        <v>874</v>
      </c>
      <c r="AF625" s="4">
        <v>904</v>
      </c>
      <c r="AG625" s="4">
        <v>842</v>
      </c>
      <c r="AH625" s="4">
        <v>85</v>
      </c>
      <c r="AI625" s="4">
        <v>23.14</v>
      </c>
      <c r="AJ625" s="4">
        <v>0.53</v>
      </c>
      <c r="AK625" s="4">
        <v>981</v>
      </c>
      <c r="AL625" s="4">
        <v>0</v>
      </c>
      <c r="AM625" s="4">
        <v>0</v>
      </c>
      <c r="AN625" s="4">
        <v>23</v>
      </c>
      <c r="AO625" s="4">
        <v>190</v>
      </c>
      <c r="AP625" s="4">
        <v>186</v>
      </c>
      <c r="AQ625" s="4">
        <v>3.6</v>
      </c>
      <c r="AR625" s="4">
        <v>195</v>
      </c>
      <c r="AS625" s="4" t="s">
        <v>155</v>
      </c>
      <c r="AT625" s="4">
        <v>2</v>
      </c>
      <c r="AU625" s="5">
        <v>0.79980324074074083</v>
      </c>
      <c r="AV625" s="4">
        <v>47.163608000000004</v>
      </c>
      <c r="AW625" s="4">
        <v>-88.491264000000001</v>
      </c>
      <c r="AX625" s="4">
        <v>320.2</v>
      </c>
      <c r="AY625" s="4">
        <v>30.2</v>
      </c>
      <c r="AZ625" s="4">
        <v>12</v>
      </c>
      <c r="BA625" s="4">
        <v>10</v>
      </c>
      <c r="BB625" s="4" t="s">
        <v>222</v>
      </c>
      <c r="BC625" s="4">
        <v>1.6888000000000001</v>
      </c>
      <c r="BD625" s="4">
        <v>1.7492000000000001</v>
      </c>
      <c r="BE625" s="4">
        <v>2.5396000000000001</v>
      </c>
      <c r="BF625" s="4">
        <v>14.063000000000001</v>
      </c>
      <c r="BG625" s="4">
        <v>14.38</v>
      </c>
      <c r="BH625" s="4">
        <v>1.02</v>
      </c>
      <c r="BI625" s="4">
        <v>14.555</v>
      </c>
      <c r="BJ625" s="4">
        <v>2952.7689999999998</v>
      </c>
      <c r="BK625" s="4">
        <v>49.158999999999999</v>
      </c>
      <c r="BL625" s="4">
        <v>2.2589999999999999</v>
      </c>
      <c r="BM625" s="4">
        <v>2.0379999999999998</v>
      </c>
      <c r="BN625" s="4">
        <v>4.2969999999999997</v>
      </c>
      <c r="BO625" s="4">
        <v>1.8169999999999999</v>
      </c>
      <c r="BP625" s="4">
        <v>1.6379999999999999</v>
      </c>
      <c r="BQ625" s="4">
        <v>3.4550000000000001</v>
      </c>
      <c r="BR625" s="4">
        <v>0.97389999999999999</v>
      </c>
      <c r="BU625" s="4">
        <v>0.78300000000000003</v>
      </c>
      <c r="BW625" s="4">
        <v>0</v>
      </c>
      <c r="BX625" s="4">
        <v>0.30988100000000002</v>
      </c>
      <c r="BY625" s="4">
        <v>-5</v>
      </c>
      <c r="BZ625" s="4">
        <v>0.61689099999999997</v>
      </c>
      <c r="CA625" s="4">
        <v>7.5727169999999999</v>
      </c>
      <c r="CB625" s="4">
        <v>12.461198</v>
      </c>
    </row>
    <row r="626" spans="1:80">
      <c r="A626" s="2">
        <v>42439</v>
      </c>
      <c r="B626" s="29">
        <v>0.59191069444444444</v>
      </c>
      <c r="C626" s="4">
        <v>14.361000000000001</v>
      </c>
      <c r="D626" s="4">
        <v>0.19209999999999999</v>
      </c>
      <c r="E626" s="4" t="s">
        <v>155</v>
      </c>
      <c r="F626" s="4">
        <v>1921.083333</v>
      </c>
      <c r="G626" s="4">
        <v>99.6</v>
      </c>
      <c r="H626" s="4">
        <v>94.8</v>
      </c>
      <c r="I626" s="4">
        <v>96.1</v>
      </c>
      <c r="K626" s="4">
        <v>0</v>
      </c>
      <c r="L626" s="4">
        <v>18</v>
      </c>
      <c r="M626" s="4">
        <v>0.87470000000000003</v>
      </c>
      <c r="N626" s="4">
        <v>12.5611</v>
      </c>
      <c r="O626" s="4">
        <v>0.16800000000000001</v>
      </c>
      <c r="P626" s="4">
        <v>87.116</v>
      </c>
      <c r="Q626" s="4">
        <v>82.917699999999996</v>
      </c>
      <c r="R626" s="4">
        <v>170</v>
      </c>
      <c r="S626" s="4">
        <v>70.043700000000001</v>
      </c>
      <c r="T626" s="4">
        <v>66.668099999999995</v>
      </c>
      <c r="U626" s="4">
        <v>136.69999999999999</v>
      </c>
      <c r="V626" s="4">
        <v>96.080100000000002</v>
      </c>
      <c r="Y626" s="4">
        <v>15.831</v>
      </c>
      <c r="Z626" s="4">
        <v>0</v>
      </c>
      <c r="AA626" s="4">
        <v>0</v>
      </c>
      <c r="AB626" s="4" t="s">
        <v>207</v>
      </c>
      <c r="AC626" s="4">
        <v>0</v>
      </c>
      <c r="AD626" s="4">
        <v>10.199999999999999</v>
      </c>
      <c r="AE626" s="4">
        <v>874</v>
      </c>
      <c r="AF626" s="4">
        <v>905</v>
      </c>
      <c r="AG626" s="4">
        <v>843</v>
      </c>
      <c r="AH626" s="4">
        <v>85</v>
      </c>
      <c r="AI626" s="4">
        <v>23.14</v>
      </c>
      <c r="AJ626" s="4">
        <v>0.53</v>
      </c>
      <c r="AK626" s="4">
        <v>981</v>
      </c>
      <c r="AL626" s="4">
        <v>0</v>
      </c>
      <c r="AM626" s="4">
        <v>0</v>
      </c>
      <c r="AN626" s="4">
        <v>23</v>
      </c>
      <c r="AO626" s="4">
        <v>190.1</v>
      </c>
      <c r="AP626" s="4">
        <v>186</v>
      </c>
      <c r="AQ626" s="4">
        <v>3.3</v>
      </c>
      <c r="AR626" s="4">
        <v>195</v>
      </c>
      <c r="AS626" s="4" t="s">
        <v>155</v>
      </c>
      <c r="AT626" s="4">
        <v>2</v>
      </c>
      <c r="AU626" s="5">
        <v>0.79982638888888891</v>
      </c>
      <c r="AV626" s="4">
        <v>47.163536999999998</v>
      </c>
      <c r="AW626" s="4">
        <v>-88.491510000000005</v>
      </c>
      <c r="AX626" s="4">
        <v>319.89999999999998</v>
      </c>
      <c r="AY626" s="4">
        <v>30.5</v>
      </c>
      <c r="AZ626" s="4">
        <v>12</v>
      </c>
      <c r="BA626" s="4">
        <v>10</v>
      </c>
      <c r="BB626" s="4" t="s">
        <v>222</v>
      </c>
      <c r="BC626" s="4">
        <v>1</v>
      </c>
      <c r="BD626" s="4">
        <v>1.7</v>
      </c>
      <c r="BE626" s="4">
        <v>1.9</v>
      </c>
      <c r="BF626" s="4">
        <v>14.063000000000001</v>
      </c>
      <c r="BG626" s="4">
        <v>14.6</v>
      </c>
      <c r="BH626" s="4">
        <v>1.04</v>
      </c>
      <c r="BI626" s="4">
        <v>14.33</v>
      </c>
      <c r="BJ626" s="4">
        <v>2990.78</v>
      </c>
      <c r="BK626" s="4">
        <v>25.463999999999999</v>
      </c>
      <c r="BL626" s="4">
        <v>2.1720000000000002</v>
      </c>
      <c r="BM626" s="4">
        <v>2.0670000000000002</v>
      </c>
      <c r="BN626" s="4">
        <v>4.24</v>
      </c>
      <c r="BO626" s="4">
        <v>1.746</v>
      </c>
      <c r="BP626" s="4">
        <v>1.6619999999999999</v>
      </c>
      <c r="BQ626" s="4">
        <v>3.4089999999999998</v>
      </c>
      <c r="BR626" s="4">
        <v>0.75649999999999995</v>
      </c>
      <c r="BU626" s="4">
        <v>0.748</v>
      </c>
      <c r="BW626" s="4">
        <v>0</v>
      </c>
      <c r="BX626" s="4">
        <v>0.40416600000000003</v>
      </c>
      <c r="BY626" s="4">
        <v>-5</v>
      </c>
      <c r="BZ626" s="4">
        <v>0.61621800000000004</v>
      </c>
      <c r="CA626" s="4">
        <v>9.8768069999999994</v>
      </c>
      <c r="CB626" s="4">
        <v>12.447604</v>
      </c>
    </row>
    <row r="627" spans="1:80">
      <c r="A627" s="2">
        <v>42439</v>
      </c>
      <c r="B627" s="29">
        <v>0.59192226851851848</v>
      </c>
      <c r="C627" s="4">
        <v>14.297000000000001</v>
      </c>
      <c r="D627" s="4">
        <v>8.4199999999999997E-2</v>
      </c>
      <c r="E627" s="4" t="s">
        <v>155</v>
      </c>
      <c r="F627" s="4">
        <v>842.46967099999995</v>
      </c>
      <c r="G627" s="4">
        <v>325.5</v>
      </c>
      <c r="H627" s="4">
        <v>94.9</v>
      </c>
      <c r="I627" s="4">
        <v>108.8</v>
      </c>
      <c r="K627" s="4">
        <v>0</v>
      </c>
      <c r="L627" s="4">
        <v>17</v>
      </c>
      <c r="M627" s="4">
        <v>0.876</v>
      </c>
      <c r="N627" s="4">
        <v>12.524900000000001</v>
      </c>
      <c r="O627" s="4">
        <v>7.3800000000000004E-2</v>
      </c>
      <c r="P627" s="4">
        <v>285.1472</v>
      </c>
      <c r="Q627" s="4">
        <v>83.122299999999996</v>
      </c>
      <c r="R627" s="4">
        <v>368.3</v>
      </c>
      <c r="S627" s="4">
        <v>229.2664</v>
      </c>
      <c r="T627" s="4">
        <v>66.832700000000003</v>
      </c>
      <c r="U627" s="4">
        <v>296.10000000000002</v>
      </c>
      <c r="V627" s="4">
        <v>108.7919</v>
      </c>
      <c r="Y627" s="4">
        <v>15.085000000000001</v>
      </c>
      <c r="Z627" s="4">
        <v>0</v>
      </c>
      <c r="AA627" s="4">
        <v>0</v>
      </c>
      <c r="AB627" s="4" t="s">
        <v>207</v>
      </c>
      <c r="AC627" s="4">
        <v>0</v>
      </c>
      <c r="AD627" s="4">
        <v>10.3</v>
      </c>
      <c r="AE627" s="4">
        <v>877</v>
      </c>
      <c r="AF627" s="4">
        <v>907</v>
      </c>
      <c r="AG627" s="4">
        <v>845</v>
      </c>
      <c r="AH627" s="4">
        <v>85</v>
      </c>
      <c r="AI627" s="4">
        <v>23.14</v>
      </c>
      <c r="AJ627" s="4">
        <v>0.53</v>
      </c>
      <c r="AK627" s="4">
        <v>981</v>
      </c>
      <c r="AL627" s="4">
        <v>0</v>
      </c>
      <c r="AM627" s="4">
        <v>0</v>
      </c>
      <c r="AN627" s="4">
        <v>23</v>
      </c>
      <c r="AO627" s="4">
        <v>190.9</v>
      </c>
      <c r="AP627" s="4">
        <v>186</v>
      </c>
      <c r="AQ627" s="4">
        <v>3.2</v>
      </c>
      <c r="AR627" s="4">
        <v>195</v>
      </c>
      <c r="AS627" s="4" t="s">
        <v>155</v>
      </c>
      <c r="AT627" s="4">
        <v>2</v>
      </c>
      <c r="AU627" s="5">
        <v>0.79983796296296295</v>
      </c>
      <c r="AV627" s="4">
        <v>47.163502999999999</v>
      </c>
      <c r="AW627" s="4">
        <v>-88.491585000000001</v>
      </c>
      <c r="AX627" s="4">
        <v>319.7</v>
      </c>
      <c r="AY627" s="4">
        <v>30.4</v>
      </c>
      <c r="AZ627" s="4">
        <v>12</v>
      </c>
      <c r="BA627" s="4">
        <v>10</v>
      </c>
      <c r="BB627" s="4" t="s">
        <v>222</v>
      </c>
      <c r="BC627" s="4">
        <v>1.0508</v>
      </c>
      <c r="BD627" s="4">
        <v>1.9032</v>
      </c>
      <c r="BE627" s="4">
        <v>2.1539999999999999</v>
      </c>
      <c r="BF627" s="4">
        <v>14.063000000000001</v>
      </c>
      <c r="BG627" s="4">
        <v>14.78</v>
      </c>
      <c r="BH627" s="4">
        <v>1.05</v>
      </c>
      <c r="BI627" s="4">
        <v>14.15</v>
      </c>
      <c r="BJ627" s="4">
        <v>3012.8069999999998</v>
      </c>
      <c r="BK627" s="4">
        <v>11.298999999999999</v>
      </c>
      <c r="BL627" s="4">
        <v>7.1829999999999998</v>
      </c>
      <c r="BM627" s="4">
        <v>2.0939999999999999</v>
      </c>
      <c r="BN627" s="4">
        <v>9.2769999999999992</v>
      </c>
      <c r="BO627" s="4">
        <v>5.7750000000000004</v>
      </c>
      <c r="BP627" s="4">
        <v>1.6839999999999999</v>
      </c>
      <c r="BQ627" s="4">
        <v>7.4589999999999996</v>
      </c>
      <c r="BR627" s="4">
        <v>0.86529999999999996</v>
      </c>
      <c r="BU627" s="4">
        <v>0.72</v>
      </c>
      <c r="BW627" s="4">
        <v>0</v>
      </c>
      <c r="BX627" s="4">
        <v>0.38786700000000002</v>
      </c>
      <c r="BY627" s="4">
        <v>-5</v>
      </c>
      <c r="BZ627" s="4">
        <v>0.61778200000000005</v>
      </c>
      <c r="CA627" s="4">
        <v>9.4785000000000004</v>
      </c>
      <c r="CB627" s="4">
        <v>12.479196</v>
      </c>
    </row>
    <row r="628" spans="1:80">
      <c r="A628" s="2">
        <v>42439</v>
      </c>
      <c r="B628" s="29">
        <v>0.59193384259259263</v>
      </c>
      <c r="C628" s="4">
        <v>14.281000000000001</v>
      </c>
      <c r="D628" s="4">
        <v>4.4699999999999997E-2</v>
      </c>
      <c r="E628" s="4" t="s">
        <v>155</v>
      </c>
      <c r="F628" s="4">
        <v>447.23916500000001</v>
      </c>
      <c r="G628" s="4">
        <v>827.6</v>
      </c>
      <c r="H628" s="4">
        <v>94.6</v>
      </c>
      <c r="I628" s="4">
        <v>91.3</v>
      </c>
      <c r="K628" s="4">
        <v>0</v>
      </c>
      <c r="L628" s="4">
        <v>17</v>
      </c>
      <c r="M628" s="4">
        <v>0.87649999999999995</v>
      </c>
      <c r="N628" s="4">
        <v>12.517200000000001</v>
      </c>
      <c r="O628" s="4">
        <v>3.9199999999999999E-2</v>
      </c>
      <c r="P628" s="4">
        <v>725.35360000000003</v>
      </c>
      <c r="Q628" s="4">
        <v>82.952799999999996</v>
      </c>
      <c r="R628" s="4">
        <v>808.3</v>
      </c>
      <c r="S628" s="4">
        <v>583.21029999999996</v>
      </c>
      <c r="T628" s="4">
        <v>66.697000000000003</v>
      </c>
      <c r="U628" s="4">
        <v>649.9</v>
      </c>
      <c r="V628" s="4">
        <v>91.342299999999994</v>
      </c>
      <c r="Y628" s="4">
        <v>14.791</v>
      </c>
      <c r="Z628" s="4">
        <v>0</v>
      </c>
      <c r="AA628" s="4">
        <v>0</v>
      </c>
      <c r="AB628" s="4" t="s">
        <v>207</v>
      </c>
      <c r="AC628" s="4">
        <v>0</v>
      </c>
      <c r="AD628" s="4">
        <v>10.199999999999999</v>
      </c>
      <c r="AE628" s="4">
        <v>878</v>
      </c>
      <c r="AF628" s="4">
        <v>909</v>
      </c>
      <c r="AG628" s="4">
        <v>848</v>
      </c>
      <c r="AH628" s="4">
        <v>85</v>
      </c>
      <c r="AI628" s="4">
        <v>23.14</v>
      </c>
      <c r="AJ628" s="4">
        <v>0.53</v>
      </c>
      <c r="AK628" s="4">
        <v>981</v>
      </c>
      <c r="AL628" s="4">
        <v>0</v>
      </c>
      <c r="AM628" s="4">
        <v>0</v>
      </c>
      <c r="AN628" s="4">
        <v>23</v>
      </c>
      <c r="AO628" s="4">
        <v>190</v>
      </c>
      <c r="AP628" s="4">
        <v>186</v>
      </c>
      <c r="AQ628" s="4">
        <v>3.1</v>
      </c>
      <c r="AR628" s="4">
        <v>195</v>
      </c>
      <c r="AS628" s="4" t="s">
        <v>155</v>
      </c>
      <c r="AT628" s="4">
        <v>2</v>
      </c>
      <c r="AU628" s="5">
        <v>0.79983796296296295</v>
      </c>
      <c r="AV628" s="4">
        <v>47.163404</v>
      </c>
      <c r="AW628" s="4">
        <v>-88.491721999999996</v>
      </c>
      <c r="AX628" s="4">
        <v>319.60000000000002</v>
      </c>
      <c r="AY628" s="4">
        <v>31.7</v>
      </c>
      <c r="AZ628" s="4">
        <v>12</v>
      </c>
      <c r="BA628" s="4">
        <v>10</v>
      </c>
      <c r="BB628" s="4" t="s">
        <v>222</v>
      </c>
      <c r="BC628" s="4">
        <v>1.1000000000000001</v>
      </c>
      <c r="BD628" s="4">
        <v>2.1507999999999998</v>
      </c>
      <c r="BE628" s="4">
        <v>2.4508000000000001</v>
      </c>
      <c r="BF628" s="4">
        <v>14.063000000000001</v>
      </c>
      <c r="BG628" s="4">
        <v>14.84</v>
      </c>
      <c r="BH628" s="4">
        <v>1.06</v>
      </c>
      <c r="BI628" s="4">
        <v>14.09</v>
      </c>
      <c r="BJ628" s="4">
        <v>3021.5450000000001</v>
      </c>
      <c r="BK628" s="4">
        <v>6.0229999999999997</v>
      </c>
      <c r="BL628" s="4">
        <v>18.335999999999999</v>
      </c>
      <c r="BM628" s="4">
        <v>2.097</v>
      </c>
      <c r="BN628" s="4">
        <v>20.433</v>
      </c>
      <c r="BO628" s="4">
        <v>14.743</v>
      </c>
      <c r="BP628" s="4">
        <v>1.6859999999999999</v>
      </c>
      <c r="BQ628" s="4">
        <v>16.428999999999998</v>
      </c>
      <c r="BR628" s="4">
        <v>0.72909999999999997</v>
      </c>
      <c r="BU628" s="4">
        <v>0.70799999999999996</v>
      </c>
      <c r="BW628" s="4">
        <v>0</v>
      </c>
      <c r="BX628" s="4">
        <v>0.44203799999999999</v>
      </c>
      <c r="BY628" s="4">
        <v>-5</v>
      </c>
      <c r="BZ628" s="4">
        <v>0.61599999999999999</v>
      </c>
      <c r="CA628" s="4">
        <v>10.802303999999999</v>
      </c>
      <c r="CB628" s="4">
        <v>12.443199999999999</v>
      </c>
    </row>
    <row r="629" spans="1:80">
      <c r="A629" s="2">
        <v>42439</v>
      </c>
      <c r="B629" s="29">
        <v>0.59194541666666667</v>
      </c>
      <c r="C629" s="4">
        <v>14.329000000000001</v>
      </c>
      <c r="D629" s="4">
        <v>3.3399999999999999E-2</v>
      </c>
      <c r="E629" s="4" t="s">
        <v>155</v>
      </c>
      <c r="F629" s="4">
        <v>334.16666700000002</v>
      </c>
      <c r="G629" s="4">
        <v>978.5</v>
      </c>
      <c r="H629" s="4">
        <v>93.6</v>
      </c>
      <c r="I629" s="4">
        <v>81.599999999999994</v>
      </c>
      <c r="K629" s="4">
        <v>0.2</v>
      </c>
      <c r="L629" s="4">
        <v>17</v>
      </c>
      <c r="M629" s="4">
        <v>0.87629999999999997</v>
      </c>
      <c r="N629" s="4">
        <v>12.5562</v>
      </c>
      <c r="O629" s="4">
        <v>2.93E-2</v>
      </c>
      <c r="P629" s="4">
        <v>857.47310000000004</v>
      </c>
      <c r="Q629" s="4">
        <v>82.049599999999998</v>
      </c>
      <c r="R629" s="4">
        <v>939.5</v>
      </c>
      <c r="S629" s="4">
        <v>689.48749999999995</v>
      </c>
      <c r="T629" s="4">
        <v>65.975399999999993</v>
      </c>
      <c r="U629" s="4">
        <v>755.5</v>
      </c>
      <c r="V629" s="4">
        <v>81.607500000000002</v>
      </c>
      <c r="Y629" s="4">
        <v>14.519</v>
      </c>
      <c r="Z629" s="4">
        <v>0</v>
      </c>
      <c r="AA629" s="4">
        <v>0.17530000000000001</v>
      </c>
      <c r="AB629" s="4" t="s">
        <v>207</v>
      </c>
      <c r="AC629" s="4">
        <v>0</v>
      </c>
      <c r="AD629" s="4">
        <v>10.199999999999999</v>
      </c>
      <c r="AE629" s="4">
        <v>882</v>
      </c>
      <c r="AF629" s="4">
        <v>910</v>
      </c>
      <c r="AG629" s="4">
        <v>851</v>
      </c>
      <c r="AH629" s="4">
        <v>85</v>
      </c>
      <c r="AI629" s="4">
        <v>23.16</v>
      </c>
      <c r="AJ629" s="4">
        <v>0.53</v>
      </c>
      <c r="AK629" s="4">
        <v>980</v>
      </c>
      <c r="AL629" s="4">
        <v>0</v>
      </c>
      <c r="AM629" s="4">
        <v>0</v>
      </c>
      <c r="AN629" s="4">
        <v>23</v>
      </c>
      <c r="AO629" s="4">
        <v>190</v>
      </c>
      <c r="AP629" s="4">
        <v>186</v>
      </c>
      <c r="AQ629" s="4">
        <v>3.2</v>
      </c>
      <c r="AR629" s="4">
        <v>195</v>
      </c>
      <c r="AS629" s="4" t="s">
        <v>155</v>
      </c>
      <c r="AT629" s="4">
        <v>2</v>
      </c>
      <c r="AU629" s="5">
        <v>0.79986111111111102</v>
      </c>
      <c r="AV629" s="4">
        <v>47.163249</v>
      </c>
      <c r="AW629" s="4">
        <v>-88.491909000000007</v>
      </c>
      <c r="AX629" s="4">
        <v>319.39999999999998</v>
      </c>
      <c r="AY629" s="4">
        <v>33.299999999999997</v>
      </c>
      <c r="AZ629" s="4">
        <v>12</v>
      </c>
      <c r="BA629" s="4">
        <v>10</v>
      </c>
      <c r="BB629" s="4" t="s">
        <v>222</v>
      </c>
      <c r="BC629" s="4">
        <v>1.1508</v>
      </c>
      <c r="BD629" s="4">
        <v>2.0476000000000001</v>
      </c>
      <c r="BE629" s="4">
        <v>2.3984000000000001</v>
      </c>
      <c r="BF629" s="4">
        <v>14.063000000000001</v>
      </c>
      <c r="BG629" s="4">
        <v>14.81</v>
      </c>
      <c r="BH629" s="4">
        <v>1.05</v>
      </c>
      <c r="BI629" s="4">
        <v>14.119</v>
      </c>
      <c r="BJ629" s="4">
        <v>3024.1729999999998</v>
      </c>
      <c r="BK629" s="4">
        <v>4.4889999999999999</v>
      </c>
      <c r="BL629" s="4">
        <v>21.626999999999999</v>
      </c>
      <c r="BM629" s="4">
        <v>2.069</v>
      </c>
      <c r="BN629" s="4">
        <v>23.696999999999999</v>
      </c>
      <c r="BO629" s="4">
        <v>17.39</v>
      </c>
      <c r="BP629" s="4">
        <v>1.6639999999999999</v>
      </c>
      <c r="BQ629" s="4">
        <v>19.053999999999998</v>
      </c>
      <c r="BR629" s="4">
        <v>0.64990000000000003</v>
      </c>
      <c r="BU629" s="4">
        <v>0.69399999999999995</v>
      </c>
      <c r="BW629" s="4">
        <v>30.690999999999999</v>
      </c>
      <c r="BX629" s="4">
        <v>0.43657299999999999</v>
      </c>
      <c r="BY629" s="4">
        <v>-5</v>
      </c>
      <c r="BZ629" s="4">
        <v>0.61632699999999996</v>
      </c>
      <c r="CA629" s="4">
        <v>10.668753000000001</v>
      </c>
      <c r="CB629" s="4">
        <v>12.449805</v>
      </c>
    </row>
    <row r="630" spans="1:80">
      <c r="A630" s="2">
        <v>42439</v>
      </c>
      <c r="B630" s="29">
        <v>0.59195699074074071</v>
      </c>
      <c r="C630" s="4">
        <v>14.34</v>
      </c>
      <c r="D630" s="4">
        <v>5.0099999999999999E-2</v>
      </c>
      <c r="E630" s="4" t="s">
        <v>155</v>
      </c>
      <c r="F630" s="4">
        <v>500.83333299999998</v>
      </c>
      <c r="G630" s="4">
        <v>1052.2</v>
      </c>
      <c r="H630" s="4">
        <v>93.4</v>
      </c>
      <c r="I630" s="4">
        <v>87.8</v>
      </c>
      <c r="K630" s="4">
        <v>0.3</v>
      </c>
      <c r="L630" s="4">
        <v>16</v>
      </c>
      <c r="M630" s="4">
        <v>0.87609999999999999</v>
      </c>
      <c r="N630" s="4">
        <v>12.562900000000001</v>
      </c>
      <c r="O630" s="4">
        <v>4.3900000000000002E-2</v>
      </c>
      <c r="P630" s="4">
        <v>921.7749</v>
      </c>
      <c r="Q630" s="4">
        <v>81.837500000000006</v>
      </c>
      <c r="R630" s="4">
        <v>1003.6</v>
      </c>
      <c r="S630" s="4">
        <v>741.14009999999996</v>
      </c>
      <c r="T630" s="4">
        <v>65.800200000000004</v>
      </c>
      <c r="U630" s="4">
        <v>806.9</v>
      </c>
      <c r="V630" s="4">
        <v>87.815200000000004</v>
      </c>
      <c r="Y630" s="4">
        <v>14.28</v>
      </c>
      <c r="Z630" s="4">
        <v>0</v>
      </c>
      <c r="AA630" s="4">
        <v>0.26279999999999998</v>
      </c>
      <c r="AB630" s="4" t="s">
        <v>207</v>
      </c>
      <c r="AC630" s="4">
        <v>0</v>
      </c>
      <c r="AD630" s="4">
        <v>10.199999999999999</v>
      </c>
      <c r="AE630" s="4">
        <v>887</v>
      </c>
      <c r="AF630" s="4">
        <v>917</v>
      </c>
      <c r="AG630" s="4">
        <v>858</v>
      </c>
      <c r="AH630" s="4">
        <v>85</v>
      </c>
      <c r="AI630" s="4">
        <v>23.14</v>
      </c>
      <c r="AJ630" s="4">
        <v>0.53</v>
      </c>
      <c r="AK630" s="4">
        <v>981</v>
      </c>
      <c r="AL630" s="4">
        <v>0</v>
      </c>
      <c r="AM630" s="4">
        <v>0</v>
      </c>
      <c r="AN630" s="4">
        <v>23</v>
      </c>
      <c r="AO630" s="4">
        <v>190</v>
      </c>
      <c r="AP630" s="4">
        <v>185.9</v>
      </c>
      <c r="AQ630" s="4">
        <v>3.3</v>
      </c>
      <c r="AR630" s="4">
        <v>195</v>
      </c>
      <c r="AS630" s="4" t="s">
        <v>155</v>
      </c>
      <c r="AT630" s="4">
        <v>2</v>
      </c>
      <c r="AU630" s="5">
        <v>0.79987268518518517</v>
      </c>
      <c r="AV630" s="4">
        <v>47.163119999999999</v>
      </c>
      <c r="AW630" s="4">
        <v>-88.491988000000006</v>
      </c>
      <c r="AX630" s="4">
        <v>319.2</v>
      </c>
      <c r="AY630" s="4">
        <v>33.9</v>
      </c>
      <c r="AZ630" s="4">
        <v>12</v>
      </c>
      <c r="BA630" s="4">
        <v>11</v>
      </c>
      <c r="BB630" s="4" t="s">
        <v>213</v>
      </c>
      <c r="BC630" s="4">
        <v>1.2</v>
      </c>
      <c r="BD630" s="4">
        <v>1.9</v>
      </c>
      <c r="BE630" s="4">
        <v>2.2999999999999998</v>
      </c>
      <c r="BF630" s="4">
        <v>14.063000000000001</v>
      </c>
      <c r="BG630" s="4">
        <v>14.78</v>
      </c>
      <c r="BH630" s="4">
        <v>1.05</v>
      </c>
      <c r="BI630" s="4">
        <v>14.146000000000001</v>
      </c>
      <c r="BJ630" s="4">
        <v>3020.5129999999999</v>
      </c>
      <c r="BK630" s="4">
        <v>6.7140000000000004</v>
      </c>
      <c r="BL630" s="4">
        <v>23.209</v>
      </c>
      <c r="BM630" s="4">
        <v>2.0609999999999999</v>
      </c>
      <c r="BN630" s="4">
        <v>25.268999999999998</v>
      </c>
      <c r="BO630" s="4">
        <v>18.661000000000001</v>
      </c>
      <c r="BP630" s="4">
        <v>1.657</v>
      </c>
      <c r="BQ630" s="4">
        <v>20.317</v>
      </c>
      <c r="BR630" s="4">
        <v>0.69820000000000004</v>
      </c>
      <c r="BU630" s="4">
        <v>0.68100000000000005</v>
      </c>
      <c r="BW630" s="4">
        <v>45.945999999999998</v>
      </c>
      <c r="BX630" s="4">
        <v>0.52256400000000003</v>
      </c>
      <c r="BY630" s="4">
        <v>-5</v>
      </c>
      <c r="BZ630" s="4">
        <v>0.61878200000000005</v>
      </c>
      <c r="CA630" s="4">
        <v>12.770158</v>
      </c>
      <c r="CB630" s="4">
        <v>12.499396000000001</v>
      </c>
    </row>
    <row r="631" spans="1:80">
      <c r="A631" s="2">
        <v>42439</v>
      </c>
      <c r="B631" s="29">
        <v>0.59196856481481486</v>
      </c>
      <c r="C631" s="4">
        <v>14.321</v>
      </c>
      <c r="D631" s="4">
        <v>0.56999999999999995</v>
      </c>
      <c r="E631" s="4" t="s">
        <v>155</v>
      </c>
      <c r="F631" s="4">
        <v>5699.625</v>
      </c>
      <c r="G631" s="4">
        <v>1022.5</v>
      </c>
      <c r="H631" s="4">
        <v>93.3</v>
      </c>
      <c r="I631" s="4">
        <v>126</v>
      </c>
      <c r="K631" s="4">
        <v>0.3</v>
      </c>
      <c r="L631" s="4">
        <v>16</v>
      </c>
      <c r="M631" s="4">
        <v>0.87170000000000003</v>
      </c>
      <c r="N631" s="4">
        <v>12.4831</v>
      </c>
      <c r="O631" s="4">
        <v>0.49680000000000002</v>
      </c>
      <c r="P631" s="4">
        <v>891.25969999999995</v>
      </c>
      <c r="Q631" s="4">
        <v>81.340299999999999</v>
      </c>
      <c r="R631" s="4">
        <v>972.6</v>
      </c>
      <c r="S631" s="4">
        <v>716.66210000000001</v>
      </c>
      <c r="T631" s="4">
        <v>65.405699999999996</v>
      </c>
      <c r="U631" s="4">
        <v>782.1</v>
      </c>
      <c r="V631" s="4">
        <v>126.04649999999999</v>
      </c>
      <c r="Y631" s="4">
        <v>14.23</v>
      </c>
      <c r="Z631" s="4">
        <v>0</v>
      </c>
      <c r="AA631" s="4">
        <v>0.26150000000000001</v>
      </c>
      <c r="AB631" s="4" t="s">
        <v>207</v>
      </c>
      <c r="AC631" s="4">
        <v>0</v>
      </c>
      <c r="AD631" s="4">
        <v>10.199999999999999</v>
      </c>
      <c r="AE631" s="4">
        <v>895</v>
      </c>
      <c r="AF631" s="4">
        <v>921</v>
      </c>
      <c r="AG631" s="4">
        <v>864</v>
      </c>
      <c r="AH631" s="4">
        <v>85</v>
      </c>
      <c r="AI631" s="4">
        <v>23.16</v>
      </c>
      <c r="AJ631" s="4">
        <v>0.53</v>
      </c>
      <c r="AK631" s="4">
        <v>980</v>
      </c>
      <c r="AL631" s="4">
        <v>0</v>
      </c>
      <c r="AM631" s="4">
        <v>0</v>
      </c>
      <c r="AN631" s="4">
        <v>23</v>
      </c>
      <c r="AO631" s="4">
        <v>190</v>
      </c>
      <c r="AP631" s="4">
        <v>185</v>
      </c>
      <c r="AQ631" s="4">
        <v>3.4</v>
      </c>
      <c r="AR631" s="4">
        <v>195</v>
      </c>
      <c r="AS631" s="4" t="s">
        <v>155</v>
      </c>
      <c r="AT631" s="4">
        <v>2</v>
      </c>
      <c r="AU631" s="5">
        <v>0.79988425925925932</v>
      </c>
      <c r="AV631" s="4">
        <v>47.162982999999997</v>
      </c>
      <c r="AW631" s="4">
        <v>-88.492030999999997</v>
      </c>
      <c r="AX631" s="4">
        <v>319</v>
      </c>
      <c r="AY631" s="4">
        <v>33.4</v>
      </c>
      <c r="AZ631" s="4">
        <v>12</v>
      </c>
      <c r="BA631" s="4">
        <v>11</v>
      </c>
      <c r="BB631" s="4" t="s">
        <v>213</v>
      </c>
      <c r="BC631" s="4">
        <v>1.2</v>
      </c>
      <c r="BD631" s="4">
        <v>1.4428000000000001</v>
      </c>
      <c r="BE631" s="4">
        <v>2.1476000000000002</v>
      </c>
      <c r="BF631" s="4">
        <v>14.063000000000001</v>
      </c>
      <c r="BG631" s="4">
        <v>14.24</v>
      </c>
      <c r="BH631" s="4">
        <v>1.01</v>
      </c>
      <c r="BI631" s="4">
        <v>14.72</v>
      </c>
      <c r="BJ631" s="4">
        <v>2913.9560000000001</v>
      </c>
      <c r="BK631" s="4">
        <v>73.814999999999998</v>
      </c>
      <c r="BL631" s="4">
        <v>21.786999999999999</v>
      </c>
      <c r="BM631" s="4">
        <v>1.988</v>
      </c>
      <c r="BN631" s="4">
        <v>23.776</v>
      </c>
      <c r="BO631" s="4">
        <v>17.518999999999998</v>
      </c>
      <c r="BP631" s="4">
        <v>1.599</v>
      </c>
      <c r="BQ631" s="4">
        <v>19.117999999999999</v>
      </c>
      <c r="BR631" s="4">
        <v>0.97289999999999999</v>
      </c>
      <c r="BU631" s="4">
        <v>0.65900000000000003</v>
      </c>
      <c r="BW631" s="4">
        <v>44.386000000000003</v>
      </c>
      <c r="BX631" s="4">
        <v>0.53186199999999995</v>
      </c>
      <c r="BY631" s="4">
        <v>-5</v>
      </c>
      <c r="BZ631" s="4">
        <v>0.61710900000000002</v>
      </c>
      <c r="CA631" s="4">
        <v>12.997377999999999</v>
      </c>
      <c r="CB631" s="4">
        <v>12.465602000000001</v>
      </c>
    </row>
    <row r="632" spans="1:80">
      <c r="A632" s="2">
        <v>42439</v>
      </c>
      <c r="B632" s="29">
        <v>0.5919801388888889</v>
      </c>
      <c r="C632" s="4">
        <v>14.316000000000001</v>
      </c>
      <c r="D632" s="4">
        <v>0.59730000000000005</v>
      </c>
      <c r="E632" s="4" t="s">
        <v>155</v>
      </c>
      <c r="F632" s="4">
        <v>5973.1633529999999</v>
      </c>
      <c r="G632" s="4">
        <v>802.7</v>
      </c>
      <c r="H632" s="4">
        <v>92.4</v>
      </c>
      <c r="I632" s="4">
        <v>121.8</v>
      </c>
      <c r="K632" s="4">
        <v>0.3</v>
      </c>
      <c r="L632" s="4">
        <v>16</v>
      </c>
      <c r="M632" s="4">
        <v>0.87150000000000005</v>
      </c>
      <c r="N632" s="4">
        <v>12.475899999999999</v>
      </c>
      <c r="O632" s="4">
        <v>0.52059999999999995</v>
      </c>
      <c r="P632" s="4">
        <v>699.56659999999999</v>
      </c>
      <c r="Q632" s="4">
        <v>80.568600000000004</v>
      </c>
      <c r="R632" s="4">
        <v>780.1</v>
      </c>
      <c r="S632" s="4">
        <v>562.52160000000003</v>
      </c>
      <c r="T632" s="4">
        <v>64.785200000000003</v>
      </c>
      <c r="U632" s="4">
        <v>627.29999999999995</v>
      </c>
      <c r="V632" s="4">
        <v>121.8352</v>
      </c>
      <c r="Y632" s="4">
        <v>14.372</v>
      </c>
      <c r="Z632" s="4">
        <v>0</v>
      </c>
      <c r="AA632" s="4">
        <v>0.26140000000000002</v>
      </c>
      <c r="AB632" s="4" t="s">
        <v>207</v>
      </c>
      <c r="AC632" s="4">
        <v>0</v>
      </c>
      <c r="AD632" s="4">
        <v>10.199999999999999</v>
      </c>
      <c r="AE632" s="4">
        <v>901</v>
      </c>
      <c r="AF632" s="4">
        <v>927</v>
      </c>
      <c r="AG632" s="4">
        <v>870</v>
      </c>
      <c r="AH632" s="4">
        <v>85</v>
      </c>
      <c r="AI632" s="4">
        <v>23.16</v>
      </c>
      <c r="AJ632" s="4">
        <v>0.53</v>
      </c>
      <c r="AK632" s="4">
        <v>980</v>
      </c>
      <c r="AL632" s="4">
        <v>0</v>
      </c>
      <c r="AM632" s="4">
        <v>0</v>
      </c>
      <c r="AN632" s="4">
        <v>23</v>
      </c>
      <c r="AO632" s="4">
        <v>190</v>
      </c>
      <c r="AP632" s="4">
        <v>185</v>
      </c>
      <c r="AQ632" s="4">
        <v>3.4</v>
      </c>
      <c r="AR632" s="4">
        <v>195</v>
      </c>
      <c r="AS632" s="4" t="s">
        <v>155</v>
      </c>
      <c r="AT632" s="4">
        <v>2</v>
      </c>
      <c r="AU632" s="5">
        <v>0.79989583333333336</v>
      </c>
      <c r="AV632" s="4">
        <v>47.162835000000001</v>
      </c>
      <c r="AW632" s="4">
        <v>-88.492040000000003</v>
      </c>
      <c r="AX632" s="4">
        <v>318.89999999999998</v>
      </c>
      <c r="AY632" s="4">
        <v>34.4</v>
      </c>
      <c r="AZ632" s="4">
        <v>12</v>
      </c>
      <c r="BA632" s="4">
        <v>11</v>
      </c>
      <c r="BB632" s="4" t="s">
        <v>213</v>
      </c>
      <c r="BC632" s="4">
        <v>1.0476000000000001</v>
      </c>
      <c r="BD632" s="4">
        <v>1.0508</v>
      </c>
      <c r="BE632" s="4">
        <v>1.9492</v>
      </c>
      <c r="BF632" s="4">
        <v>14.063000000000001</v>
      </c>
      <c r="BG632" s="4">
        <v>14.22</v>
      </c>
      <c r="BH632" s="4">
        <v>1.01</v>
      </c>
      <c r="BI632" s="4">
        <v>14.746</v>
      </c>
      <c r="BJ632" s="4">
        <v>2908.6579999999999</v>
      </c>
      <c r="BK632" s="4">
        <v>77.244</v>
      </c>
      <c r="BL632" s="4">
        <v>17.079999999999998</v>
      </c>
      <c r="BM632" s="4">
        <v>1.9670000000000001</v>
      </c>
      <c r="BN632" s="4">
        <v>19.047000000000001</v>
      </c>
      <c r="BO632" s="4">
        <v>13.734</v>
      </c>
      <c r="BP632" s="4">
        <v>1.5820000000000001</v>
      </c>
      <c r="BQ632" s="4">
        <v>15.316000000000001</v>
      </c>
      <c r="BR632" s="4">
        <v>0.93930000000000002</v>
      </c>
      <c r="BU632" s="4">
        <v>0.66500000000000004</v>
      </c>
      <c r="BW632" s="4">
        <v>44.32</v>
      </c>
      <c r="BX632" s="4">
        <v>0.64146899999999996</v>
      </c>
      <c r="BY632" s="4">
        <v>-5</v>
      </c>
      <c r="BZ632" s="4">
        <v>0.61778200000000005</v>
      </c>
      <c r="CA632" s="4">
        <v>15.675898999999999</v>
      </c>
      <c r="CB632" s="4">
        <v>12.479196</v>
      </c>
    </row>
    <row r="633" spans="1:80">
      <c r="A633" s="2">
        <v>42439</v>
      </c>
      <c r="B633" s="29">
        <v>0.59199171296296293</v>
      </c>
      <c r="C633" s="4">
        <v>14.247</v>
      </c>
      <c r="D633" s="4">
        <v>0.84809999999999997</v>
      </c>
      <c r="E633" s="4" t="s">
        <v>155</v>
      </c>
      <c r="F633" s="4">
        <v>8480.7820300000003</v>
      </c>
      <c r="G633" s="4">
        <v>324.2</v>
      </c>
      <c r="H633" s="4">
        <v>92</v>
      </c>
      <c r="I633" s="4">
        <v>102.7</v>
      </c>
      <c r="K633" s="4">
        <v>0.16</v>
      </c>
      <c r="L633" s="4">
        <v>17</v>
      </c>
      <c r="M633" s="4">
        <v>0.86980000000000002</v>
      </c>
      <c r="N633" s="4">
        <v>12.3918</v>
      </c>
      <c r="O633" s="4">
        <v>0.73770000000000002</v>
      </c>
      <c r="P633" s="4">
        <v>281.96980000000002</v>
      </c>
      <c r="Q633" s="4">
        <v>80.047200000000004</v>
      </c>
      <c r="R633" s="4">
        <v>362</v>
      </c>
      <c r="S633" s="4">
        <v>226.732</v>
      </c>
      <c r="T633" s="4">
        <v>64.365899999999996</v>
      </c>
      <c r="U633" s="4">
        <v>291.10000000000002</v>
      </c>
      <c r="V633" s="4">
        <v>102.7102</v>
      </c>
      <c r="Y633" s="4">
        <v>14.352</v>
      </c>
      <c r="Z633" s="4">
        <v>0</v>
      </c>
      <c r="AA633" s="4">
        <v>0.1391</v>
      </c>
      <c r="AB633" s="4" t="s">
        <v>207</v>
      </c>
      <c r="AC633" s="4">
        <v>0</v>
      </c>
      <c r="AD633" s="4">
        <v>10.199999999999999</v>
      </c>
      <c r="AE633" s="4">
        <v>904</v>
      </c>
      <c r="AF633" s="4">
        <v>928</v>
      </c>
      <c r="AG633" s="4">
        <v>871</v>
      </c>
      <c r="AH633" s="4">
        <v>85</v>
      </c>
      <c r="AI633" s="4">
        <v>23.16</v>
      </c>
      <c r="AJ633" s="4">
        <v>0.53</v>
      </c>
      <c r="AK633" s="4">
        <v>980</v>
      </c>
      <c r="AL633" s="4">
        <v>0</v>
      </c>
      <c r="AM633" s="4">
        <v>0</v>
      </c>
      <c r="AN633" s="4">
        <v>23</v>
      </c>
      <c r="AO633" s="4">
        <v>190</v>
      </c>
      <c r="AP633" s="4">
        <v>185</v>
      </c>
      <c r="AQ633" s="4">
        <v>3.3</v>
      </c>
      <c r="AR633" s="4">
        <v>195</v>
      </c>
      <c r="AS633" s="4" t="s">
        <v>155</v>
      </c>
      <c r="AT633" s="4">
        <v>2</v>
      </c>
      <c r="AU633" s="5">
        <v>0.7999074074074074</v>
      </c>
      <c r="AV633" s="4">
        <v>47.162675</v>
      </c>
      <c r="AW633" s="4">
        <v>-88.492002999999997</v>
      </c>
      <c r="AX633" s="4">
        <v>318.89999999999998</v>
      </c>
      <c r="AY633" s="4">
        <v>36.700000000000003</v>
      </c>
      <c r="AZ633" s="4">
        <v>12</v>
      </c>
      <c r="BA633" s="4">
        <v>11</v>
      </c>
      <c r="BB633" s="4" t="s">
        <v>213</v>
      </c>
      <c r="BC633" s="4">
        <v>1.0524</v>
      </c>
      <c r="BD633" s="4">
        <v>1.1508</v>
      </c>
      <c r="BE633" s="4">
        <v>2.0015999999999998</v>
      </c>
      <c r="BF633" s="4">
        <v>14.063000000000001</v>
      </c>
      <c r="BG633" s="4">
        <v>14.03</v>
      </c>
      <c r="BH633" s="4">
        <v>1</v>
      </c>
      <c r="BI633" s="4">
        <v>14.967000000000001</v>
      </c>
      <c r="BJ633" s="4">
        <v>2860.1289999999999</v>
      </c>
      <c r="BK633" s="4">
        <v>108.36499999999999</v>
      </c>
      <c r="BL633" s="4">
        <v>6.8150000000000004</v>
      </c>
      <c r="BM633" s="4">
        <v>1.9350000000000001</v>
      </c>
      <c r="BN633" s="4">
        <v>8.75</v>
      </c>
      <c r="BO633" s="4">
        <v>5.48</v>
      </c>
      <c r="BP633" s="4">
        <v>1.556</v>
      </c>
      <c r="BQ633" s="4">
        <v>7.0359999999999996</v>
      </c>
      <c r="BR633" s="4">
        <v>0.78390000000000004</v>
      </c>
      <c r="BU633" s="4">
        <v>0.65700000000000003</v>
      </c>
      <c r="BW633" s="4">
        <v>23.347999999999999</v>
      </c>
      <c r="BX633" s="4">
        <v>0.67353099999999999</v>
      </c>
      <c r="BY633" s="4">
        <v>-5</v>
      </c>
      <c r="BZ633" s="4">
        <v>0.61599999999999999</v>
      </c>
      <c r="CA633" s="4">
        <v>16.459413999999999</v>
      </c>
      <c r="CB633" s="4">
        <v>12.443199999999999</v>
      </c>
    </row>
    <row r="634" spans="1:80">
      <c r="A634" s="2">
        <v>42439</v>
      </c>
      <c r="B634" s="29">
        <v>0.59200328703703697</v>
      </c>
      <c r="C634" s="4">
        <v>13.542999999999999</v>
      </c>
      <c r="D634" s="4">
        <v>1.6468</v>
      </c>
      <c r="E634" s="4" t="s">
        <v>155</v>
      </c>
      <c r="F634" s="4">
        <v>16468.129614000001</v>
      </c>
      <c r="G634" s="4">
        <v>195</v>
      </c>
      <c r="H634" s="4">
        <v>91.9</v>
      </c>
      <c r="I634" s="4">
        <v>228.1</v>
      </c>
      <c r="K634" s="4">
        <v>0.1</v>
      </c>
      <c r="L634" s="4">
        <v>17</v>
      </c>
      <c r="M634" s="4">
        <v>0.86809999999999998</v>
      </c>
      <c r="N634" s="4">
        <v>11.7559</v>
      </c>
      <c r="O634" s="4">
        <v>1.4296</v>
      </c>
      <c r="P634" s="4">
        <v>169.30269999999999</v>
      </c>
      <c r="Q634" s="4">
        <v>79.775899999999993</v>
      </c>
      <c r="R634" s="4">
        <v>249.1</v>
      </c>
      <c r="S634" s="4">
        <v>136.13630000000001</v>
      </c>
      <c r="T634" s="4">
        <v>64.147800000000004</v>
      </c>
      <c r="U634" s="4">
        <v>200.3</v>
      </c>
      <c r="V634" s="4">
        <v>228.08359999999999</v>
      </c>
      <c r="Y634" s="4">
        <v>14.542999999999999</v>
      </c>
      <c r="Z634" s="4">
        <v>0</v>
      </c>
      <c r="AA634" s="4">
        <v>8.6800000000000002E-2</v>
      </c>
      <c r="AB634" s="4" t="s">
        <v>207</v>
      </c>
      <c r="AC634" s="4">
        <v>0</v>
      </c>
      <c r="AD634" s="4">
        <v>10.1</v>
      </c>
      <c r="AE634" s="4">
        <v>903</v>
      </c>
      <c r="AF634" s="4">
        <v>930</v>
      </c>
      <c r="AG634" s="4">
        <v>873</v>
      </c>
      <c r="AH634" s="4">
        <v>85</v>
      </c>
      <c r="AI634" s="4">
        <v>23.16</v>
      </c>
      <c r="AJ634" s="4">
        <v>0.53</v>
      </c>
      <c r="AK634" s="4">
        <v>980</v>
      </c>
      <c r="AL634" s="4">
        <v>0</v>
      </c>
      <c r="AM634" s="4">
        <v>0</v>
      </c>
      <c r="AN634" s="4">
        <v>23</v>
      </c>
      <c r="AO634" s="4">
        <v>190</v>
      </c>
      <c r="AP634" s="4">
        <v>185</v>
      </c>
      <c r="AQ634" s="4">
        <v>3.4</v>
      </c>
      <c r="AR634" s="4">
        <v>195</v>
      </c>
      <c r="AS634" s="4" t="s">
        <v>155</v>
      </c>
      <c r="AT634" s="4">
        <v>2</v>
      </c>
      <c r="AU634" s="5">
        <v>0.79991898148148144</v>
      </c>
      <c r="AV634" s="4">
        <v>47.162514000000002</v>
      </c>
      <c r="AW634" s="4">
        <v>-88.491938000000005</v>
      </c>
      <c r="AX634" s="4">
        <v>318.8</v>
      </c>
      <c r="AY634" s="4">
        <v>38.299999999999997</v>
      </c>
      <c r="AZ634" s="4">
        <v>12</v>
      </c>
      <c r="BA634" s="4">
        <v>11</v>
      </c>
      <c r="BB634" s="4" t="s">
        <v>213</v>
      </c>
      <c r="BC634" s="4">
        <v>1.2</v>
      </c>
      <c r="BD634" s="4">
        <v>1.2</v>
      </c>
      <c r="BE634" s="4">
        <v>2.1</v>
      </c>
      <c r="BF634" s="4">
        <v>14.063000000000001</v>
      </c>
      <c r="BG634" s="4">
        <v>13.83</v>
      </c>
      <c r="BH634" s="4">
        <v>0.98</v>
      </c>
      <c r="BI634" s="4">
        <v>15.198</v>
      </c>
      <c r="BJ634" s="4">
        <v>2699.2109999999998</v>
      </c>
      <c r="BK634" s="4">
        <v>208.91</v>
      </c>
      <c r="BL634" s="4">
        <v>4.0709999999999997</v>
      </c>
      <c r="BM634" s="4">
        <v>1.9179999999999999</v>
      </c>
      <c r="BN634" s="4">
        <v>5.9889999999999999</v>
      </c>
      <c r="BO634" s="4">
        <v>3.2730000000000001</v>
      </c>
      <c r="BP634" s="4">
        <v>1.542</v>
      </c>
      <c r="BQ634" s="4">
        <v>4.8159999999999998</v>
      </c>
      <c r="BR634" s="4">
        <v>1.7317</v>
      </c>
      <c r="BU634" s="4">
        <v>0.66200000000000003</v>
      </c>
      <c r="BW634" s="4">
        <v>14.492000000000001</v>
      </c>
      <c r="BX634" s="4">
        <v>0.65302300000000002</v>
      </c>
      <c r="BY634" s="4">
        <v>-5</v>
      </c>
      <c r="BZ634" s="4">
        <v>0.61610900000000002</v>
      </c>
      <c r="CA634" s="4">
        <v>15.95825</v>
      </c>
      <c r="CB634" s="4">
        <v>12.445402</v>
      </c>
    </row>
    <row r="635" spans="1:80">
      <c r="A635" s="2">
        <v>42439</v>
      </c>
      <c r="B635" s="29">
        <v>0.59201486111111112</v>
      </c>
      <c r="C635" s="4">
        <v>13.055</v>
      </c>
      <c r="D635" s="4">
        <v>2.6547999999999998</v>
      </c>
      <c r="E635" s="4" t="s">
        <v>155</v>
      </c>
      <c r="F635" s="4">
        <v>26547.838499000001</v>
      </c>
      <c r="G635" s="4">
        <v>154.6</v>
      </c>
      <c r="H635" s="4">
        <v>91.9</v>
      </c>
      <c r="I635" s="4">
        <v>331.2</v>
      </c>
      <c r="K635" s="4">
        <v>0</v>
      </c>
      <c r="L635" s="4">
        <v>19</v>
      </c>
      <c r="M635" s="4">
        <v>0.86270000000000002</v>
      </c>
      <c r="N635" s="4">
        <v>11.261900000000001</v>
      </c>
      <c r="O635" s="4">
        <v>2.2902</v>
      </c>
      <c r="P635" s="4">
        <v>133.41059999999999</v>
      </c>
      <c r="Q635" s="4">
        <v>79.280199999999994</v>
      </c>
      <c r="R635" s="4">
        <v>212.7</v>
      </c>
      <c r="S635" s="4">
        <v>107.27549999999999</v>
      </c>
      <c r="T635" s="4">
        <v>63.749200000000002</v>
      </c>
      <c r="U635" s="4">
        <v>171</v>
      </c>
      <c r="V635" s="4">
        <v>331.245</v>
      </c>
      <c r="Y635" s="4">
        <v>16.009</v>
      </c>
      <c r="Z635" s="4">
        <v>0</v>
      </c>
      <c r="AA635" s="4">
        <v>0</v>
      </c>
      <c r="AB635" s="4" t="s">
        <v>207</v>
      </c>
      <c r="AC635" s="4">
        <v>0</v>
      </c>
      <c r="AD635" s="4">
        <v>10.199999999999999</v>
      </c>
      <c r="AE635" s="4">
        <v>907</v>
      </c>
      <c r="AF635" s="4">
        <v>937</v>
      </c>
      <c r="AG635" s="4">
        <v>878</v>
      </c>
      <c r="AH635" s="4">
        <v>85</v>
      </c>
      <c r="AI635" s="4">
        <v>23.16</v>
      </c>
      <c r="AJ635" s="4">
        <v>0.53</v>
      </c>
      <c r="AK635" s="4">
        <v>980</v>
      </c>
      <c r="AL635" s="4">
        <v>0</v>
      </c>
      <c r="AM635" s="4">
        <v>0</v>
      </c>
      <c r="AN635" s="4">
        <v>23</v>
      </c>
      <c r="AO635" s="4">
        <v>190</v>
      </c>
      <c r="AP635" s="4">
        <v>185</v>
      </c>
      <c r="AQ635" s="4">
        <v>3.2</v>
      </c>
      <c r="AR635" s="4">
        <v>195</v>
      </c>
      <c r="AS635" s="4" t="s">
        <v>155</v>
      </c>
      <c r="AT635" s="4">
        <v>2</v>
      </c>
      <c r="AU635" s="5">
        <v>0.79993055555555559</v>
      </c>
      <c r="AV635" s="4">
        <v>47.162348999999999</v>
      </c>
      <c r="AW635" s="4">
        <v>-88.491865000000004</v>
      </c>
      <c r="AX635" s="4">
        <v>318.60000000000002</v>
      </c>
      <c r="AY635" s="4">
        <v>39.9</v>
      </c>
      <c r="AZ635" s="4">
        <v>12</v>
      </c>
      <c r="BA635" s="4">
        <v>11</v>
      </c>
      <c r="BB635" s="4" t="s">
        <v>213</v>
      </c>
      <c r="BC635" s="4">
        <v>1.2507490000000001</v>
      </c>
      <c r="BD635" s="4">
        <v>1.0985009999999999</v>
      </c>
      <c r="BE635" s="4">
        <v>2.1507489999999998</v>
      </c>
      <c r="BF635" s="4">
        <v>14.063000000000001</v>
      </c>
      <c r="BG635" s="4">
        <v>13.27</v>
      </c>
      <c r="BH635" s="4">
        <v>0.94</v>
      </c>
      <c r="BI635" s="4">
        <v>15.917999999999999</v>
      </c>
      <c r="BJ635" s="4">
        <v>2513.7890000000002</v>
      </c>
      <c r="BK635" s="4">
        <v>325.36700000000002</v>
      </c>
      <c r="BL635" s="4">
        <v>3.1179999999999999</v>
      </c>
      <c r="BM635" s="4">
        <v>1.853</v>
      </c>
      <c r="BN635" s="4">
        <v>4.9720000000000004</v>
      </c>
      <c r="BO635" s="4">
        <v>2.508</v>
      </c>
      <c r="BP635" s="4">
        <v>1.49</v>
      </c>
      <c r="BQ635" s="4">
        <v>3.9980000000000002</v>
      </c>
      <c r="BR635" s="4">
        <v>2.4449000000000001</v>
      </c>
      <c r="BU635" s="4">
        <v>0.70899999999999996</v>
      </c>
      <c r="BW635" s="4">
        <v>0</v>
      </c>
      <c r="BX635" s="4">
        <v>0.78312800000000005</v>
      </c>
      <c r="BY635" s="4">
        <v>-5</v>
      </c>
      <c r="BZ635" s="4">
        <v>0.61667300000000003</v>
      </c>
      <c r="CA635" s="4">
        <v>19.137691</v>
      </c>
      <c r="CB635" s="4">
        <v>12.456795</v>
      </c>
    </row>
    <row r="636" spans="1:80">
      <c r="A636" s="2">
        <v>42439</v>
      </c>
      <c r="B636" s="29">
        <v>0.59202643518518516</v>
      </c>
      <c r="C636" s="4">
        <v>13.311</v>
      </c>
      <c r="D636" s="4">
        <v>2.5935999999999999</v>
      </c>
      <c r="E636" s="4" t="s">
        <v>155</v>
      </c>
      <c r="F636" s="4">
        <v>25936.092984999999</v>
      </c>
      <c r="G636" s="4">
        <v>121.7</v>
      </c>
      <c r="H636" s="4">
        <v>92</v>
      </c>
      <c r="I636" s="4">
        <v>312.8</v>
      </c>
      <c r="K636" s="4">
        <v>0</v>
      </c>
      <c r="L636" s="4">
        <v>21</v>
      </c>
      <c r="M636" s="4">
        <v>0.86129999999999995</v>
      </c>
      <c r="N636" s="4">
        <v>11.463900000000001</v>
      </c>
      <c r="O636" s="4">
        <v>2.2338</v>
      </c>
      <c r="P636" s="4">
        <v>104.8301</v>
      </c>
      <c r="Q636" s="4">
        <v>79.2239</v>
      </c>
      <c r="R636" s="4">
        <v>184.1</v>
      </c>
      <c r="S636" s="4">
        <v>84.293899999999994</v>
      </c>
      <c r="T636" s="4">
        <v>63.703899999999997</v>
      </c>
      <c r="U636" s="4">
        <v>148</v>
      </c>
      <c r="V636" s="4">
        <v>312.7611</v>
      </c>
      <c r="Y636" s="4">
        <v>17.678999999999998</v>
      </c>
      <c r="Z636" s="4">
        <v>0</v>
      </c>
      <c r="AA636" s="4">
        <v>0</v>
      </c>
      <c r="AB636" s="4" t="s">
        <v>207</v>
      </c>
      <c r="AC636" s="4">
        <v>0</v>
      </c>
      <c r="AD636" s="4">
        <v>10.199999999999999</v>
      </c>
      <c r="AE636" s="4">
        <v>910</v>
      </c>
      <c r="AF636" s="4">
        <v>940</v>
      </c>
      <c r="AG636" s="4">
        <v>880</v>
      </c>
      <c r="AH636" s="4">
        <v>85</v>
      </c>
      <c r="AI636" s="4">
        <v>23.16</v>
      </c>
      <c r="AJ636" s="4">
        <v>0.53</v>
      </c>
      <c r="AK636" s="4">
        <v>980</v>
      </c>
      <c r="AL636" s="4">
        <v>0</v>
      </c>
      <c r="AM636" s="4">
        <v>0</v>
      </c>
      <c r="AN636" s="4">
        <v>23</v>
      </c>
      <c r="AO636" s="4">
        <v>190</v>
      </c>
      <c r="AP636" s="4">
        <v>185</v>
      </c>
      <c r="AQ636" s="4">
        <v>3.1</v>
      </c>
      <c r="AR636" s="4">
        <v>195</v>
      </c>
      <c r="AS636" s="4" t="s">
        <v>155</v>
      </c>
      <c r="AT636" s="4">
        <v>2</v>
      </c>
      <c r="AU636" s="5">
        <v>0.79994212962962974</v>
      </c>
      <c r="AV636" s="4">
        <v>47.162180999999997</v>
      </c>
      <c r="AW636" s="4">
        <v>-88.491780000000006</v>
      </c>
      <c r="AX636" s="4">
        <v>318.3</v>
      </c>
      <c r="AY636" s="4">
        <v>41.7</v>
      </c>
      <c r="AZ636" s="4">
        <v>12</v>
      </c>
      <c r="BA636" s="4">
        <v>11</v>
      </c>
      <c r="BB636" s="4" t="s">
        <v>213</v>
      </c>
      <c r="BC636" s="4">
        <v>1.401502</v>
      </c>
      <c r="BD636" s="4">
        <v>1.1522520000000001</v>
      </c>
      <c r="BE636" s="4">
        <v>2.352252</v>
      </c>
      <c r="BF636" s="4">
        <v>14.063000000000001</v>
      </c>
      <c r="BG636" s="4">
        <v>13.13</v>
      </c>
      <c r="BH636" s="4">
        <v>0.93</v>
      </c>
      <c r="BI636" s="4">
        <v>16.109000000000002</v>
      </c>
      <c r="BJ636" s="4">
        <v>2532.0219999999999</v>
      </c>
      <c r="BK636" s="4">
        <v>314.01499999999999</v>
      </c>
      <c r="BL636" s="4">
        <v>2.4249999999999998</v>
      </c>
      <c r="BM636" s="4">
        <v>1.8320000000000001</v>
      </c>
      <c r="BN636" s="4">
        <v>4.2569999999999997</v>
      </c>
      <c r="BO636" s="4">
        <v>1.95</v>
      </c>
      <c r="BP636" s="4">
        <v>1.4730000000000001</v>
      </c>
      <c r="BQ636" s="4">
        <v>3.423</v>
      </c>
      <c r="BR636" s="4">
        <v>2.2843</v>
      </c>
      <c r="BU636" s="4">
        <v>0.77500000000000002</v>
      </c>
      <c r="BW636" s="4">
        <v>0</v>
      </c>
      <c r="BX636" s="4">
        <v>0.76271500000000003</v>
      </c>
      <c r="BY636" s="4">
        <v>-5</v>
      </c>
      <c r="BZ636" s="4">
        <v>0.61410900000000002</v>
      </c>
      <c r="CA636" s="4">
        <v>18.638855</v>
      </c>
      <c r="CB636" s="4">
        <v>12.404999999999999</v>
      </c>
    </row>
    <row r="637" spans="1:80">
      <c r="A637" s="2">
        <v>42439</v>
      </c>
      <c r="B637" s="29">
        <v>0.59203800925925931</v>
      </c>
      <c r="C637" s="4">
        <v>13.778</v>
      </c>
      <c r="D637" s="4">
        <v>1.2585</v>
      </c>
      <c r="E637" s="4" t="s">
        <v>155</v>
      </c>
      <c r="F637" s="4">
        <v>12584.85</v>
      </c>
      <c r="G637" s="4">
        <v>171.3</v>
      </c>
      <c r="H637" s="4">
        <v>89.4</v>
      </c>
      <c r="I637" s="4">
        <v>175.3</v>
      </c>
      <c r="K637" s="4">
        <v>0</v>
      </c>
      <c r="L637" s="4">
        <v>21</v>
      </c>
      <c r="M637" s="4">
        <v>0.86960000000000004</v>
      </c>
      <c r="N637" s="4">
        <v>11.9816</v>
      </c>
      <c r="O637" s="4">
        <v>1.0944</v>
      </c>
      <c r="P637" s="4">
        <v>148.9845</v>
      </c>
      <c r="Q637" s="4">
        <v>77.756500000000003</v>
      </c>
      <c r="R637" s="4">
        <v>226.7</v>
      </c>
      <c r="S637" s="4">
        <v>119.7985</v>
      </c>
      <c r="T637" s="4">
        <v>62.524000000000001</v>
      </c>
      <c r="U637" s="4">
        <v>182.3</v>
      </c>
      <c r="V637" s="4">
        <v>175.34100000000001</v>
      </c>
      <c r="Y637" s="4">
        <v>18.065999999999999</v>
      </c>
      <c r="Z637" s="4">
        <v>0</v>
      </c>
      <c r="AA637" s="4">
        <v>0</v>
      </c>
      <c r="AB637" s="4" t="s">
        <v>207</v>
      </c>
      <c r="AC637" s="4">
        <v>0</v>
      </c>
      <c r="AD637" s="4">
        <v>10.199999999999999</v>
      </c>
      <c r="AE637" s="4">
        <v>904</v>
      </c>
      <c r="AF637" s="4">
        <v>934</v>
      </c>
      <c r="AG637" s="4">
        <v>869</v>
      </c>
      <c r="AH637" s="4">
        <v>85</v>
      </c>
      <c r="AI637" s="4">
        <v>23.16</v>
      </c>
      <c r="AJ637" s="4">
        <v>0.53</v>
      </c>
      <c r="AK637" s="4">
        <v>980</v>
      </c>
      <c r="AL637" s="4">
        <v>0</v>
      </c>
      <c r="AM637" s="4">
        <v>0</v>
      </c>
      <c r="AN637" s="4">
        <v>23</v>
      </c>
      <c r="AO637" s="4">
        <v>190</v>
      </c>
      <c r="AP637" s="4">
        <v>185</v>
      </c>
      <c r="AQ637" s="4">
        <v>3</v>
      </c>
      <c r="AR637" s="4">
        <v>195</v>
      </c>
      <c r="AS637" s="4" t="s">
        <v>155</v>
      </c>
      <c r="AT637" s="4">
        <v>2</v>
      </c>
      <c r="AU637" s="5">
        <v>0.79995370370370367</v>
      </c>
      <c r="AV637" s="4">
        <v>47.162097000000003</v>
      </c>
      <c r="AW637" s="4">
        <v>-88.491735000000006</v>
      </c>
      <c r="AX637" s="4">
        <v>318.10000000000002</v>
      </c>
      <c r="AY637" s="4">
        <v>42.6</v>
      </c>
      <c r="AZ637" s="4">
        <v>12</v>
      </c>
      <c r="BA637" s="4">
        <v>11</v>
      </c>
      <c r="BB637" s="4" t="s">
        <v>213</v>
      </c>
      <c r="BC637" s="4">
        <v>1.5508</v>
      </c>
      <c r="BD637" s="4">
        <v>1.3508</v>
      </c>
      <c r="BE637" s="4">
        <v>2.5508000000000002</v>
      </c>
      <c r="BF637" s="4">
        <v>14.063000000000001</v>
      </c>
      <c r="BG637" s="4">
        <v>14.02</v>
      </c>
      <c r="BH637" s="4">
        <v>1</v>
      </c>
      <c r="BI637" s="4">
        <v>14.992000000000001</v>
      </c>
      <c r="BJ637" s="4">
        <v>2775.223</v>
      </c>
      <c r="BK637" s="4">
        <v>161.339</v>
      </c>
      <c r="BL637" s="4">
        <v>3.6139999999999999</v>
      </c>
      <c r="BM637" s="4">
        <v>1.8859999999999999</v>
      </c>
      <c r="BN637" s="4">
        <v>5.5</v>
      </c>
      <c r="BO637" s="4">
        <v>2.9060000000000001</v>
      </c>
      <c r="BP637" s="4">
        <v>1.5169999999999999</v>
      </c>
      <c r="BQ637" s="4">
        <v>4.4219999999999997</v>
      </c>
      <c r="BR637" s="4">
        <v>1.343</v>
      </c>
      <c r="BU637" s="4">
        <v>0.83</v>
      </c>
      <c r="BW637" s="4">
        <v>0</v>
      </c>
      <c r="BX637" s="4">
        <v>0.64232400000000001</v>
      </c>
      <c r="BY637" s="4">
        <v>-5</v>
      </c>
      <c r="BZ637" s="4">
        <v>0.614676</v>
      </c>
      <c r="CA637" s="4">
        <v>15.696801000000001</v>
      </c>
      <c r="CB637" s="4">
        <v>12.416449</v>
      </c>
    </row>
    <row r="638" spans="1:80">
      <c r="A638" s="2">
        <v>42439</v>
      </c>
      <c r="B638" s="29">
        <v>0.59204958333333335</v>
      </c>
      <c r="C638" s="4">
        <v>13.933</v>
      </c>
      <c r="D638" s="4">
        <v>1.4590000000000001</v>
      </c>
      <c r="E638" s="4" t="s">
        <v>155</v>
      </c>
      <c r="F638" s="4">
        <v>14590.099917</v>
      </c>
      <c r="G638" s="4">
        <v>227.9</v>
      </c>
      <c r="H638" s="4">
        <v>86.3</v>
      </c>
      <c r="I638" s="4">
        <v>144.19999999999999</v>
      </c>
      <c r="K638" s="4">
        <v>0</v>
      </c>
      <c r="L638" s="4">
        <v>21</v>
      </c>
      <c r="M638" s="4">
        <v>0.86680000000000001</v>
      </c>
      <c r="N638" s="4">
        <v>12.077199999999999</v>
      </c>
      <c r="O638" s="4">
        <v>1.2646999999999999</v>
      </c>
      <c r="P638" s="4">
        <v>197.57329999999999</v>
      </c>
      <c r="Q638" s="4">
        <v>74.801900000000003</v>
      </c>
      <c r="R638" s="4">
        <v>272.39999999999998</v>
      </c>
      <c r="S638" s="4">
        <v>158.86869999999999</v>
      </c>
      <c r="T638" s="4">
        <v>60.148200000000003</v>
      </c>
      <c r="U638" s="4">
        <v>219</v>
      </c>
      <c r="V638" s="4">
        <v>144.1996</v>
      </c>
      <c r="Y638" s="4">
        <v>17.859000000000002</v>
      </c>
      <c r="Z638" s="4">
        <v>0</v>
      </c>
      <c r="AA638" s="4">
        <v>0</v>
      </c>
      <c r="AB638" s="4" t="s">
        <v>207</v>
      </c>
      <c r="AC638" s="4">
        <v>0</v>
      </c>
      <c r="AD638" s="4">
        <v>10.199999999999999</v>
      </c>
      <c r="AE638" s="4">
        <v>896</v>
      </c>
      <c r="AF638" s="4">
        <v>927</v>
      </c>
      <c r="AG638" s="4">
        <v>863</v>
      </c>
      <c r="AH638" s="4">
        <v>85</v>
      </c>
      <c r="AI638" s="4">
        <v>23.16</v>
      </c>
      <c r="AJ638" s="4">
        <v>0.53</v>
      </c>
      <c r="AK638" s="4">
        <v>980</v>
      </c>
      <c r="AL638" s="4">
        <v>0</v>
      </c>
      <c r="AM638" s="4">
        <v>0</v>
      </c>
      <c r="AN638" s="4">
        <v>23</v>
      </c>
      <c r="AO638" s="4">
        <v>190</v>
      </c>
      <c r="AP638" s="4">
        <v>185</v>
      </c>
      <c r="AQ638" s="4">
        <v>3.3</v>
      </c>
      <c r="AR638" s="4">
        <v>195</v>
      </c>
      <c r="AS638" s="4" t="s">
        <v>155</v>
      </c>
      <c r="AT638" s="4">
        <v>2</v>
      </c>
      <c r="AU638" s="5">
        <v>0.79995370370370367</v>
      </c>
      <c r="AV638" s="4">
        <v>47.162010000000002</v>
      </c>
      <c r="AW638" s="4">
        <v>-88.491690000000006</v>
      </c>
      <c r="AX638" s="4">
        <v>317.89999999999998</v>
      </c>
      <c r="AY638" s="4">
        <v>43.5</v>
      </c>
      <c r="AZ638" s="4">
        <v>12</v>
      </c>
      <c r="BA638" s="4">
        <v>11</v>
      </c>
      <c r="BB638" s="4" t="s">
        <v>213</v>
      </c>
      <c r="BC638" s="4">
        <v>1.4476</v>
      </c>
      <c r="BD638" s="4">
        <v>1.4</v>
      </c>
      <c r="BE638" s="4">
        <v>2.4984000000000002</v>
      </c>
      <c r="BF638" s="4">
        <v>14.063000000000001</v>
      </c>
      <c r="BG638" s="4">
        <v>13.7</v>
      </c>
      <c r="BH638" s="4">
        <v>0.97</v>
      </c>
      <c r="BI638" s="4">
        <v>15.366</v>
      </c>
      <c r="BJ638" s="4">
        <v>2742.1640000000002</v>
      </c>
      <c r="BK638" s="4">
        <v>182.761</v>
      </c>
      <c r="BL638" s="4">
        <v>4.6980000000000004</v>
      </c>
      <c r="BM638" s="4">
        <v>1.7789999999999999</v>
      </c>
      <c r="BN638" s="4">
        <v>6.476</v>
      </c>
      <c r="BO638" s="4">
        <v>3.7770000000000001</v>
      </c>
      <c r="BP638" s="4">
        <v>1.43</v>
      </c>
      <c r="BQ638" s="4">
        <v>5.2080000000000002</v>
      </c>
      <c r="BR638" s="4">
        <v>1.0826</v>
      </c>
      <c r="BU638" s="4">
        <v>0.80500000000000005</v>
      </c>
      <c r="BW638" s="4">
        <v>0</v>
      </c>
      <c r="BX638" s="4">
        <v>0.52768800000000005</v>
      </c>
      <c r="BY638" s="4">
        <v>-5</v>
      </c>
      <c r="BZ638" s="4">
        <v>0.61189099999999996</v>
      </c>
      <c r="CA638" s="4">
        <v>12.895376000000001</v>
      </c>
      <c r="CB638" s="4">
        <v>12.360198</v>
      </c>
    </row>
    <row r="639" spans="1:80">
      <c r="A639" s="2">
        <v>42439</v>
      </c>
      <c r="B639" s="29">
        <v>0.59206115740740739</v>
      </c>
      <c r="C639" s="4">
        <v>13.544</v>
      </c>
      <c r="D639" s="4">
        <v>1.9718</v>
      </c>
      <c r="E639" s="4" t="s">
        <v>155</v>
      </c>
      <c r="F639" s="4">
        <v>19717.8125</v>
      </c>
      <c r="G639" s="4">
        <v>357.7</v>
      </c>
      <c r="H639" s="4">
        <v>80.099999999999994</v>
      </c>
      <c r="I639" s="4">
        <v>175.6</v>
      </c>
      <c r="K639" s="4">
        <v>0.1</v>
      </c>
      <c r="L639" s="4">
        <v>21</v>
      </c>
      <c r="M639" s="4">
        <v>0.86519999999999997</v>
      </c>
      <c r="N639" s="4">
        <v>11.719099999999999</v>
      </c>
      <c r="O639" s="4">
        <v>1.7060999999999999</v>
      </c>
      <c r="P639" s="4">
        <v>309.45670000000001</v>
      </c>
      <c r="Q639" s="4">
        <v>69.317099999999996</v>
      </c>
      <c r="R639" s="4">
        <v>378.8</v>
      </c>
      <c r="S639" s="4">
        <v>248.83420000000001</v>
      </c>
      <c r="T639" s="4">
        <v>55.737900000000003</v>
      </c>
      <c r="U639" s="4">
        <v>304.60000000000002</v>
      </c>
      <c r="V639" s="4">
        <v>175.5959</v>
      </c>
      <c r="Y639" s="4">
        <v>17.893000000000001</v>
      </c>
      <c r="Z639" s="4">
        <v>0</v>
      </c>
      <c r="AA639" s="4">
        <v>8.6499999999999994E-2</v>
      </c>
      <c r="AB639" s="4" t="s">
        <v>207</v>
      </c>
      <c r="AC639" s="4">
        <v>0</v>
      </c>
      <c r="AD639" s="4">
        <v>10.1</v>
      </c>
      <c r="AE639" s="4">
        <v>883</v>
      </c>
      <c r="AF639" s="4">
        <v>915</v>
      </c>
      <c r="AG639" s="4">
        <v>849</v>
      </c>
      <c r="AH639" s="4">
        <v>85</v>
      </c>
      <c r="AI639" s="4">
        <v>23.16</v>
      </c>
      <c r="AJ639" s="4">
        <v>0.53</v>
      </c>
      <c r="AK639" s="4">
        <v>980</v>
      </c>
      <c r="AL639" s="4">
        <v>0</v>
      </c>
      <c r="AM639" s="4">
        <v>0</v>
      </c>
      <c r="AN639" s="4">
        <v>23</v>
      </c>
      <c r="AO639" s="4">
        <v>190</v>
      </c>
      <c r="AP639" s="4">
        <v>185</v>
      </c>
      <c r="AQ639" s="4">
        <v>3.4</v>
      </c>
      <c r="AR639" s="4">
        <v>195</v>
      </c>
      <c r="AS639" s="4" t="s">
        <v>155</v>
      </c>
      <c r="AT639" s="4">
        <v>2</v>
      </c>
      <c r="AU639" s="5">
        <v>0.79996527777777782</v>
      </c>
      <c r="AV639" s="4">
        <v>47.161839999999998</v>
      </c>
      <c r="AW639" s="4">
        <v>-88.491603999999995</v>
      </c>
      <c r="AX639" s="4">
        <v>317.7</v>
      </c>
      <c r="AY639" s="4">
        <v>44.7</v>
      </c>
      <c r="AZ639" s="4">
        <v>12</v>
      </c>
      <c r="BA639" s="4">
        <v>11</v>
      </c>
      <c r="BB639" s="4" t="s">
        <v>213</v>
      </c>
      <c r="BC639" s="4">
        <v>1.3</v>
      </c>
      <c r="BD639" s="4">
        <v>1.4</v>
      </c>
      <c r="BE639" s="4">
        <v>2.4</v>
      </c>
      <c r="BF639" s="4">
        <v>14.063000000000001</v>
      </c>
      <c r="BG639" s="4">
        <v>13.53</v>
      </c>
      <c r="BH639" s="4">
        <v>0.96</v>
      </c>
      <c r="BI639" s="4">
        <v>15.574</v>
      </c>
      <c r="BJ639" s="4">
        <v>2643.681</v>
      </c>
      <c r="BK639" s="4">
        <v>244.95599999999999</v>
      </c>
      <c r="BL639" s="4">
        <v>7.3109999999999999</v>
      </c>
      <c r="BM639" s="4">
        <v>1.6379999999999999</v>
      </c>
      <c r="BN639" s="4">
        <v>8.9480000000000004</v>
      </c>
      <c r="BO639" s="4">
        <v>5.8780000000000001</v>
      </c>
      <c r="BP639" s="4">
        <v>1.3169999999999999</v>
      </c>
      <c r="BQ639" s="4">
        <v>7.1950000000000003</v>
      </c>
      <c r="BR639" s="4">
        <v>1.3099000000000001</v>
      </c>
      <c r="BU639" s="4">
        <v>0.80100000000000005</v>
      </c>
      <c r="BW639" s="4">
        <v>14.192</v>
      </c>
      <c r="BX639" s="4">
        <v>0.36720900000000001</v>
      </c>
      <c r="BY639" s="4">
        <v>-5</v>
      </c>
      <c r="BZ639" s="4">
        <v>0.61110900000000001</v>
      </c>
      <c r="CA639" s="4">
        <v>8.9736700000000003</v>
      </c>
      <c r="CB639" s="4">
        <v>12.344402000000001</v>
      </c>
    </row>
    <row r="640" spans="1:80">
      <c r="A640" s="2">
        <v>42439</v>
      </c>
      <c r="B640" s="29">
        <v>0.59207273148148143</v>
      </c>
      <c r="C640" s="4">
        <v>13.010999999999999</v>
      </c>
      <c r="D640" s="4">
        <v>2.6785999999999999</v>
      </c>
      <c r="E640" s="4" t="s">
        <v>155</v>
      </c>
      <c r="F640" s="4">
        <v>26786.016529</v>
      </c>
      <c r="G640" s="4">
        <v>223.5</v>
      </c>
      <c r="H640" s="4">
        <v>72.400000000000006</v>
      </c>
      <c r="I640" s="4">
        <v>238.6</v>
      </c>
      <c r="K640" s="4">
        <v>0.1</v>
      </c>
      <c r="L640" s="4">
        <v>21</v>
      </c>
      <c r="M640" s="4">
        <v>0.86299999999999999</v>
      </c>
      <c r="N640" s="4">
        <v>11.2287</v>
      </c>
      <c r="O640" s="4">
        <v>2.3115999999999999</v>
      </c>
      <c r="P640" s="4">
        <v>192.8604</v>
      </c>
      <c r="Q640" s="4">
        <v>62.468499999999999</v>
      </c>
      <c r="R640" s="4">
        <v>255.3</v>
      </c>
      <c r="S640" s="4">
        <v>155.07910000000001</v>
      </c>
      <c r="T640" s="4">
        <v>50.231000000000002</v>
      </c>
      <c r="U640" s="4">
        <v>205.3</v>
      </c>
      <c r="V640" s="4">
        <v>238.61060000000001</v>
      </c>
      <c r="Y640" s="4">
        <v>18.420000000000002</v>
      </c>
      <c r="Z640" s="4">
        <v>0</v>
      </c>
      <c r="AA640" s="4">
        <v>8.6300000000000002E-2</v>
      </c>
      <c r="AB640" s="4" t="s">
        <v>207</v>
      </c>
      <c r="AC640" s="4">
        <v>0</v>
      </c>
      <c r="AD640" s="4">
        <v>10.1</v>
      </c>
      <c r="AE640" s="4">
        <v>875</v>
      </c>
      <c r="AF640" s="4">
        <v>908</v>
      </c>
      <c r="AG640" s="4">
        <v>845</v>
      </c>
      <c r="AH640" s="4">
        <v>85</v>
      </c>
      <c r="AI640" s="4">
        <v>23.16</v>
      </c>
      <c r="AJ640" s="4">
        <v>0.53</v>
      </c>
      <c r="AK640" s="4">
        <v>980</v>
      </c>
      <c r="AL640" s="4">
        <v>0</v>
      </c>
      <c r="AM640" s="4">
        <v>0</v>
      </c>
      <c r="AN640" s="4">
        <v>23</v>
      </c>
      <c r="AO640" s="4">
        <v>190</v>
      </c>
      <c r="AP640" s="4">
        <v>184.9</v>
      </c>
      <c r="AQ640" s="4">
        <v>3.5</v>
      </c>
      <c r="AR640" s="4">
        <v>195</v>
      </c>
      <c r="AS640" s="4" t="s">
        <v>155</v>
      </c>
      <c r="AT640" s="4">
        <v>2</v>
      </c>
      <c r="AU640" s="5">
        <v>0.79997685185185186</v>
      </c>
      <c r="AV640" s="4">
        <v>47.161594000000001</v>
      </c>
      <c r="AW640" s="4">
        <v>-88.491429999999994</v>
      </c>
      <c r="AX640" s="4">
        <v>317.5</v>
      </c>
      <c r="AY640" s="4">
        <v>44.7</v>
      </c>
      <c r="AZ640" s="4">
        <v>12</v>
      </c>
      <c r="BA640" s="4">
        <v>11</v>
      </c>
      <c r="BB640" s="4" t="s">
        <v>213</v>
      </c>
      <c r="BC640" s="4">
        <v>1.5032000000000001</v>
      </c>
      <c r="BD640" s="4">
        <v>1.4508000000000001</v>
      </c>
      <c r="BE640" s="4">
        <v>2.5015999999999998</v>
      </c>
      <c r="BF640" s="4">
        <v>14.063000000000001</v>
      </c>
      <c r="BG640" s="4">
        <v>13.29</v>
      </c>
      <c r="BH640" s="4">
        <v>0.94</v>
      </c>
      <c r="BI640" s="4">
        <v>15.877000000000001</v>
      </c>
      <c r="BJ640" s="4">
        <v>2510.2869999999998</v>
      </c>
      <c r="BK640" s="4">
        <v>328.91500000000002</v>
      </c>
      <c r="BL640" s="4">
        <v>4.5149999999999997</v>
      </c>
      <c r="BM640" s="4">
        <v>1.462</v>
      </c>
      <c r="BN640" s="4">
        <v>5.9779999999999998</v>
      </c>
      <c r="BO640" s="4">
        <v>3.6309999999999998</v>
      </c>
      <c r="BP640" s="4">
        <v>1.1759999999999999</v>
      </c>
      <c r="BQ640" s="4">
        <v>4.8070000000000004</v>
      </c>
      <c r="BR640" s="4">
        <v>1.7639</v>
      </c>
      <c r="BU640" s="4">
        <v>0.81699999999999995</v>
      </c>
      <c r="BW640" s="4">
        <v>14.028</v>
      </c>
      <c r="BX640" s="4">
        <v>0.27845500000000001</v>
      </c>
      <c r="BY640" s="4">
        <v>-5</v>
      </c>
      <c r="BZ640" s="4">
        <v>0.61178200000000005</v>
      </c>
      <c r="CA640" s="4">
        <v>6.8047449999999996</v>
      </c>
      <c r="CB640" s="4">
        <v>12.357996</v>
      </c>
    </row>
    <row r="641" spans="1:80">
      <c r="A641" s="2">
        <v>42439</v>
      </c>
      <c r="B641" s="29">
        <v>0.59208430555555558</v>
      </c>
      <c r="C641" s="4">
        <v>12.823</v>
      </c>
      <c r="D641" s="4">
        <v>3.6318999999999999</v>
      </c>
      <c r="E641" s="4" t="s">
        <v>155</v>
      </c>
      <c r="F641" s="4">
        <v>36318.577203000001</v>
      </c>
      <c r="G641" s="4">
        <v>117.7</v>
      </c>
      <c r="H641" s="4">
        <v>84.6</v>
      </c>
      <c r="I641" s="4">
        <v>263.3</v>
      </c>
      <c r="K641" s="4">
        <v>0.1</v>
      </c>
      <c r="L641" s="4">
        <v>22</v>
      </c>
      <c r="M641" s="4">
        <v>0.85580000000000001</v>
      </c>
      <c r="N641" s="4">
        <v>10.9742</v>
      </c>
      <c r="O641" s="4">
        <v>3.1082000000000001</v>
      </c>
      <c r="P641" s="4">
        <v>100.7013</v>
      </c>
      <c r="Q641" s="4">
        <v>72.4268</v>
      </c>
      <c r="R641" s="4">
        <v>173.1</v>
      </c>
      <c r="S641" s="4">
        <v>80.973100000000002</v>
      </c>
      <c r="T641" s="4">
        <v>58.2378</v>
      </c>
      <c r="U641" s="4">
        <v>139.19999999999999</v>
      </c>
      <c r="V641" s="4">
        <v>263.2765</v>
      </c>
      <c r="Y641" s="4">
        <v>18.613</v>
      </c>
      <c r="Z641" s="4">
        <v>0</v>
      </c>
      <c r="AA641" s="4">
        <v>8.5599999999999996E-2</v>
      </c>
      <c r="AB641" s="4" t="s">
        <v>207</v>
      </c>
      <c r="AC641" s="4">
        <v>0</v>
      </c>
      <c r="AD641" s="4">
        <v>10.1</v>
      </c>
      <c r="AE641" s="4">
        <v>873</v>
      </c>
      <c r="AF641" s="4">
        <v>904</v>
      </c>
      <c r="AG641" s="4">
        <v>841</v>
      </c>
      <c r="AH641" s="4">
        <v>85</v>
      </c>
      <c r="AI641" s="4">
        <v>23.16</v>
      </c>
      <c r="AJ641" s="4">
        <v>0.53</v>
      </c>
      <c r="AK641" s="4">
        <v>980</v>
      </c>
      <c r="AL641" s="4">
        <v>0</v>
      </c>
      <c r="AM641" s="4">
        <v>0</v>
      </c>
      <c r="AN641" s="4">
        <v>23</v>
      </c>
      <c r="AO641" s="4">
        <v>190</v>
      </c>
      <c r="AP641" s="4">
        <v>184.1</v>
      </c>
      <c r="AQ641" s="4">
        <v>3.4</v>
      </c>
      <c r="AR641" s="4">
        <v>195</v>
      </c>
      <c r="AS641" s="4" t="s">
        <v>155</v>
      </c>
      <c r="AT641" s="4">
        <v>2</v>
      </c>
      <c r="AU641" s="5">
        <v>0.79999999999999993</v>
      </c>
      <c r="AV641" s="4">
        <v>47.161436999999999</v>
      </c>
      <c r="AW641" s="4">
        <v>-88.491303000000002</v>
      </c>
      <c r="AX641" s="4">
        <v>317.3</v>
      </c>
      <c r="AY641" s="4">
        <v>44.4</v>
      </c>
      <c r="AZ641" s="4">
        <v>12</v>
      </c>
      <c r="BA641" s="4">
        <v>9</v>
      </c>
      <c r="BB641" s="4" t="s">
        <v>237</v>
      </c>
      <c r="BC641" s="4">
        <v>1.7</v>
      </c>
      <c r="BD641" s="4">
        <v>1.5</v>
      </c>
      <c r="BE641" s="4">
        <v>2.6</v>
      </c>
      <c r="BF641" s="4">
        <v>14.063000000000001</v>
      </c>
      <c r="BG641" s="4">
        <v>12.59</v>
      </c>
      <c r="BH641" s="4">
        <v>0.9</v>
      </c>
      <c r="BI641" s="4">
        <v>16.849</v>
      </c>
      <c r="BJ641" s="4">
        <v>2358.4119999999998</v>
      </c>
      <c r="BK641" s="4">
        <v>425.13400000000001</v>
      </c>
      <c r="BL641" s="4">
        <v>2.266</v>
      </c>
      <c r="BM641" s="4">
        <v>1.63</v>
      </c>
      <c r="BN641" s="4">
        <v>3.8959999999999999</v>
      </c>
      <c r="BO641" s="4">
        <v>1.8220000000000001</v>
      </c>
      <c r="BP641" s="4">
        <v>1.3109999999999999</v>
      </c>
      <c r="BQ641" s="4">
        <v>3.133</v>
      </c>
      <c r="BR641" s="4">
        <v>1.8709</v>
      </c>
      <c r="BU641" s="4">
        <v>0.79400000000000004</v>
      </c>
      <c r="BW641" s="4">
        <v>13.372999999999999</v>
      </c>
      <c r="BX641" s="4">
        <v>0.27171099999999998</v>
      </c>
      <c r="BY641" s="4">
        <v>-5</v>
      </c>
      <c r="BZ641" s="4">
        <v>0.61032699999999995</v>
      </c>
      <c r="CA641" s="4">
        <v>6.6399379999999999</v>
      </c>
      <c r="CB641" s="4">
        <v>12.328605</v>
      </c>
    </row>
    <row r="642" spans="1:80">
      <c r="A642" s="2">
        <v>42439</v>
      </c>
      <c r="B642" s="29">
        <v>0.59209587962962962</v>
      </c>
      <c r="C642" s="4">
        <v>13.180999999999999</v>
      </c>
      <c r="D642" s="4">
        <v>2.7433999999999998</v>
      </c>
      <c r="E642" s="4" t="s">
        <v>155</v>
      </c>
      <c r="F642" s="4">
        <v>27434.179466000001</v>
      </c>
      <c r="G642" s="4">
        <v>49.2</v>
      </c>
      <c r="H642" s="4">
        <v>86.3</v>
      </c>
      <c r="I642" s="4">
        <v>237.7</v>
      </c>
      <c r="K642" s="4">
        <v>0.1</v>
      </c>
      <c r="L642" s="4">
        <v>22</v>
      </c>
      <c r="M642" s="4">
        <v>0.86109999999999998</v>
      </c>
      <c r="N642" s="4">
        <v>11.3498</v>
      </c>
      <c r="O642" s="4">
        <v>2.3622999999999998</v>
      </c>
      <c r="P642" s="4">
        <v>42.337200000000003</v>
      </c>
      <c r="Q642" s="4">
        <v>74.323499999999996</v>
      </c>
      <c r="R642" s="4">
        <v>116.7</v>
      </c>
      <c r="S642" s="4">
        <v>34.040300000000002</v>
      </c>
      <c r="T642" s="4">
        <v>59.758200000000002</v>
      </c>
      <c r="U642" s="4">
        <v>93.8</v>
      </c>
      <c r="V642" s="4">
        <v>237.70339999999999</v>
      </c>
      <c r="Y642" s="4">
        <v>18.771999999999998</v>
      </c>
      <c r="Z642" s="4">
        <v>0</v>
      </c>
      <c r="AA642" s="4">
        <v>8.6099999999999996E-2</v>
      </c>
      <c r="AB642" s="4" t="s">
        <v>207</v>
      </c>
      <c r="AC642" s="4">
        <v>0</v>
      </c>
      <c r="AD642" s="4">
        <v>10.1</v>
      </c>
      <c r="AE642" s="4">
        <v>871</v>
      </c>
      <c r="AF642" s="4">
        <v>904</v>
      </c>
      <c r="AG642" s="4">
        <v>841</v>
      </c>
      <c r="AH642" s="4">
        <v>85</v>
      </c>
      <c r="AI642" s="4">
        <v>23.14</v>
      </c>
      <c r="AJ642" s="4">
        <v>0.53</v>
      </c>
      <c r="AK642" s="4">
        <v>981</v>
      </c>
      <c r="AL642" s="4">
        <v>0</v>
      </c>
      <c r="AM642" s="4">
        <v>0</v>
      </c>
      <c r="AN642" s="4">
        <v>23</v>
      </c>
      <c r="AO642" s="4">
        <v>190</v>
      </c>
      <c r="AP642" s="4">
        <v>185</v>
      </c>
      <c r="AQ642" s="4">
        <v>3.4</v>
      </c>
      <c r="AR642" s="4">
        <v>195</v>
      </c>
      <c r="AS642" s="4" t="s">
        <v>155</v>
      </c>
      <c r="AT642" s="4">
        <v>2</v>
      </c>
      <c r="AU642" s="5">
        <v>0.79999999999999993</v>
      </c>
      <c r="AV642" s="4">
        <v>47.161369999999998</v>
      </c>
      <c r="AW642" s="4">
        <v>-88.491226999999995</v>
      </c>
      <c r="AX642" s="4">
        <v>317.10000000000002</v>
      </c>
      <c r="AY642" s="4">
        <v>41.5</v>
      </c>
      <c r="AZ642" s="4">
        <v>12</v>
      </c>
      <c r="BA642" s="4">
        <v>9</v>
      </c>
      <c r="BB642" s="4" t="s">
        <v>237</v>
      </c>
      <c r="BC642" s="4">
        <v>1.3444</v>
      </c>
      <c r="BD642" s="4">
        <v>1.5508</v>
      </c>
      <c r="BE642" s="4">
        <v>2.3460000000000001</v>
      </c>
      <c r="BF642" s="4">
        <v>14.063000000000001</v>
      </c>
      <c r="BG642" s="4">
        <v>13.1</v>
      </c>
      <c r="BH642" s="4">
        <v>0.93</v>
      </c>
      <c r="BI642" s="4">
        <v>16.132000000000001</v>
      </c>
      <c r="BJ642" s="4">
        <v>2505.5450000000001</v>
      </c>
      <c r="BK642" s="4">
        <v>331.916</v>
      </c>
      <c r="BL642" s="4">
        <v>0.97899999999999998</v>
      </c>
      <c r="BM642" s="4">
        <v>1.718</v>
      </c>
      <c r="BN642" s="4">
        <v>2.6970000000000001</v>
      </c>
      <c r="BO642" s="4">
        <v>0.78700000000000003</v>
      </c>
      <c r="BP642" s="4">
        <v>1.381</v>
      </c>
      <c r="BQ642" s="4">
        <v>2.1680000000000001</v>
      </c>
      <c r="BR642" s="4">
        <v>1.7352000000000001</v>
      </c>
      <c r="BU642" s="4">
        <v>0.82199999999999995</v>
      </c>
      <c r="BW642" s="4">
        <v>13.821999999999999</v>
      </c>
      <c r="BX642" s="4">
        <v>0.25735999999999998</v>
      </c>
      <c r="BY642" s="4">
        <v>-5</v>
      </c>
      <c r="BZ642" s="4">
        <v>0.61289099999999996</v>
      </c>
      <c r="CA642" s="4">
        <v>6.2892349999999997</v>
      </c>
      <c r="CB642" s="4">
        <v>12.380398</v>
      </c>
    </row>
    <row r="643" spans="1:80">
      <c r="A643" s="2">
        <v>42439</v>
      </c>
      <c r="B643" s="29">
        <v>0.59210745370370377</v>
      </c>
      <c r="C643" s="4">
        <v>13.439</v>
      </c>
      <c r="D643" s="4">
        <v>2.4477000000000002</v>
      </c>
      <c r="E643" s="4" t="s">
        <v>155</v>
      </c>
      <c r="F643" s="4">
        <v>24477.323358000001</v>
      </c>
      <c r="G643" s="4">
        <v>32.1</v>
      </c>
      <c r="H643" s="4">
        <v>86.1</v>
      </c>
      <c r="I643" s="4">
        <v>226.9</v>
      </c>
      <c r="K643" s="4">
        <v>0</v>
      </c>
      <c r="L643" s="4">
        <v>22</v>
      </c>
      <c r="M643" s="4">
        <v>0.86180000000000001</v>
      </c>
      <c r="N643" s="4">
        <v>11.581899999999999</v>
      </c>
      <c r="O643" s="4">
        <v>2.1095000000000002</v>
      </c>
      <c r="P643" s="4">
        <v>27.6477</v>
      </c>
      <c r="Q643" s="4">
        <v>74.225800000000007</v>
      </c>
      <c r="R643" s="4">
        <v>101.9</v>
      </c>
      <c r="S643" s="4">
        <v>22.229800000000001</v>
      </c>
      <c r="T643" s="4">
        <v>59.680199999999999</v>
      </c>
      <c r="U643" s="4">
        <v>81.900000000000006</v>
      </c>
      <c r="V643" s="4">
        <v>226.88059999999999</v>
      </c>
      <c r="Y643" s="4">
        <v>18.797999999999998</v>
      </c>
      <c r="Z643" s="4">
        <v>0</v>
      </c>
      <c r="AA643" s="4">
        <v>0</v>
      </c>
      <c r="AB643" s="4" t="s">
        <v>207</v>
      </c>
      <c r="AC643" s="4">
        <v>0</v>
      </c>
      <c r="AD643" s="4">
        <v>10.1</v>
      </c>
      <c r="AE643" s="4">
        <v>873</v>
      </c>
      <c r="AF643" s="4">
        <v>904</v>
      </c>
      <c r="AG643" s="4">
        <v>844</v>
      </c>
      <c r="AH643" s="4">
        <v>85</v>
      </c>
      <c r="AI643" s="4">
        <v>23.14</v>
      </c>
      <c r="AJ643" s="4">
        <v>0.53</v>
      </c>
      <c r="AK643" s="4">
        <v>981</v>
      </c>
      <c r="AL643" s="4">
        <v>0</v>
      </c>
      <c r="AM643" s="4">
        <v>0</v>
      </c>
      <c r="AN643" s="4">
        <v>23</v>
      </c>
      <c r="AO643" s="4">
        <v>190</v>
      </c>
      <c r="AP643" s="4">
        <v>184.9</v>
      </c>
      <c r="AQ643" s="4">
        <v>3.5</v>
      </c>
      <c r="AR643" s="4">
        <v>195</v>
      </c>
      <c r="AS643" s="4" t="s">
        <v>155</v>
      </c>
      <c r="AT643" s="4">
        <v>2</v>
      </c>
      <c r="AU643" s="5">
        <v>0.80001157407407408</v>
      </c>
      <c r="AV643" s="4">
        <v>47.161242000000001</v>
      </c>
      <c r="AW643" s="4">
        <v>-88.491084000000001</v>
      </c>
      <c r="AX643" s="4">
        <v>316.8</v>
      </c>
      <c r="AY643" s="4">
        <v>38.6</v>
      </c>
      <c r="AZ643" s="4">
        <v>12</v>
      </c>
      <c r="BA643" s="4">
        <v>10</v>
      </c>
      <c r="BB643" s="4" t="s">
        <v>222</v>
      </c>
      <c r="BC643" s="4">
        <v>1.0508</v>
      </c>
      <c r="BD643" s="4">
        <v>1.6508</v>
      </c>
      <c r="BE643" s="4">
        <v>2.2016</v>
      </c>
      <c r="BF643" s="4">
        <v>14.063000000000001</v>
      </c>
      <c r="BG643" s="4">
        <v>13.17</v>
      </c>
      <c r="BH643" s="4">
        <v>0.94</v>
      </c>
      <c r="BI643" s="4">
        <v>16.033999999999999</v>
      </c>
      <c r="BJ643" s="4">
        <v>2560.87</v>
      </c>
      <c r="BK643" s="4">
        <v>296.86700000000002</v>
      </c>
      <c r="BL643" s="4">
        <v>0.64</v>
      </c>
      <c r="BM643" s="4">
        <v>1.7190000000000001</v>
      </c>
      <c r="BN643" s="4">
        <v>2.359</v>
      </c>
      <c r="BO643" s="4">
        <v>0.51500000000000001</v>
      </c>
      <c r="BP643" s="4">
        <v>1.3819999999999999</v>
      </c>
      <c r="BQ643" s="4">
        <v>1.897</v>
      </c>
      <c r="BR643" s="4">
        <v>1.6588000000000001</v>
      </c>
      <c r="BU643" s="4">
        <v>0.82499999999999996</v>
      </c>
      <c r="BW643" s="4">
        <v>0</v>
      </c>
      <c r="BX643" s="4">
        <v>0.29125600000000001</v>
      </c>
      <c r="BY643" s="4">
        <v>-5</v>
      </c>
      <c r="BZ643" s="4">
        <v>0.61199999999999999</v>
      </c>
      <c r="CA643" s="4">
        <v>7.1175680000000003</v>
      </c>
      <c r="CB643" s="4">
        <v>12.362399999999999</v>
      </c>
    </row>
    <row r="644" spans="1:80">
      <c r="A644" s="2">
        <v>42439</v>
      </c>
      <c r="B644" s="29">
        <v>0.59211902777777781</v>
      </c>
      <c r="C644" s="4">
        <v>13.51</v>
      </c>
      <c r="D644" s="4">
        <v>2.1335999999999999</v>
      </c>
      <c r="E644" s="4" t="s">
        <v>155</v>
      </c>
      <c r="F644" s="4">
        <v>21335.721739000001</v>
      </c>
      <c r="G644" s="4">
        <v>31.4</v>
      </c>
      <c r="H644" s="4">
        <v>85</v>
      </c>
      <c r="I644" s="4">
        <v>234.5</v>
      </c>
      <c r="K644" s="4">
        <v>0</v>
      </c>
      <c r="L644" s="4">
        <v>22</v>
      </c>
      <c r="M644" s="4">
        <v>0.86419999999999997</v>
      </c>
      <c r="N644" s="4">
        <v>11.674799999999999</v>
      </c>
      <c r="O644" s="4">
        <v>1.8438000000000001</v>
      </c>
      <c r="P644" s="4">
        <v>27.171099999999999</v>
      </c>
      <c r="Q644" s="4">
        <v>73.4255</v>
      </c>
      <c r="R644" s="4">
        <v>100.6</v>
      </c>
      <c r="S644" s="4">
        <v>21.847999999999999</v>
      </c>
      <c r="T644" s="4">
        <v>59.040900000000001</v>
      </c>
      <c r="U644" s="4">
        <v>80.900000000000006</v>
      </c>
      <c r="V644" s="4">
        <v>234.50659999999999</v>
      </c>
      <c r="Y644" s="4">
        <v>18.922000000000001</v>
      </c>
      <c r="Z644" s="4">
        <v>0</v>
      </c>
      <c r="AA644" s="4">
        <v>0</v>
      </c>
      <c r="AB644" s="4" t="s">
        <v>207</v>
      </c>
      <c r="AC644" s="4">
        <v>0</v>
      </c>
      <c r="AD644" s="4">
        <v>10</v>
      </c>
      <c r="AE644" s="4">
        <v>871</v>
      </c>
      <c r="AF644" s="4">
        <v>903</v>
      </c>
      <c r="AG644" s="4">
        <v>843</v>
      </c>
      <c r="AH644" s="4">
        <v>85</v>
      </c>
      <c r="AI644" s="4">
        <v>23.16</v>
      </c>
      <c r="AJ644" s="4">
        <v>0.53</v>
      </c>
      <c r="AK644" s="4">
        <v>980</v>
      </c>
      <c r="AL644" s="4">
        <v>0</v>
      </c>
      <c r="AM644" s="4">
        <v>0</v>
      </c>
      <c r="AN644" s="4">
        <v>23</v>
      </c>
      <c r="AO644" s="4">
        <v>190</v>
      </c>
      <c r="AP644" s="4">
        <v>184.1</v>
      </c>
      <c r="AQ644" s="4">
        <v>3.9</v>
      </c>
      <c r="AR644" s="4">
        <v>195</v>
      </c>
      <c r="AS644" s="4" t="s">
        <v>155</v>
      </c>
      <c r="AT644" s="4">
        <v>2</v>
      </c>
      <c r="AU644" s="5">
        <v>0.80002314814814823</v>
      </c>
      <c r="AV644" s="4">
        <v>47.161116</v>
      </c>
      <c r="AW644" s="4">
        <v>-88.490948000000003</v>
      </c>
      <c r="AX644" s="4">
        <v>316.60000000000002</v>
      </c>
      <c r="AY644" s="4">
        <v>38.6</v>
      </c>
      <c r="AZ644" s="4">
        <v>12</v>
      </c>
      <c r="BA644" s="4">
        <v>10</v>
      </c>
      <c r="BB644" s="4" t="s">
        <v>222</v>
      </c>
      <c r="BC644" s="4">
        <v>1.1000000000000001</v>
      </c>
      <c r="BD644" s="4">
        <v>1.7</v>
      </c>
      <c r="BE644" s="4">
        <v>2.2999999999999998</v>
      </c>
      <c r="BF644" s="4">
        <v>14.063000000000001</v>
      </c>
      <c r="BG644" s="4">
        <v>13.4</v>
      </c>
      <c r="BH644" s="4">
        <v>0.95</v>
      </c>
      <c r="BI644" s="4">
        <v>15.715999999999999</v>
      </c>
      <c r="BJ644" s="4">
        <v>2614.308</v>
      </c>
      <c r="BK644" s="4">
        <v>262.78399999999999</v>
      </c>
      <c r="BL644" s="4">
        <v>0.63700000000000001</v>
      </c>
      <c r="BM644" s="4">
        <v>1.722</v>
      </c>
      <c r="BN644" s="4">
        <v>2.359</v>
      </c>
      <c r="BO644" s="4">
        <v>0.51200000000000001</v>
      </c>
      <c r="BP644" s="4">
        <v>1.385</v>
      </c>
      <c r="BQ644" s="4">
        <v>1.897</v>
      </c>
      <c r="BR644" s="4">
        <v>1.7363999999999999</v>
      </c>
      <c r="BU644" s="4">
        <v>0.84099999999999997</v>
      </c>
      <c r="BW644" s="4">
        <v>0</v>
      </c>
      <c r="BX644" s="4">
        <v>0.273621</v>
      </c>
      <c r="BY644" s="4">
        <v>-5</v>
      </c>
      <c r="BZ644" s="4">
        <v>0.61221800000000004</v>
      </c>
      <c r="CA644" s="4">
        <v>6.6866139999999996</v>
      </c>
      <c r="CB644" s="4">
        <v>12.366804</v>
      </c>
    </row>
    <row r="645" spans="1:80">
      <c r="A645" s="2">
        <v>42439</v>
      </c>
      <c r="B645" s="29">
        <v>0.59213060185185185</v>
      </c>
      <c r="C645" s="4">
        <v>13.689</v>
      </c>
      <c r="D645" s="4">
        <v>1.9072</v>
      </c>
      <c r="E645" s="4" t="s">
        <v>155</v>
      </c>
      <c r="F645" s="4">
        <v>19071.900415</v>
      </c>
      <c r="G645" s="4">
        <v>26.7</v>
      </c>
      <c r="H645" s="4">
        <v>81.099999999999994</v>
      </c>
      <c r="I645" s="4">
        <v>250.5</v>
      </c>
      <c r="K645" s="4">
        <v>0</v>
      </c>
      <c r="L645" s="4">
        <v>22</v>
      </c>
      <c r="M645" s="4">
        <v>0.86480000000000001</v>
      </c>
      <c r="N645" s="4">
        <v>11.838100000000001</v>
      </c>
      <c r="O645" s="4">
        <v>1.6493</v>
      </c>
      <c r="P645" s="4">
        <v>23.079599999999999</v>
      </c>
      <c r="Q645" s="4">
        <v>70.132599999999996</v>
      </c>
      <c r="R645" s="4">
        <v>93.2</v>
      </c>
      <c r="S645" s="4">
        <v>18.556699999999999</v>
      </c>
      <c r="T645" s="4">
        <v>56.388500000000001</v>
      </c>
      <c r="U645" s="4">
        <v>74.900000000000006</v>
      </c>
      <c r="V645" s="4">
        <v>250.4573</v>
      </c>
      <c r="Y645" s="4">
        <v>19.007000000000001</v>
      </c>
      <c r="Z645" s="4">
        <v>0</v>
      </c>
      <c r="AA645" s="4">
        <v>0</v>
      </c>
      <c r="AB645" s="4" t="s">
        <v>207</v>
      </c>
      <c r="AC645" s="4">
        <v>0</v>
      </c>
      <c r="AD645" s="4">
        <v>10.1</v>
      </c>
      <c r="AE645" s="4">
        <v>871</v>
      </c>
      <c r="AF645" s="4">
        <v>904</v>
      </c>
      <c r="AG645" s="4">
        <v>843</v>
      </c>
      <c r="AH645" s="4">
        <v>85</v>
      </c>
      <c r="AI645" s="4">
        <v>23.14</v>
      </c>
      <c r="AJ645" s="4">
        <v>0.53</v>
      </c>
      <c r="AK645" s="4">
        <v>981</v>
      </c>
      <c r="AL645" s="4">
        <v>0</v>
      </c>
      <c r="AM645" s="4">
        <v>0</v>
      </c>
      <c r="AN645" s="4">
        <v>23</v>
      </c>
      <c r="AO645" s="4">
        <v>190.1</v>
      </c>
      <c r="AP645" s="4">
        <v>185.1</v>
      </c>
      <c r="AQ645" s="4">
        <v>3.8</v>
      </c>
      <c r="AR645" s="4">
        <v>195</v>
      </c>
      <c r="AS645" s="4" t="s">
        <v>155</v>
      </c>
      <c r="AT645" s="4">
        <v>2</v>
      </c>
      <c r="AU645" s="5">
        <v>0.80003472222222216</v>
      </c>
      <c r="AV645" s="4">
        <v>47.160933</v>
      </c>
      <c r="AW645" s="4">
        <v>-88.490791999999999</v>
      </c>
      <c r="AX645" s="4">
        <v>316.3</v>
      </c>
      <c r="AY645" s="4">
        <v>35.9</v>
      </c>
      <c r="AZ645" s="4">
        <v>12</v>
      </c>
      <c r="BA645" s="4">
        <v>10</v>
      </c>
      <c r="BB645" s="4" t="s">
        <v>222</v>
      </c>
      <c r="BC645" s="4">
        <v>1.1000000000000001</v>
      </c>
      <c r="BD645" s="4">
        <v>1.7</v>
      </c>
      <c r="BE645" s="4">
        <v>2.2492000000000001</v>
      </c>
      <c r="BF645" s="4">
        <v>14.063000000000001</v>
      </c>
      <c r="BG645" s="4">
        <v>13.46</v>
      </c>
      <c r="BH645" s="4">
        <v>0.96</v>
      </c>
      <c r="BI645" s="4">
        <v>15.638</v>
      </c>
      <c r="BJ645" s="4">
        <v>2656.712</v>
      </c>
      <c r="BK645" s="4">
        <v>235.578</v>
      </c>
      <c r="BL645" s="4">
        <v>0.54200000000000004</v>
      </c>
      <c r="BM645" s="4">
        <v>1.6479999999999999</v>
      </c>
      <c r="BN645" s="4">
        <v>2.1909999999999998</v>
      </c>
      <c r="BO645" s="4">
        <v>0.436</v>
      </c>
      <c r="BP645" s="4">
        <v>1.325</v>
      </c>
      <c r="BQ645" s="4">
        <v>1.7609999999999999</v>
      </c>
      <c r="BR645" s="4">
        <v>1.8586</v>
      </c>
      <c r="BU645" s="4">
        <v>0.84599999999999997</v>
      </c>
      <c r="BW645" s="4">
        <v>0</v>
      </c>
      <c r="BX645" s="4">
        <v>0.25384800000000002</v>
      </c>
      <c r="BY645" s="4">
        <v>-5</v>
      </c>
      <c r="BZ645" s="4">
        <v>0.61389099999999996</v>
      </c>
      <c r="CA645" s="4">
        <v>6.203411</v>
      </c>
      <c r="CB645" s="4">
        <v>12.400598</v>
      </c>
    </row>
    <row r="646" spans="1:80">
      <c r="A646" s="2">
        <v>42439</v>
      </c>
      <c r="B646" s="29">
        <v>0.59214217592592588</v>
      </c>
      <c r="C646" s="4">
        <v>13.896000000000001</v>
      </c>
      <c r="D646" s="4">
        <v>1.5472999999999999</v>
      </c>
      <c r="E646" s="4" t="s">
        <v>155</v>
      </c>
      <c r="F646" s="4">
        <v>15472.568438</v>
      </c>
      <c r="G646" s="4">
        <v>22.4</v>
      </c>
      <c r="H646" s="4">
        <v>85.1</v>
      </c>
      <c r="I646" s="4">
        <v>228.9</v>
      </c>
      <c r="K646" s="4">
        <v>0</v>
      </c>
      <c r="L646" s="4">
        <v>22</v>
      </c>
      <c r="M646" s="4">
        <v>0.86629999999999996</v>
      </c>
      <c r="N646" s="4">
        <v>12.0382</v>
      </c>
      <c r="O646" s="4">
        <v>1.3404</v>
      </c>
      <c r="P646" s="4">
        <v>19.369299999999999</v>
      </c>
      <c r="Q646" s="4">
        <v>73.710999999999999</v>
      </c>
      <c r="R646" s="4">
        <v>93.1</v>
      </c>
      <c r="S646" s="4">
        <v>15.573499999999999</v>
      </c>
      <c r="T646" s="4">
        <v>59.265700000000002</v>
      </c>
      <c r="U646" s="4">
        <v>74.8</v>
      </c>
      <c r="V646" s="4">
        <v>228.90260000000001</v>
      </c>
      <c r="Y646" s="4">
        <v>19.059000000000001</v>
      </c>
      <c r="Z646" s="4">
        <v>0</v>
      </c>
      <c r="AA646" s="4">
        <v>0</v>
      </c>
      <c r="AB646" s="4" t="s">
        <v>207</v>
      </c>
      <c r="AC646" s="4">
        <v>0</v>
      </c>
      <c r="AD646" s="4">
        <v>10.1</v>
      </c>
      <c r="AE646" s="4">
        <v>870</v>
      </c>
      <c r="AF646" s="4">
        <v>904</v>
      </c>
      <c r="AG646" s="4">
        <v>842</v>
      </c>
      <c r="AH646" s="4">
        <v>85</v>
      </c>
      <c r="AI646" s="4">
        <v>23.14</v>
      </c>
      <c r="AJ646" s="4">
        <v>0.53</v>
      </c>
      <c r="AK646" s="4">
        <v>981</v>
      </c>
      <c r="AL646" s="4">
        <v>0</v>
      </c>
      <c r="AM646" s="4">
        <v>0</v>
      </c>
      <c r="AN646" s="4">
        <v>23</v>
      </c>
      <c r="AO646" s="4">
        <v>190.9</v>
      </c>
      <c r="AP646" s="4">
        <v>186</v>
      </c>
      <c r="AQ646" s="4">
        <v>3.6</v>
      </c>
      <c r="AR646" s="4">
        <v>195</v>
      </c>
      <c r="AS646" s="4" t="s">
        <v>155</v>
      </c>
      <c r="AT646" s="4">
        <v>2</v>
      </c>
      <c r="AU646" s="5">
        <v>0.80005787037037035</v>
      </c>
      <c r="AV646" s="4">
        <v>47.160814999999999</v>
      </c>
      <c r="AW646" s="4">
        <v>-88.490705000000005</v>
      </c>
      <c r="AX646" s="4">
        <v>316.2</v>
      </c>
      <c r="AY646" s="4">
        <v>31.1</v>
      </c>
      <c r="AZ646" s="4">
        <v>12</v>
      </c>
      <c r="BA646" s="4">
        <v>10</v>
      </c>
      <c r="BB646" s="4" t="s">
        <v>222</v>
      </c>
      <c r="BC646" s="4">
        <v>1.1000000000000001</v>
      </c>
      <c r="BD646" s="4">
        <v>1.7</v>
      </c>
      <c r="BE646" s="4">
        <v>2.2000000000000002</v>
      </c>
      <c r="BF646" s="4">
        <v>14.063000000000001</v>
      </c>
      <c r="BG646" s="4">
        <v>13.64</v>
      </c>
      <c r="BH646" s="4">
        <v>0.97</v>
      </c>
      <c r="BI646" s="4">
        <v>15.429</v>
      </c>
      <c r="BJ646" s="4">
        <v>2724.0549999999998</v>
      </c>
      <c r="BK646" s="4">
        <v>193.053</v>
      </c>
      <c r="BL646" s="4">
        <v>0.45900000000000002</v>
      </c>
      <c r="BM646" s="4">
        <v>1.7470000000000001</v>
      </c>
      <c r="BN646" s="4">
        <v>2.206</v>
      </c>
      <c r="BO646" s="4">
        <v>0.36899999999999999</v>
      </c>
      <c r="BP646" s="4">
        <v>1.4039999999999999</v>
      </c>
      <c r="BQ646" s="4">
        <v>1.7729999999999999</v>
      </c>
      <c r="BR646" s="4">
        <v>1.7128000000000001</v>
      </c>
      <c r="BU646" s="4">
        <v>0.85599999999999998</v>
      </c>
      <c r="BW646" s="4">
        <v>0</v>
      </c>
      <c r="BX646" s="4">
        <v>0.32170599999999999</v>
      </c>
      <c r="BY646" s="4">
        <v>-5</v>
      </c>
      <c r="BZ646" s="4">
        <v>0.61321800000000004</v>
      </c>
      <c r="CA646" s="4">
        <v>7.8616900000000003</v>
      </c>
      <c r="CB646" s="4">
        <v>12.387003999999999</v>
      </c>
    </row>
    <row r="647" spans="1:80">
      <c r="A647" s="2">
        <v>42439</v>
      </c>
      <c r="B647" s="29">
        <v>0.59215375000000003</v>
      </c>
      <c r="C647" s="4">
        <v>14.24</v>
      </c>
      <c r="D647" s="4">
        <v>0.90390000000000004</v>
      </c>
      <c r="E647" s="4" t="s">
        <v>155</v>
      </c>
      <c r="F647" s="4">
        <v>9038.7999999999993</v>
      </c>
      <c r="G647" s="4">
        <v>22.1</v>
      </c>
      <c r="H647" s="4">
        <v>87.5</v>
      </c>
      <c r="I647" s="4">
        <v>166.2</v>
      </c>
      <c r="K647" s="4">
        <v>0</v>
      </c>
      <c r="L647" s="4">
        <v>21</v>
      </c>
      <c r="M647" s="4">
        <v>0.86939999999999995</v>
      </c>
      <c r="N647" s="4">
        <v>12.3802</v>
      </c>
      <c r="O647" s="4">
        <v>0.78580000000000005</v>
      </c>
      <c r="P647" s="4">
        <v>19.213899999999999</v>
      </c>
      <c r="Q647" s="4">
        <v>76.0732</v>
      </c>
      <c r="R647" s="4">
        <v>95.3</v>
      </c>
      <c r="S647" s="4">
        <v>15.448499999999999</v>
      </c>
      <c r="T647" s="4">
        <v>61.164999999999999</v>
      </c>
      <c r="U647" s="4">
        <v>76.599999999999994</v>
      </c>
      <c r="V647" s="4">
        <v>166.15819999999999</v>
      </c>
      <c r="Y647" s="4">
        <v>18.675000000000001</v>
      </c>
      <c r="Z647" s="4">
        <v>0</v>
      </c>
      <c r="AA647" s="4">
        <v>0</v>
      </c>
      <c r="AB647" s="4" t="s">
        <v>207</v>
      </c>
      <c r="AC647" s="4">
        <v>0</v>
      </c>
      <c r="AD647" s="4">
        <v>10.1</v>
      </c>
      <c r="AE647" s="4">
        <v>871</v>
      </c>
      <c r="AF647" s="4">
        <v>903</v>
      </c>
      <c r="AG647" s="4">
        <v>845</v>
      </c>
      <c r="AH647" s="4">
        <v>85</v>
      </c>
      <c r="AI647" s="4">
        <v>23.14</v>
      </c>
      <c r="AJ647" s="4">
        <v>0.53</v>
      </c>
      <c r="AK647" s="4">
        <v>981</v>
      </c>
      <c r="AL647" s="4">
        <v>0</v>
      </c>
      <c r="AM647" s="4">
        <v>0</v>
      </c>
      <c r="AN647" s="4">
        <v>23</v>
      </c>
      <c r="AO647" s="4">
        <v>190</v>
      </c>
      <c r="AP647" s="4">
        <v>185.9</v>
      </c>
      <c r="AQ647" s="4">
        <v>3.6</v>
      </c>
      <c r="AR647" s="4">
        <v>195</v>
      </c>
      <c r="AS647" s="4" t="s">
        <v>155</v>
      </c>
      <c r="AT647" s="4">
        <v>2</v>
      </c>
      <c r="AU647" s="5">
        <v>0.80005787037037035</v>
      </c>
      <c r="AV647" s="4">
        <v>47.160696999999999</v>
      </c>
      <c r="AW647" s="4">
        <v>-88.490680999999995</v>
      </c>
      <c r="AX647" s="4">
        <v>316.10000000000002</v>
      </c>
      <c r="AY647" s="4">
        <v>29.1</v>
      </c>
      <c r="AZ647" s="4">
        <v>12</v>
      </c>
      <c r="BA647" s="4">
        <v>10</v>
      </c>
      <c r="BB647" s="4" t="s">
        <v>222</v>
      </c>
      <c r="BC647" s="4">
        <v>1.1000000000000001</v>
      </c>
      <c r="BD647" s="4">
        <v>1.7507999999999999</v>
      </c>
      <c r="BE647" s="4">
        <v>2.2000000000000002</v>
      </c>
      <c r="BF647" s="4">
        <v>14.063000000000001</v>
      </c>
      <c r="BG647" s="4">
        <v>13.98</v>
      </c>
      <c r="BH647" s="4">
        <v>0.99</v>
      </c>
      <c r="BI647" s="4">
        <v>15.021000000000001</v>
      </c>
      <c r="BJ647" s="4">
        <v>2848.1179999999999</v>
      </c>
      <c r="BK647" s="4">
        <v>115.065</v>
      </c>
      <c r="BL647" s="4">
        <v>0.46300000000000002</v>
      </c>
      <c r="BM647" s="4">
        <v>1.833</v>
      </c>
      <c r="BN647" s="4">
        <v>2.2959999999999998</v>
      </c>
      <c r="BO647" s="4">
        <v>0.372</v>
      </c>
      <c r="BP647" s="4">
        <v>1.474</v>
      </c>
      <c r="BQ647" s="4">
        <v>1.8460000000000001</v>
      </c>
      <c r="BR647" s="4">
        <v>1.264</v>
      </c>
      <c r="BU647" s="4">
        <v>0.85199999999999998</v>
      </c>
      <c r="BW647" s="4">
        <v>0</v>
      </c>
      <c r="BX647" s="4">
        <v>0.35526999999999997</v>
      </c>
      <c r="BY647" s="4">
        <v>-5</v>
      </c>
      <c r="BZ647" s="4">
        <v>0.61489099999999997</v>
      </c>
      <c r="CA647" s="4">
        <v>8.6819109999999995</v>
      </c>
      <c r="CB647" s="4">
        <v>12.420798</v>
      </c>
    </row>
    <row r="648" spans="1:80">
      <c r="A648" s="2">
        <v>42439</v>
      </c>
      <c r="B648" s="29">
        <v>0.59216532407407407</v>
      </c>
      <c r="C648" s="4">
        <v>14.33</v>
      </c>
      <c r="D648" s="4">
        <v>0.58389999999999997</v>
      </c>
      <c r="E648" s="4" t="s">
        <v>155</v>
      </c>
      <c r="F648" s="4">
        <v>5838.8</v>
      </c>
      <c r="G648" s="4">
        <v>36.6</v>
      </c>
      <c r="H648" s="4">
        <v>92.8</v>
      </c>
      <c r="I648" s="4">
        <v>140.6</v>
      </c>
      <c r="K648" s="4">
        <v>0</v>
      </c>
      <c r="L648" s="4">
        <v>21</v>
      </c>
      <c r="M648" s="4">
        <v>0.87150000000000005</v>
      </c>
      <c r="N648" s="4">
        <v>12.488300000000001</v>
      </c>
      <c r="O648" s="4">
        <v>0.50880000000000003</v>
      </c>
      <c r="P648" s="4">
        <v>31.852900000000002</v>
      </c>
      <c r="Q648" s="4">
        <v>80.859200000000001</v>
      </c>
      <c r="R648" s="4">
        <v>112.7</v>
      </c>
      <c r="S648" s="4">
        <v>25.610600000000002</v>
      </c>
      <c r="T648" s="4">
        <v>65.013099999999994</v>
      </c>
      <c r="U648" s="4">
        <v>90.6</v>
      </c>
      <c r="V648" s="4">
        <v>140.59129999999999</v>
      </c>
      <c r="Y648" s="4">
        <v>18.015999999999998</v>
      </c>
      <c r="Z648" s="4">
        <v>0</v>
      </c>
      <c r="AA648" s="4">
        <v>0</v>
      </c>
      <c r="AB648" s="4" t="s">
        <v>207</v>
      </c>
      <c r="AC648" s="4">
        <v>0</v>
      </c>
      <c r="AD648" s="4">
        <v>10.1</v>
      </c>
      <c r="AE648" s="4">
        <v>874</v>
      </c>
      <c r="AF648" s="4">
        <v>906</v>
      </c>
      <c r="AG648" s="4">
        <v>847</v>
      </c>
      <c r="AH648" s="4">
        <v>85</v>
      </c>
      <c r="AI648" s="4">
        <v>23.14</v>
      </c>
      <c r="AJ648" s="4">
        <v>0.53</v>
      </c>
      <c r="AK648" s="4">
        <v>981</v>
      </c>
      <c r="AL648" s="4">
        <v>0</v>
      </c>
      <c r="AM648" s="4">
        <v>0</v>
      </c>
      <c r="AN648" s="4">
        <v>23</v>
      </c>
      <c r="AO648" s="4">
        <v>190.1</v>
      </c>
      <c r="AP648" s="4">
        <v>185</v>
      </c>
      <c r="AQ648" s="4">
        <v>3.4</v>
      </c>
      <c r="AR648" s="4">
        <v>195</v>
      </c>
      <c r="AS648" s="4" t="s">
        <v>155</v>
      </c>
      <c r="AT648" s="4">
        <v>2</v>
      </c>
      <c r="AU648" s="5">
        <v>0.80008101851851843</v>
      </c>
      <c r="AV648" s="4">
        <v>47.160522999999998</v>
      </c>
      <c r="AW648" s="4">
        <v>-88.490662999999998</v>
      </c>
      <c r="AX648" s="4">
        <v>315.7</v>
      </c>
      <c r="AY648" s="4">
        <v>29.1</v>
      </c>
      <c r="AZ648" s="4">
        <v>12</v>
      </c>
      <c r="BA648" s="4">
        <v>10</v>
      </c>
      <c r="BB648" s="4" t="s">
        <v>222</v>
      </c>
      <c r="BC648" s="4">
        <v>1.1508</v>
      </c>
      <c r="BD648" s="4">
        <v>1.8</v>
      </c>
      <c r="BE648" s="4">
        <v>2.2507999999999999</v>
      </c>
      <c r="BF648" s="4">
        <v>14.063000000000001</v>
      </c>
      <c r="BG648" s="4">
        <v>14.22</v>
      </c>
      <c r="BH648" s="4">
        <v>1.01</v>
      </c>
      <c r="BI648" s="4">
        <v>14.747999999999999</v>
      </c>
      <c r="BJ648" s="4">
        <v>2910.9749999999999</v>
      </c>
      <c r="BK648" s="4">
        <v>75.491</v>
      </c>
      <c r="BL648" s="4">
        <v>0.77800000000000002</v>
      </c>
      <c r="BM648" s="4">
        <v>1.974</v>
      </c>
      <c r="BN648" s="4">
        <v>2.7509999999999999</v>
      </c>
      <c r="BO648" s="4">
        <v>0.625</v>
      </c>
      <c r="BP648" s="4">
        <v>1.587</v>
      </c>
      <c r="BQ648" s="4">
        <v>2.2120000000000002</v>
      </c>
      <c r="BR648" s="4">
        <v>1.0837000000000001</v>
      </c>
      <c r="BU648" s="4">
        <v>0.83299999999999996</v>
      </c>
      <c r="BW648" s="4">
        <v>0</v>
      </c>
      <c r="BX648" s="4">
        <v>0.379166</v>
      </c>
      <c r="BY648" s="4">
        <v>-5</v>
      </c>
      <c r="BZ648" s="4">
        <v>0.61378200000000005</v>
      </c>
      <c r="CA648" s="4">
        <v>9.2658690000000004</v>
      </c>
      <c r="CB648" s="4">
        <v>12.398396</v>
      </c>
    </row>
    <row r="649" spans="1:80">
      <c r="A649" s="2">
        <v>42439</v>
      </c>
      <c r="B649" s="29">
        <v>0.59217689814814811</v>
      </c>
      <c r="C649" s="4">
        <v>14.311</v>
      </c>
      <c r="D649" s="4">
        <v>0.35770000000000002</v>
      </c>
      <c r="E649" s="4" t="s">
        <v>155</v>
      </c>
      <c r="F649" s="4">
        <v>3577.1404819999998</v>
      </c>
      <c r="G649" s="4">
        <v>53.2</v>
      </c>
      <c r="H649" s="4">
        <v>93.9</v>
      </c>
      <c r="I649" s="4">
        <v>109.8</v>
      </c>
      <c r="K649" s="4">
        <v>0</v>
      </c>
      <c r="L649" s="4">
        <v>20</v>
      </c>
      <c r="M649" s="4">
        <v>0.87360000000000004</v>
      </c>
      <c r="N649" s="4">
        <v>12.502800000000001</v>
      </c>
      <c r="O649" s="4">
        <v>0.3125</v>
      </c>
      <c r="P649" s="4">
        <v>46.468800000000002</v>
      </c>
      <c r="Q649" s="4">
        <v>82.020899999999997</v>
      </c>
      <c r="R649" s="4">
        <v>128.5</v>
      </c>
      <c r="S649" s="4">
        <v>37.362200000000001</v>
      </c>
      <c r="T649" s="4">
        <v>65.947100000000006</v>
      </c>
      <c r="U649" s="4">
        <v>103.3</v>
      </c>
      <c r="V649" s="4">
        <v>109.7771</v>
      </c>
      <c r="Y649" s="4">
        <v>17.486000000000001</v>
      </c>
      <c r="Z649" s="4">
        <v>0</v>
      </c>
      <c r="AA649" s="4">
        <v>0</v>
      </c>
      <c r="AB649" s="4" t="s">
        <v>207</v>
      </c>
      <c r="AC649" s="4">
        <v>0</v>
      </c>
      <c r="AD649" s="4">
        <v>10.1</v>
      </c>
      <c r="AE649" s="4">
        <v>876</v>
      </c>
      <c r="AF649" s="4">
        <v>906</v>
      </c>
      <c r="AG649" s="4">
        <v>846</v>
      </c>
      <c r="AH649" s="4">
        <v>85</v>
      </c>
      <c r="AI649" s="4">
        <v>23.14</v>
      </c>
      <c r="AJ649" s="4">
        <v>0.53</v>
      </c>
      <c r="AK649" s="4">
        <v>981</v>
      </c>
      <c r="AL649" s="4">
        <v>0</v>
      </c>
      <c r="AM649" s="4">
        <v>0</v>
      </c>
      <c r="AN649" s="4">
        <v>23</v>
      </c>
      <c r="AO649" s="4">
        <v>191</v>
      </c>
      <c r="AP649" s="4">
        <v>185</v>
      </c>
      <c r="AQ649" s="4">
        <v>3.4</v>
      </c>
      <c r="AR649" s="4">
        <v>195</v>
      </c>
      <c r="AS649" s="4" t="s">
        <v>155</v>
      </c>
      <c r="AT649" s="4">
        <v>2</v>
      </c>
      <c r="AU649" s="5">
        <v>0.80009259259259258</v>
      </c>
      <c r="AV649" s="4">
        <v>47.160404</v>
      </c>
      <c r="AW649" s="4">
        <v>-88.490665000000007</v>
      </c>
      <c r="AX649" s="4">
        <v>315.3</v>
      </c>
      <c r="AY649" s="4">
        <v>29.2</v>
      </c>
      <c r="AZ649" s="4">
        <v>12</v>
      </c>
      <c r="BA649" s="4">
        <v>10</v>
      </c>
      <c r="BB649" s="4" t="s">
        <v>222</v>
      </c>
      <c r="BC649" s="4">
        <v>1.3016000000000001</v>
      </c>
      <c r="BD649" s="4">
        <v>1.8508</v>
      </c>
      <c r="BE649" s="4">
        <v>2.4016000000000002</v>
      </c>
      <c r="BF649" s="4">
        <v>14.063000000000001</v>
      </c>
      <c r="BG649" s="4">
        <v>14.47</v>
      </c>
      <c r="BH649" s="4">
        <v>1.03</v>
      </c>
      <c r="BI649" s="4">
        <v>14.465</v>
      </c>
      <c r="BJ649" s="4">
        <v>2956.509</v>
      </c>
      <c r="BK649" s="4">
        <v>47.033999999999999</v>
      </c>
      <c r="BL649" s="4">
        <v>1.151</v>
      </c>
      <c r="BM649" s="4">
        <v>2.0310000000000001</v>
      </c>
      <c r="BN649" s="4">
        <v>3.1819999999999999</v>
      </c>
      <c r="BO649" s="4">
        <v>0.92500000000000004</v>
      </c>
      <c r="BP649" s="4">
        <v>1.633</v>
      </c>
      <c r="BQ649" s="4">
        <v>2.5579999999999998</v>
      </c>
      <c r="BR649" s="4">
        <v>0.85840000000000005</v>
      </c>
      <c r="BU649" s="4">
        <v>0.82</v>
      </c>
      <c r="BW649" s="4">
        <v>0</v>
      </c>
      <c r="BX649" s="4">
        <v>0.355346</v>
      </c>
      <c r="BY649" s="4">
        <v>-5</v>
      </c>
      <c r="BZ649" s="4">
        <v>0.61221800000000004</v>
      </c>
      <c r="CA649" s="4">
        <v>8.6837680000000006</v>
      </c>
      <c r="CB649" s="4">
        <v>12.366804</v>
      </c>
    </row>
    <row r="650" spans="1:80">
      <c r="A650" s="2">
        <v>42439</v>
      </c>
      <c r="B650" s="29">
        <v>0.59218847222222226</v>
      </c>
      <c r="C650" s="4">
        <v>14.228</v>
      </c>
      <c r="D650" s="4">
        <v>0.17180000000000001</v>
      </c>
      <c r="E650" s="4" t="s">
        <v>155</v>
      </c>
      <c r="F650" s="4">
        <v>1717.593985</v>
      </c>
      <c r="G650" s="4">
        <v>195.7</v>
      </c>
      <c r="H650" s="4">
        <v>93.9</v>
      </c>
      <c r="I650" s="4">
        <v>77.400000000000006</v>
      </c>
      <c r="K650" s="4">
        <v>0</v>
      </c>
      <c r="L650" s="4">
        <v>19</v>
      </c>
      <c r="M650" s="4">
        <v>0.876</v>
      </c>
      <c r="N650" s="4">
        <v>12.462999999999999</v>
      </c>
      <c r="O650" s="4">
        <v>0.15049999999999999</v>
      </c>
      <c r="P650" s="4">
        <v>171.41239999999999</v>
      </c>
      <c r="Q650" s="4">
        <v>82.252099999999999</v>
      </c>
      <c r="R650" s="4">
        <v>253.7</v>
      </c>
      <c r="S650" s="4">
        <v>137.8203</v>
      </c>
      <c r="T650" s="4">
        <v>66.132999999999996</v>
      </c>
      <c r="U650" s="4">
        <v>204</v>
      </c>
      <c r="V650" s="4">
        <v>77.424099999999996</v>
      </c>
      <c r="Y650" s="4">
        <v>16.689</v>
      </c>
      <c r="Z650" s="4">
        <v>0</v>
      </c>
      <c r="AA650" s="4">
        <v>0</v>
      </c>
      <c r="AB650" s="4" t="s">
        <v>207</v>
      </c>
      <c r="AC650" s="4">
        <v>0</v>
      </c>
      <c r="AD650" s="4">
        <v>10.1</v>
      </c>
      <c r="AE650" s="4">
        <v>880</v>
      </c>
      <c r="AF650" s="4">
        <v>907</v>
      </c>
      <c r="AG650" s="4">
        <v>850</v>
      </c>
      <c r="AH650" s="4">
        <v>85</v>
      </c>
      <c r="AI650" s="4">
        <v>23.14</v>
      </c>
      <c r="AJ650" s="4">
        <v>0.53</v>
      </c>
      <c r="AK650" s="4">
        <v>981</v>
      </c>
      <c r="AL650" s="4">
        <v>0</v>
      </c>
      <c r="AM650" s="4">
        <v>0</v>
      </c>
      <c r="AN650" s="4">
        <v>23</v>
      </c>
      <c r="AO650" s="4">
        <v>191</v>
      </c>
      <c r="AP650" s="4">
        <v>184.9</v>
      </c>
      <c r="AQ650" s="4">
        <v>3.5</v>
      </c>
      <c r="AR650" s="4">
        <v>195</v>
      </c>
      <c r="AS650" s="4" t="s">
        <v>155</v>
      </c>
      <c r="AT650" s="4">
        <v>2</v>
      </c>
      <c r="AU650" s="5">
        <v>0.80010416666666673</v>
      </c>
      <c r="AV650" s="4">
        <v>47.160282000000002</v>
      </c>
      <c r="AW650" s="4">
        <v>-88.490656000000001</v>
      </c>
      <c r="AX650" s="4">
        <v>315.10000000000002</v>
      </c>
      <c r="AY650" s="4">
        <v>29.8</v>
      </c>
      <c r="AZ650" s="4">
        <v>12</v>
      </c>
      <c r="BA650" s="4">
        <v>10</v>
      </c>
      <c r="BB650" s="4" t="s">
        <v>222</v>
      </c>
      <c r="BC650" s="4">
        <v>1.4</v>
      </c>
      <c r="BD650" s="4">
        <v>1.9</v>
      </c>
      <c r="BE650" s="4">
        <v>2.5</v>
      </c>
      <c r="BF650" s="4">
        <v>14.063000000000001</v>
      </c>
      <c r="BG650" s="4">
        <v>14.75</v>
      </c>
      <c r="BH650" s="4">
        <v>1.05</v>
      </c>
      <c r="BI650" s="4">
        <v>14.161</v>
      </c>
      <c r="BJ650" s="4">
        <v>2995.1460000000002</v>
      </c>
      <c r="BK650" s="4">
        <v>23.013000000000002</v>
      </c>
      <c r="BL650" s="4">
        <v>4.3140000000000001</v>
      </c>
      <c r="BM650" s="4">
        <v>2.0699999999999998</v>
      </c>
      <c r="BN650" s="4">
        <v>6.3840000000000003</v>
      </c>
      <c r="BO650" s="4">
        <v>3.4689999999999999</v>
      </c>
      <c r="BP650" s="4">
        <v>1.6639999999999999</v>
      </c>
      <c r="BQ650" s="4">
        <v>5.133</v>
      </c>
      <c r="BR650" s="4">
        <v>0.61529999999999996</v>
      </c>
      <c r="BU650" s="4">
        <v>0.79600000000000004</v>
      </c>
      <c r="BW650" s="4">
        <v>0</v>
      </c>
      <c r="BX650" s="4">
        <v>0.35436000000000001</v>
      </c>
      <c r="BY650" s="4">
        <v>-5</v>
      </c>
      <c r="BZ650" s="4">
        <v>0.61378200000000005</v>
      </c>
      <c r="CA650" s="4">
        <v>8.6596720000000005</v>
      </c>
      <c r="CB650" s="4">
        <v>12.398396</v>
      </c>
    </row>
    <row r="651" spans="1:80">
      <c r="A651" s="2">
        <v>42439</v>
      </c>
      <c r="B651" s="29">
        <v>0.5922000462962963</v>
      </c>
      <c r="C651" s="4">
        <v>14.087999999999999</v>
      </c>
      <c r="D651" s="4">
        <v>7.4800000000000005E-2</v>
      </c>
      <c r="E651" s="4" t="s">
        <v>155</v>
      </c>
      <c r="F651" s="4">
        <v>748.47472200000004</v>
      </c>
      <c r="G651" s="4">
        <v>899.1</v>
      </c>
      <c r="H651" s="4">
        <v>93.8</v>
      </c>
      <c r="I651" s="4">
        <v>63.1</v>
      </c>
      <c r="K651" s="4">
        <v>0</v>
      </c>
      <c r="L651" s="4">
        <v>18</v>
      </c>
      <c r="M651" s="4">
        <v>0.87790000000000001</v>
      </c>
      <c r="N651" s="4">
        <v>12.368399999999999</v>
      </c>
      <c r="O651" s="4">
        <v>6.5699999999999995E-2</v>
      </c>
      <c r="P651" s="4">
        <v>789.33399999999995</v>
      </c>
      <c r="Q651" s="4">
        <v>82.361500000000007</v>
      </c>
      <c r="R651" s="4">
        <v>871.7</v>
      </c>
      <c r="S651" s="4">
        <v>634.64670000000001</v>
      </c>
      <c r="T651" s="4">
        <v>66.221000000000004</v>
      </c>
      <c r="U651" s="4">
        <v>700.9</v>
      </c>
      <c r="V651" s="4">
        <v>63.126600000000003</v>
      </c>
      <c r="Y651" s="4">
        <v>15.673999999999999</v>
      </c>
      <c r="Z651" s="4">
        <v>0</v>
      </c>
      <c r="AA651" s="4">
        <v>0</v>
      </c>
      <c r="AB651" s="4" t="s">
        <v>207</v>
      </c>
      <c r="AC651" s="4">
        <v>0</v>
      </c>
      <c r="AD651" s="4">
        <v>10</v>
      </c>
      <c r="AE651" s="4">
        <v>882</v>
      </c>
      <c r="AF651" s="4">
        <v>910</v>
      </c>
      <c r="AG651" s="4">
        <v>850</v>
      </c>
      <c r="AH651" s="4">
        <v>85</v>
      </c>
      <c r="AI651" s="4">
        <v>23.14</v>
      </c>
      <c r="AJ651" s="4">
        <v>0.53</v>
      </c>
      <c r="AK651" s="4">
        <v>981</v>
      </c>
      <c r="AL651" s="4">
        <v>0</v>
      </c>
      <c r="AM651" s="4">
        <v>0</v>
      </c>
      <c r="AN651" s="4">
        <v>23</v>
      </c>
      <c r="AO651" s="4">
        <v>191</v>
      </c>
      <c r="AP651" s="4">
        <v>184</v>
      </c>
      <c r="AQ651" s="4">
        <v>3.6</v>
      </c>
      <c r="AR651" s="4">
        <v>195</v>
      </c>
      <c r="AS651" s="4" t="s">
        <v>155</v>
      </c>
      <c r="AT651" s="4">
        <v>2</v>
      </c>
      <c r="AU651" s="5">
        <v>0.80011574074074077</v>
      </c>
      <c r="AV651" s="4">
        <v>47.160220000000002</v>
      </c>
      <c r="AW651" s="4">
        <v>-88.490650000000002</v>
      </c>
      <c r="AX651" s="4">
        <v>315</v>
      </c>
      <c r="AY651" s="4">
        <v>30.4</v>
      </c>
      <c r="AZ651" s="4">
        <v>12</v>
      </c>
      <c r="BA651" s="4">
        <v>10</v>
      </c>
      <c r="BB651" s="4" t="s">
        <v>222</v>
      </c>
      <c r="BC651" s="4">
        <v>1.704496</v>
      </c>
      <c r="BD651" s="4">
        <v>1.443257</v>
      </c>
      <c r="BE651" s="4">
        <v>2.753746</v>
      </c>
      <c r="BF651" s="4">
        <v>14.063000000000001</v>
      </c>
      <c r="BG651" s="4">
        <v>15</v>
      </c>
      <c r="BH651" s="4">
        <v>1.07</v>
      </c>
      <c r="BI651" s="4">
        <v>13.904999999999999</v>
      </c>
      <c r="BJ651" s="4">
        <v>3015.7469999999998</v>
      </c>
      <c r="BK651" s="4">
        <v>10.196999999999999</v>
      </c>
      <c r="BL651" s="4">
        <v>20.155000000000001</v>
      </c>
      <c r="BM651" s="4">
        <v>2.1030000000000002</v>
      </c>
      <c r="BN651" s="4">
        <v>22.257999999999999</v>
      </c>
      <c r="BO651" s="4">
        <v>16.204999999999998</v>
      </c>
      <c r="BP651" s="4">
        <v>1.6910000000000001</v>
      </c>
      <c r="BQ651" s="4">
        <v>17.896000000000001</v>
      </c>
      <c r="BR651" s="4">
        <v>0.50900000000000001</v>
      </c>
      <c r="BU651" s="4">
        <v>0.75800000000000001</v>
      </c>
      <c r="BW651" s="4">
        <v>0</v>
      </c>
      <c r="BX651" s="4">
        <v>0.39621299999999998</v>
      </c>
      <c r="BY651" s="4">
        <v>-5</v>
      </c>
      <c r="BZ651" s="4">
        <v>0.61210900000000001</v>
      </c>
      <c r="CA651" s="4">
        <v>9.6824549999999991</v>
      </c>
      <c r="CB651" s="4">
        <v>12.364602</v>
      </c>
    </row>
    <row r="652" spans="1:80">
      <c r="A652" s="2">
        <v>42439</v>
      </c>
      <c r="B652" s="29">
        <v>0.59221162037037034</v>
      </c>
      <c r="C652" s="4">
        <v>14.147</v>
      </c>
      <c r="D652" s="4">
        <v>5.11E-2</v>
      </c>
      <c r="E652" s="4" t="s">
        <v>155</v>
      </c>
      <c r="F652" s="4">
        <v>510.56772100000001</v>
      </c>
      <c r="G652" s="4">
        <v>1231.2</v>
      </c>
      <c r="H652" s="4">
        <v>93.7</v>
      </c>
      <c r="I652" s="4">
        <v>69.599999999999994</v>
      </c>
      <c r="K652" s="4">
        <v>0.19</v>
      </c>
      <c r="L652" s="4">
        <v>17</v>
      </c>
      <c r="M652" s="4">
        <v>0.87780000000000002</v>
      </c>
      <c r="N652" s="4">
        <v>12.417199999999999</v>
      </c>
      <c r="O652" s="4">
        <v>4.48E-2</v>
      </c>
      <c r="P652" s="4">
        <v>1080.6767</v>
      </c>
      <c r="Q652" s="4">
        <v>82.2453</v>
      </c>
      <c r="R652" s="4">
        <v>1162.9000000000001</v>
      </c>
      <c r="S652" s="4">
        <v>868.89430000000004</v>
      </c>
      <c r="T652" s="4">
        <v>66.127499999999998</v>
      </c>
      <c r="U652" s="4">
        <v>935</v>
      </c>
      <c r="V652" s="4">
        <v>69.580200000000005</v>
      </c>
      <c r="Y652" s="4">
        <v>15.17</v>
      </c>
      <c r="Z652" s="4">
        <v>0</v>
      </c>
      <c r="AA652" s="4">
        <v>0.1636</v>
      </c>
      <c r="AB652" s="4" t="s">
        <v>207</v>
      </c>
      <c r="AC652" s="4">
        <v>0</v>
      </c>
      <c r="AD652" s="4">
        <v>10</v>
      </c>
      <c r="AE652" s="4">
        <v>884</v>
      </c>
      <c r="AF652" s="4">
        <v>913</v>
      </c>
      <c r="AG652" s="4">
        <v>853</v>
      </c>
      <c r="AH652" s="4">
        <v>85</v>
      </c>
      <c r="AI652" s="4">
        <v>23.14</v>
      </c>
      <c r="AJ652" s="4">
        <v>0.53</v>
      </c>
      <c r="AK652" s="4">
        <v>981</v>
      </c>
      <c r="AL652" s="4">
        <v>0</v>
      </c>
      <c r="AM652" s="4">
        <v>0</v>
      </c>
      <c r="AN652" s="4">
        <v>23</v>
      </c>
      <c r="AO652" s="4">
        <v>190.9</v>
      </c>
      <c r="AP652" s="4">
        <v>184</v>
      </c>
      <c r="AQ652" s="4">
        <v>3.8</v>
      </c>
      <c r="AR652" s="4">
        <v>195</v>
      </c>
      <c r="AS652" s="4" t="s">
        <v>155</v>
      </c>
      <c r="AT652" s="4">
        <v>2</v>
      </c>
      <c r="AU652" s="5">
        <v>0.80011574074074077</v>
      </c>
      <c r="AV652" s="4">
        <v>47.160156999999998</v>
      </c>
      <c r="AW652" s="4">
        <v>-88.490640999999997</v>
      </c>
      <c r="AX652" s="4">
        <v>315</v>
      </c>
      <c r="AY652" s="4">
        <v>31.3</v>
      </c>
      <c r="AZ652" s="4">
        <v>12</v>
      </c>
      <c r="BA652" s="4">
        <v>10</v>
      </c>
      <c r="BB652" s="4" t="s">
        <v>222</v>
      </c>
      <c r="BC652" s="4">
        <v>1.898498</v>
      </c>
      <c r="BD652" s="4">
        <v>1.050751</v>
      </c>
      <c r="BE652" s="4">
        <v>2.7969970000000002</v>
      </c>
      <c r="BF652" s="4">
        <v>14.063000000000001</v>
      </c>
      <c r="BG652" s="4">
        <v>14.97</v>
      </c>
      <c r="BH652" s="4">
        <v>1.06</v>
      </c>
      <c r="BI652" s="4">
        <v>13.927</v>
      </c>
      <c r="BJ652" s="4">
        <v>3020.692</v>
      </c>
      <c r="BK652" s="4">
        <v>6.9390000000000001</v>
      </c>
      <c r="BL652" s="4">
        <v>27.530999999999999</v>
      </c>
      <c r="BM652" s="4">
        <v>2.0950000000000002</v>
      </c>
      <c r="BN652" s="4">
        <v>29.626000000000001</v>
      </c>
      <c r="BO652" s="4">
        <v>22.135000000000002</v>
      </c>
      <c r="BP652" s="4">
        <v>1.6850000000000001</v>
      </c>
      <c r="BQ652" s="4">
        <v>23.82</v>
      </c>
      <c r="BR652" s="4">
        <v>0.55969999999999998</v>
      </c>
      <c r="BU652" s="4">
        <v>0.73199999999999998</v>
      </c>
      <c r="BW652" s="4">
        <v>28.936</v>
      </c>
      <c r="BX652" s="4">
        <v>0.45408500000000002</v>
      </c>
      <c r="BY652" s="4">
        <v>-5</v>
      </c>
      <c r="BZ652" s="4">
        <v>0.61299999999999999</v>
      </c>
      <c r="CA652" s="4">
        <v>11.096703</v>
      </c>
      <c r="CB652" s="4">
        <v>12.3826</v>
      </c>
    </row>
    <row r="653" spans="1:80">
      <c r="A653" s="2">
        <v>42439</v>
      </c>
      <c r="B653" s="29">
        <v>0.59222319444444438</v>
      </c>
      <c r="C653" s="4">
        <v>14.157999999999999</v>
      </c>
      <c r="D653" s="4">
        <v>4.9799999999999997E-2</v>
      </c>
      <c r="E653" s="4" t="s">
        <v>155</v>
      </c>
      <c r="F653" s="4">
        <v>497.55</v>
      </c>
      <c r="G653" s="4">
        <v>1231.9000000000001</v>
      </c>
      <c r="H653" s="4">
        <v>93.6</v>
      </c>
      <c r="I653" s="4">
        <v>63.4</v>
      </c>
      <c r="K653" s="4">
        <v>0.4</v>
      </c>
      <c r="L653" s="4">
        <v>17</v>
      </c>
      <c r="M653" s="4">
        <v>0.87770000000000004</v>
      </c>
      <c r="N653" s="4">
        <v>12.4269</v>
      </c>
      <c r="O653" s="4">
        <v>4.3700000000000003E-2</v>
      </c>
      <c r="P653" s="4">
        <v>1081.268</v>
      </c>
      <c r="Q653" s="4">
        <v>82.156700000000001</v>
      </c>
      <c r="R653" s="4">
        <v>1163.4000000000001</v>
      </c>
      <c r="S653" s="4">
        <v>869.36980000000005</v>
      </c>
      <c r="T653" s="4">
        <v>66.056299999999993</v>
      </c>
      <c r="U653" s="4">
        <v>935.4</v>
      </c>
      <c r="V653" s="4">
        <v>63.372799999999998</v>
      </c>
      <c r="Y653" s="4">
        <v>14.968</v>
      </c>
      <c r="Z653" s="4">
        <v>0</v>
      </c>
      <c r="AA653" s="4">
        <v>0.35110000000000002</v>
      </c>
      <c r="AB653" s="4" t="s">
        <v>207</v>
      </c>
      <c r="AC653" s="4">
        <v>0</v>
      </c>
      <c r="AD653" s="4">
        <v>9.9</v>
      </c>
      <c r="AE653" s="4">
        <v>887</v>
      </c>
      <c r="AF653" s="4">
        <v>917</v>
      </c>
      <c r="AG653" s="4">
        <v>856</v>
      </c>
      <c r="AH653" s="4">
        <v>85</v>
      </c>
      <c r="AI653" s="4">
        <v>23.14</v>
      </c>
      <c r="AJ653" s="4">
        <v>0.53</v>
      </c>
      <c r="AK653" s="4">
        <v>981</v>
      </c>
      <c r="AL653" s="4">
        <v>0</v>
      </c>
      <c r="AM653" s="4">
        <v>0</v>
      </c>
      <c r="AN653" s="4">
        <v>23</v>
      </c>
      <c r="AO653" s="4">
        <v>190</v>
      </c>
      <c r="AP653" s="4">
        <v>184</v>
      </c>
      <c r="AQ653" s="4">
        <v>4</v>
      </c>
      <c r="AR653" s="4">
        <v>195</v>
      </c>
      <c r="AS653" s="4" t="s">
        <v>155</v>
      </c>
      <c r="AT653" s="4">
        <v>2</v>
      </c>
      <c r="AU653" s="5">
        <v>0.80012731481481481</v>
      </c>
      <c r="AV653" s="4">
        <v>47.160032999999999</v>
      </c>
      <c r="AW653" s="4">
        <v>-88.490602999999993</v>
      </c>
      <c r="AX653" s="4">
        <v>314.8</v>
      </c>
      <c r="AY653" s="4">
        <v>32.200000000000003</v>
      </c>
      <c r="AZ653" s="4">
        <v>12</v>
      </c>
      <c r="BA653" s="4">
        <v>10</v>
      </c>
      <c r="BB653" s="4" t="s">
        <v>222</v>
      </c>
      <c r="BC653" s="4">
        <v>1.8</v>
      </c>
      <c r="BD653" s="4">
        <v>1.2524</v>
      </c>
      <c r="BE653" s="4">
        <v>2.7016</v>
      </c>
      <c r="BF653" s="4">
        <v>14.063000000000001</v>
      </c>
      <c r="BG653" s="4">
        <v>14.96</v>
      </c>
      <c r="BH653" s="4">
        <v>1.06</v>
      </c>
      <c r="BI653" s="4">
        <v>13.929</v>
      </c>
      <c r="BJ653" s="4">
        <v>3021.123</v>
      </c>
      <c r="BK653" s="4">
        <v>6.7569999999999997</v>
      </c>
      <c r="BL653" s="4">
        <v>27.527999999999999</v>
      </c>
      <c r="BM653" s="4">
        <v>2.0920000000000001</v>
      </c>
      <c r="BN653" s="4">
        <v>29.62</v>
      </c>
      <c r="BO653" s="4">
        <v>22.132999999999999</v>
      </c>
      <c r="BP653" s="4">
        <v>1.6819999999999999</v>
      </c>
      <c r="BQ653" s="4">
        <v>23.815000000000001</v>
      </c>
      <c r="BR653" s="4">
        <v>0.50949999999999995</v>
      </c>
      <c r="BU653" s="4">
        <v>0.72199999999999998</v>
      </c>
      <c r="BW653" s="4">
        <v>62.063000000000002</v>
      </c>
      <c r="BX653" s="4">
        <v>0.51200000000000001</v>
      </c>
      <c r="BY653" s="4">
        <v>-5</v>
      </c>
      <c r="BZ653" s="4">
        <v>0.61289099999999996</v>
      </c>
      <c r="CA653" s="4">
        <v>12.512</v>
      </c>
      <c r="CB653" s="4">
        <v>12.380398</v>
      </c>
    </row>
    <row r="654" spans="1:80">
      <c r="A654" s="2">
        <v>42439</v>
      </c>
      <c r="B654" s="29">
        <v>0.59223476851851853</v>
      </c>
      <c r="C654" s="4">
        <v>14.308</v>
      </c>
      <c r="D654" s="4">
        <v>0.1048</v>
      </c>
      <c r="E654" s="4" t="s">
        <v>155</v>
      </c>
      <c r="F654" s="4">
        <v>1047.55</v>
      </c>
      <c r="G654" s="4">
        <v>1260.5999999999999</v>
      </c>
      <c r="H654" s="4">
        <v>82.8</v>
      </c>
      <c r="I654" s="4">
        <v>82</v>
      </c>
      <c r="K654" s="4">
        <v>0.4</v>
      </c>
      <c r="L654" s="4">
        <v>17</v>
      </c>
      <c r="M654" s="4">
        <v>0.87609999999999999</v>
      </c>
      <c r="N654" s="4">
        <v>12.5345</v>
      </c>
      <c r="O654" s="4">
        <v>9.1800000000000007E-2</v>
      </c>
      <c r="P654" s="4">
        <v>1104.3338000000001</v>
      </c>
      <c r="Q654" s="4">
        <v>72.526200000000003</v>
      </c>
      <c r="R654" s="4">
        <v>1176.9000000000001</v>
      </c>
      <c r="S654" s="4">
        <v>887.9153</v>
      </c>
      <c r="T654" s="4">
        <v>58.313099999999999</v>
      </c>
      <c r="U654" s="4">
        <v>946.2</v>
      </c>
      <c r="V654" s="4">
        <v>82.010499999999993</v>
      </c>
      <c r="Y654" s="4">
        <v>14.92</v>
      </c>
      <c r="Z654" s="4">
        <v>0</v>
      </c>
      <c r="AA654" s="4">
        <v>0.35039999999999999</v>
      </c>
      <c r="AB654" s="4" t="s">
        <v>207</v>
      </c>
      <c r="AC654" s="4">
        <v>0</v>
      </c>
      <c r="AD654" s="4">
        <v>10</v>
      </c>
      <c r="AE654" s="4">
        <v>887</v>
      </c>
      <c r="AF654" s="4">
        <v>918</v>
      </c>
      <c r="AG654" s="4">
        <v>855</v>
      </c>
      <c r="AH654" s="4">
        <v>85</v>
      </c>
      <c r="AI654" s="4">
        <v>23.14</v>
      </c>
      <c r="AJ654" s="4">
        <v>0.53</v>
      </c>
      <c r="AK654" s="4">
        <v>981</v>
      </c>
      <c r="AL654" s="4">
        <v>0</v>
      </c>
      <c r="AM654" s="4">
        <v>0</v>
      </c>
      <c r="AN654" s="4">
        <v>23</v>
      </c>
      <c r="AO654" s="4">
        <v>190.1</v>
      </c>
      <c r="AP654" s="4">
        <v>184.1</v>
      </c>
      <c r="AQ654" s="4">
        <v>3.9</v>
      </c>
      <c r="AR654" s="4">
        <v>195</v>
      </c>
      <c r="AS654" s="4" t="s">
        <v>155</v>
      </c>
      <c r="AT654" s="4">
        <v>2</v>
      </c>
      <c r="AU654" s="5">
        <v>0.80013888888888884</v>
      </c>
      <c r="AV654" s="4">
        <v>47.159849000000001</v>
      </c>
      <c r="AW654" s="4">
        <v>-88.490470999999999</v>
      </c>
      <c r="AX654" s="4">
        <v>314.8</v>
      </c>
      <c r="AY654" s="4">
        <v>34.200000000000003</v>
      </c>
      <c r="AZ654" s="4">
        <v>12</v>
      </c>
      <c r="BA654" s="4">
        <v>10</v>
      </c>
      <c r="BB654" s="4" t="s">
        <v>222</v>
      </c>
      <c r="BC654" s="4">
        <v>1.7492000000000001</v>
      </c>
      <c r="BD654" s="4">
        <v>1.4508000000000001</v>
      </c>
      <c r="BE654" s="4">
        <v>2.8508</v>
      </c>
      <c r="BF654" s="4">
        <v>14.063000000000001</v>
      </c>
      <c r="BG654" s="4">
        <v>14.75</v>
      </c>
      <c r="BH654" s="4">
        <v>1.05</v>
      </c>
      <c r="BI654" s="4">
        <v>14.147</v>
      </c>
      <c r="BJ654" s="4">
        <v>3009.1570000000002</v>
      </c>
      <c r="BK654" s="4">
        <v>14.023</v>
      </c>
      <c r="BL654" s="4">
        <v>27.763999999999999</v>
      </c>
      <c r="BM654" s="4">
        <v>1.823</v>
      </c>
      <c r="BN654" s="4">
        <v>29.587</v>
      </c>
      <c r="BO654" s="4">
        <v>22.323</v>
      </c>
      <c r="BP654" s="4">
        <v>1.466</v>
      </c>
      <c r="BQ654" s="4">
        <v>23.789000000000001</v>
      </c>
      <c r="BR654" s="4">
        <v>0.65100000000000002</v>
      </c>
      <c r="BU654" s="4">
        <v>0.71099999999999997</v>
      </c>
      <c r="BW654" s="4">
        <v>61.168999999999997</v>
      </c>
      <c r="BX654" s="4">
        <v>0.50535099999999999</v>
      </c>
      <c r="BY654" s="4">
        <v>-5</v>
      </c>
      <c r="BZ654" s="4">
        <v>0.61210900000000001</v>
      </c>
      <c r="CA654" s="4">
        <v>12.349515</v>
      </c>
      <c r="CB654" s="4">
        <v>12.364602</v>
      </c>
    </row>
    <row r="655" spans="1:80">
      <c r="A655" s="2">
        <v>42439</v>
      </c>
      <c r="B655" s="29">
        <v>0.59224634259259257</v>
      </c>
      <c r="C655" s="4">
        <v>14.404999999999999</v>
      </c>
      <c r="D655" s="4">
        <v>0.20069999999999999</v>
      </c>
      <c r="E655" s="4" t="s">
        <v>155</v>
      </c>
      <c r="F655" s="4">
        <v>2007.408666</v>
      </c>
      <c r="G655" s="4">
        <v>1092.9000000000001</v>
      </c>
      <c r="H655" s="4">
        <v>81.099999999999994</v>
      </c>
      <c r="I655" s="4">
        <v>97.1</v>
      </c>
      <c r="K655" s="4">
        <v>0.44</v>
      </c>
      <c r="L655" s="4">
        <v>17</v>
      </c>
      <c r="M655" s="4">
        <v>0.87450000000000006</v>
      </c>
      <c r="N655" s="4">
        <v>12.5967</v>
      </c>
      <c r="O655" s="4">
        <v>0.17549999999999999</v>
      </c>
      <c r="P655" s="4">
        <v>955.68989999999997</v>
      </c>
      <c r="Q655" s="4">
        <v>70.921199999999999</v>
      </c>
      <c r="R655" s="4">
        <v>1026.5999999999999</v>
      </c>
      <c r="S655" s="4">
        <v>768.40150000000006</v>
      </c>
      <c r="T655" s="4">
        <v>57.022599999999997</v>
      </c>
      <c r="U655" s="4">
        <v>825.4</v>
      </c>
      <c r="V655" s="4">
        <v>97.127899999999997</v>
      </c>
      <c r="Y655" s="4">
        <v>14.954000000000001</v>
      </c>
      <c r="Z655" s="4">
        <v>0</v>
      </c>
      <c r="AA655" s="4">
        <v>0.3831</v>
      </c>
      <c r="AB655" s="4" t="s">
        <v>207</v>
      </c>
      <c r="AC655" s="4">
        <v>0</v>
      </c>
      <c r="AD655" s="4">
        <v>10</v>
      </c>
      <c r="AE655" s="4">
        <v>880</v>
      </c>
      <c r="AF655" s="4">
        <v>914</v>
      </c>
      <c r="AG655" s="4">
        <v>849</v>
      </c>
      <c r="AH655" s="4">
        <v>85</v>
      </c>
      <c r="AI655" s="4">
        <v>23.14</v>
      </c>
      <c r="AJ655" s="4">
        <v>0.53</v>
      </c>
      <c r="AK655" s="4">
        <v>981</v>
      </c>
      <c r="AL655" s="4">
        <v>0</v>
      </c>
      <c r="AM655" s="4">
        <v>0</v>
      </c>
      <c r="AN655" s="4">
        <v>23</v>
      </c>
      <c r="AO655" s="4">
        <v>191</v>
      </c>
      <c r="AP655" s="4">
        <v>185</v>
      </c>
      <c r="AQ655" s="4">
        <v>4</v>
      </c>
      <c r="AR655" s="4">
        <v>195</v>
      </c>
      <c r="AS655" s="4" t="s">
        <v>155</v>
      </c>
      <c r="AT655" s="4">
        <v>2</v>
      </c>
      <c r="AU655" s="5">
        <v>0.80016203703703714</v>
      </c>
      <c r="AV655" s="4">
        <v>47.159678999999997</v>
      </c>
      <c r="AW655" s="4">
        <v>-88.490295000000003</v>
      </c>
      <c r="AX655" s="4">
        <v>314.7</v>
      </c>
      <c r="AY655" s="4">
        <v>35.6</v>
      </c>
      <c r="AZ655" s="4">
        <v>12</v>
      </c>
      <c r="BA655" s="4">
        <v>9</v>
      </c>
      <c r="BB655" s="4" t="s">
        <v>237</v>
      </c>
      <c r="BC655" s="4">
        <v>2.1063999999999998</v>
      </c>
      <c r="BD655" s="4">
        <v>1.246</v>
      </c>
      <c r="BE655" s="4">
        <v>3.2555999999999998</v>
      </c>
      <c r="BF655" s="4">
        <v>14.063000000000001</v>
      </c>
      <c r="BG655" s="4">
        <v>14.55</v>
      </c>
      <c r="BH655" s="4">
        <v>1.03</v>
      </c>
      <c r="BI655" s="4">
        <v>14.352</v>
      </c>
      <c r="BJ655" s="4">
        <v>2989.0830000000001</v>
      </c>
      <c r="BK655" s="4">
        <v>26.512</v>
      </c>
      <c r="BL655" s="4">
        <v>23.748000000000001</v>
      </c>
      <c r="BM655" s="4">
        <v>1.762</v>
      </c>
      <c r="BN655" s="4">
        <v>25.510999999999999</v>
      </c>
      <c r="BO655" s="4">
        <v>19.094000000000001</v>
      </c>
      <c r="BP655" s="4">
        <v>1.417</v>
      </c>
      <c r="BQ655" s="4">
        <v>20.510999999999999</v>
      </c>
      <c r="BR655" s="4">
        <v>0.7621</v>
      </c>
      <c r="BU655" s="4">
        <v>0.70399999999999996</v>
      </c>
      <c r="BW655" s="4">
        <v>66.093999999999994</v>
      </c>
      <c r="BX655" s="4">
        <v>0.444467</v>
      </c>
      <c r="BY655" s="4">
        <v>-5</v>
      </c>
      <c r="BZ655" s="4">
        <v>0.61278200000000005</v>
      </c>
      <c r="CA655" s="4">
        <v>10.861651</v>
      </c>
      <c r="CB655" s="4">
        <v>12.378201000000001</v>
      </c>
    </row>
    <row r="656" spans="1:80">
      <c r="A656" s="2">
        <v>42439</v>
      </c>
      <c r="B656" s="29">
        <v>0.59225791666666672</v>
      </c>
      <c r="C656" s="4">
        <v>14.42</v>
      </c>
      <c r="D656" s="4">
        <v>0.38590000000000002</v>
      </c>
      <c r="E656" s="4" t="s">
        <v>155</v>
      </c>
      <c r="F656" s="4">
        <v>3858.907905</v>
      </c>
      <c r="G656" s="4">
        <v>914.9</v>
      </c>
      <c r="H656" s="4">
        <v>83.3</v>
      </c>
      <c r="I656" s="4">
        <v>123.6</v>
      </c>
      <c r="K656" s="4">
        <v>0.41</v>
      </c>
      <c r="L656" s="4">
        <v>17</v>
      </c>
      <c r="M656" s="4">
        <v>0.87260000000000004</v>
      </c>
      <c r="N656" s="4">
        <v>12.583299999999999</v>
      </c>
      <c r="O656" s="4">
        <v>0.3367</v>
      </c>
      <c r="P656" s="4">
        <v>798.38750000000005</v>
      </c>
      <c r="Q656" s="4">
        <v>72.655299999999997</v>
      </c>
      <c r="R656" s="4">
        <v>871</v>
      </c>
      <c r="S656" s="4">
        <v>641.92589999999996</v>
      </c>
      <c r="T656" s="4">
        <v>58.416899999999998</v>
      </c>
      <c r="U656" s="4">
        <v>700.3</v>
      </c>
      <c r="V656" s="4">
        <v>123.5749</v>
      </c>
      <c r="Y656" s="4">
        <v>14.922000000000001</v>
      </c>
      <c r="Z656" s="4">
        <v>0</v>
      </c>
      <c r="AA656" s="4">
        <v>0.36</v>
      </c>
      <c r="AB656" s="4" t="s">
        <v>207</v>
      </c>
      <c r="AC656" s="4">
        <v>0</v>
      </c>
      <c r="AD656" s="4">
        <v>10</v>
      </c>
      <c r="AE656" s="4">
        <v>879</v>
      </c>
      <c r="AF656" s="4">
        <v>912</v>
      </c>
      <c r="AG656" s="4">
        <v>847</v>
      </c>
      <c r="AH656" s="4">
        <v>85</v>
      </c>
      <c r="AI656" s="4">
        <v>23.14</v>
      </c>
      <c r="AJ656" s="4">
        <v>0.53</v>
      </c>
      <c r="AK656" s="4">
        <v>981</v>
      </c>
      <c r="AL656" s="4">
        <v>0</v>
      </c>
      <c r="AM656" s="4">
        <v>0</v>
      </c>
      <c r="AN656" s="4">
        <v>23</v>
      </c>
      <c r="AO656" s="4">
        <v>191</v>
      </c>
      <c r="AP656" s="4">
        <v>185</v>
      </c>
      <c r="AQ656" s="4">
        <v>3.7</v>
      </c>
      <c r="AR656" s="4">
        <v>195</v>
      </c>
      <c r="AS656" s="4" t="s">
        <v>155</v>
      </c>
      <c r="AT656" s="4">
        <v>2</v>
      </c>
      <c r="AU656" s="5">
        <v>0.80017361111111107</v>
      </c>
      <c r="AV656" s="4">
        <v>47.159584000000002</v>
      </c>
      <c r="AW656" s="4">
        <v>-88.490143000000003</v>
      </c>
      <c r="AX656" s="4">
        <v>314.60000000000002</v>
      </c>
      <c r="AY656" s="4">
        <v>34.9</v>
      </c>
      <c r="AZ656" s="4">
        <v>12</v>
      </c>
      <c r="BA656" s="4">
        <v>10</v>
      </c>
      <c r="BB656" s="4" t="s">
        <v>222</v>
      </c>
      <c r="BC656" s="4">
        <v>2.5</v>
      </c>
      <c r="BD656" s="4">
        <v>1</v>
      </c>
      <c r="BE656" s="4">
        <v>3.6</v>
      </c>
      <c r="BF656" s="4">
        <v>14.063000000000001</v>
      </c>
      <c r="BG656" s="4">
        <v>14.34</v>
      </c>
      <c r="BH656" s="4">
        <v>1.02</v>
      </c>
      <c r="BI656" s="4">
        <v>14.596</v>
      </c>
      <c r="BJ656" s="4">
        <v>2951.0540000000001</v>
      </c>
      <c r="BK656" s="4">
        <v>50.264000000000003</v>
      </c>
      <c r="BL656" s="4">
        <v>19.608000000000001</v>
      </c>
      <c r="BM656" s="4">
        <v>1.784</v>
      </c>
      <c r="BN656" s="4">
        <v>21.391999999999999</v>
      </c>
      <c r="BO656" s="4">
        <v>15.765000000000001</v>
      </c>
      <c r="BP656" s="4">
        <v>1.4350000000000001</v>
      </c>
      <c r="BQ656" s="4">
        <v>17.2</v>
      </c>
      <c r="BR656" s="4">
        <v>0.95830000000000004</v>
      </c>
      <c r="BU656" s="4">
        <v>0.69399999999999995</v>
      </c>
      <c r="BW656" s="4">
        <v>61.384999999999998</v>
      </c>
      <c r="BX656" s="4">
        <v>0.39013500000000001</v>
      </c>
      <c r="BY656" s="4">
        <v>-5</v>
      </c>
      <c r="BZ656" s="4">
        <v>0.61110799999999998</v>
      </c>
      <c r="CA656" s="4">
        <v>9.5339279999999995</v>
      </c>
      <c r="CB656" s="4">
        <v>12.344384</v>
      </c>
    </row>
    <row r="657" spans="1:80">
      <c r="A657" s="2">
        <v>42439</v>
      </c>
      <c r="B657" s="29">
        <v>0.59226949074074076</v>
      </c>
      <c r="C657" s="4">
        <v>14.387</v>
      </c>
      <c r="D657" s="4">
        <v>0.66379999999999995</v>
      </c>
      <c r="E657" s="4" t="s">
        <v>155</v>
      </c>
      <c r="F657" s="4">
        <v>6637.662671</v>
      </c>
      <c r="G657" s="4">
        <v>336.5</v>
      </c>
      <c r="H657" s="4">
        <v>84.6</v>
      </c>
      <c r="I657" s="4">
        <v>159.6</v>
      </c>
      <c r="K657" s="4">
        <v>0.26</v>
      </c>
      <c r="L657" s="4">
        <v>17</v>
      </c>
      <c r="M657" s="4">
        <v>0.87039999999999995</v>
      </c>
      <c r="N657" s="4">
        <v>12.522</v>
      </c>
      <c r="O657" s="4">
        <v>0.57769999999999999</v>
      </c>
      <c r="P657" s="4">
        <v>292.87090000000001</v>
      </c>
      <c r="Q657" s="4">
        <v>73.641499999999994</v>
      </c>
      <c r="R657" s="4">
        <v>366.5</v>
      </c>
      <c r="S657" s="4">
        <v>235.47640000000001</v>
      </c>
      <c r="T657" s="4">
        <v>59.209800000000001</v>
      </c>
      <c r="U657" s="4">
        <v>294.7</v>
      </c>
      <c r="V657" s="4">
        <v>159.57759999999999</v>
      </c>
      <c r="Y657" s="4">
        <v>14.952</v>
      </c>
      <c r="Z657" s="4">
        <v>0</v>
      </c>
      <c r="AA657" s="4">
        <v>0.22450000000000001</v>
      </c>
      <c r="AB657" s="4" t="s">
        <v>207</v>
      </c>
      <c r="AC657" s="4">
        <v>0</v>
      </c>
      <c r="AD657" s="4">
        <v>10</v>
      </c>
      <c r="AE657" s="4">
        <v>878</v>
      </c>
      <c r="AF657" s="4">
        <v>911</v>
      </c>
      <c r="AG657" s="4">
        <v>846</v>
      </c>
      <c r="AH657" s="4">
        <v>85</v>
      </c>
      <c r="AI657" s="4">
        <v>23.14</v>
      </c>
      <c r="AJ657" s="4">
        <v>0.53</v>
      </c>
      <c r="AK657" s="4">
        <v>981</v>
      </c>
      <c r="AL657" s="4">
        <v>0</v>
      </c>
      <c r="AM657" s="4">
        <v>0</v>
      </c>
      <c r="AN657" s="4">
        <v>23</v>
      </c>
      <c r="AO657" s="4">
        <v>191</v>
      </c>
      <c r="AP657" s="4">
        <v>185</v>
      </c>
      <c r="AQ657" s="4">
        <v>3.5</v>
      </c>
      <c r="AR657" s="4">
        <v>195</v>
      </c>
      <c r="AS657" s="4" t="s">
        <v>155</v>
      </c>
      <c r="AT657" s="4">
        <v>2</v>
      </c>
      <c r="AU657" s="5">
        <v>0.80018518518518522</v>
      </c>
      <c r="AV657" s="4">
        <v>47.159492999999998</v>
      </c>
      <c r="AW657" s="4">
        <v>-88.489988999999994</v>
      </c>
      <c r="AX657" s="4">
        <v>314.39999999999998</v>
      </c>
      <c r="AY657" s="4">
        <v>34.4</v>
      </c>
      <c r="AZ657" s="4">
        <v>12</v>
      </c>
      <c r="BA657" s="4">
        <v>10</v>
      </c>
      <c r="BB657" s="4" t="s">
        <v>222</v>
      </c>
      <c r="BC657" s="4">
        <v>1.8395999999999999</v>
      </c>
      <c r="BD657" s="4">
        <v>1</v>
      </c>
      <c r="BE657" s="4">
        <v>2.8380000000000001</v>
      </c>
      <c r="BF657" s="4">
        <v>14.063000000000001</v>
      </c>
      <c r="BG657" s="4">
        <v>14.09</v>
      </c>
      <c r="BH657" s="4">
        <v>1</v>
      </c>
      <c r="BI657" s="4">
        <v>14.895</v>
      </c>
      <c r="BJ657" s="4">
        <v>2895.5059999999999</v>
      </c>
      <c r="BK657" s="4">
        <v>85.024000000000001</v>
      </c>
      <c r="BL657" s="4">
        <v>7.0919999999999996</v>
      </c>
      <c r="BM657" s="4">
        <v>1.7829999999999999</v>
      </c>
      <c r="BN657" s="4">
        <v>8.875</v>
      </c>
      <c r="BO657" s="4">
        <v>5.702</v>
      </c>
      <c r="BP657" s="4">
        <v>1.4339999999999999</v>
      </c>
      <c r="BQ657" s="4">
        <v>7.1360000000000001</v>
      </c>
      <c r="BR657" s="4">
        <v>1.2202</v>
      </c>
      <c r="BU657" s="4">
        <v>0.68600000000000005</v>
      </c>
      <c r="BW657" s="4">
        <v>37.743000000000002</v>
      </c>
      <c r="BX657" s="4">
        <v>0.383218</v>
      </c>
      <c r="BY657" s="4">
        <v>-5</v>
      </c>
      <c r="BZ657" s="4">
        <v>0.61189099999999996</v>
      </c>
      <c r="CA657" s="4">
        <v>9.3648900000000008</v>
      </c>
      <c r="CB657" s="4">
        <v>12.360198</v>
      </c>
    </row>
    <row r="658" spans="1:80">
      <c r="A658" s="2">
        <v>42439</v>
      </c>
      <c r="B658" s="29">
        <v>0.59228106481481479</v>
      </c>
      <c r="C658" s="4">
        <v>14.21</v>
      </c>
      <c r="D658" s="4">
        <v>1.2015</v>
      </c>
      <c r="E658" s="4" t="s">
        <v>155</v>
      </c>
      <c r="F658" s="4">
        <v>12015.036496000001</v>
      </c>
      <c r="G658" s="4">
        <v>128.6</v>
      </c>
      <c r="H658" s="4">
        <v>84.9</v>
      </c>
      <c r="I658" s="4">
        <v>182.2</v>
      </c>
      <c r="K658" s="4">
        <v>0.11</v>
      </c>
      <c r="L658" s="4">
        <v>18</v>
      </c>
      <c r="M658" s="4">
        <v>0.86699999999999999</v>
      </c>
      <c r="N658" s="4">
        <v>12.319800000000001</v>
      </c>
      <c r="O658" s="4">
        <v>1.0417000000000001</v>
      </c>
      <c r="P658" s="4">
        <v>111.5123</v>
      </c>
      <c r="Q658" s="4">
        <v>73.593000000000004</v>
      </c>
      <c r="R658" s="4">
        <v>185.1</v>
      </c>
      <c r="S658" s="4">
        <v>89.659000000000006</v>
      </c>
      <c r="T658" s="4">
        <v>59.1708</v>
      </c>
      <c r="U658" s="4">
        <v>148.80000000000001</v>
      </c>
      <c r="V658" s="4">
        <v>182.18270000000001</v>
      </c>
      <c r="Y658" s="4">
        <v>15.297000000000001</v>
      </c>
      <c r="Z658" s="4">
        <v>0</v>
      </c>
      <c r="AA658" s="4">
        <v>9.8599999999999993E-2</v>
      </c>
      <c r="AB658" s="4" t="s">
        <v>207</v>
      </c>
      <c r="AC658" s="4">
        <v>0</v>
      </c>
      <c r="AD658" s="4">
        <v>10</v>
      </c>
      <c r="AE658" s="4">
        <v>875</v>
      </c>
      <c r="AF658" s="4">
        <v>909</v>
      </c>
      <c r="AG658" s="4">
        <v>844</v>
      </c>
      <c r="AH658" s="4">
        <v>85</v>
      </c>
      <c r="AI658" s="4">
        <v>23.14</v>
      </c>
      <c r="AJ658" s="4">
        <v>0.53</v>
      </c>
      <c r="AK658" s="4">
        <v>981</v>
      </c>
      <c r="AL658" s="4">
        <v>0</v>
      </c>
      <c r="AM658" s="4">
        <v>0</v>
      </c>
      <c r="AN658" s="4">
        <v>23</v>
      </c>
      <c r="AO658" s="4">
        <v>191</v>
      </c>
      <c r="AP658" s="4">
        <v>185</v>
      </c>
      <c r="AQ658" s="4">
        <v>3.4</v>
      </c>
      <c r="AR658" s="4">
        <v>195</v>
      </c>
      <c r="AS658" s="4" t="s">
        <v>155</v>
      </c>
      <c r="AT658" s="4">
        <v>2</v>
      </c>
      <c r="AU658" s="5">
        <v>0.80019675925925926</v>
      </c>
      <c r="AV658" s="4">
        <v>47.159402</v>
      </c>
      <c r="AW658" s="4">
        <v>-88.489841999999996</v>
      </c>
      <c r="AX658" s="4">
        <v>314.2</v>
      </c>
      <c r="AY658" s="4">
        <v>34</v>
      </c>
      <c r="AZ658" s="4">
        <v>12</v>
      </c>
      <c r="BA658" s="4">
        <v>10</v>
      </c>
      <c r="BB658" s="4" t="s">
        <v>222</v>
      </c>
      <c r="BC658" s="4">
        <v>1.4032</v>
      </c>
      <c r="BD658" s="4">
        <v>1.2032</v>
      </c>
      <c r="BE658" s="4">
        <v>2.3540000000000001</v>
      </c>
      <c r="BF658" s="4">
        <v>14.063000000000001</v>
      </c>
      <c r="BG658" s="4">
        <v>13.71</v>
      </c>
      <c r="BH658" s="4">
        <v>0.97</v>
      </c>
      <c r="BI658" s="4">
        <v>15.346</v>
      </c>
      <c r="BJ658" s="4">
        <v>2792.3560000000002</v>
      </c>
      <c r="BK658" s="4">
        <v>150.268</v>
      </c>
      <c r="BL658" s="4">
        <v>2.6469999999999998</v>
      </c>
      <c r="BM658" s="4">
        <v>1.7470000000000001</v>
      </c>
      <c r="BN658" s="4">
        <v>4.3940000000000001</v>
      </c>
      <c r="BO658" s="4">
        <v>2.1280000000000001</v>
      </c>
      <c r="BP658" s="4">
        <v>1.4039999999999999</v>
      </c>
      <c r="BQ658" s="4">
        <v>3.5329999999999999</v>
      </c>
      <c r="BR658" s="4">
        <v>1.3653999999999999</v>
      </c>
      <c r="BU658" s="4">
        <v>0.68799999999999994</v>
      </c>
      <c r="BW658" s="4">
        <v>16.257000000000001</v>
      </c>
      <c r="BX658" s="4">
        <v>0.376716</v>
      </c>
      <c r="BY658" s="4">
        <v>-5</v>
      </c>
      <c r="BZ658" s="4">
        <v>0.61099999999999999</v>
      </c>
      <c r="CA658" s="4">
        <v>9.205997</v>
      </c>
      <c r="CB658" s="4">
        <v>12.3422</v>
      </c>
    </row>
    <row r="659" spans="1:80">
      <c r="A659" s="2">
        <v>42439</v>
      </c>
      <c r="B659" s="29">
        <v>0.59229263888888883</v>
      </c>
      <c r="C659" s="4">
        <v>13.178000000000001</v>
      </c>
      <c r="D659" s="4">
        <v>2.2522000000000002</v>
      </c>
      <c r="E659" s="4" t="s">
        <v>155</v>
      </c>
      <c r="F659" s="4">
        <v>22521.666667000001</v>
      </c>
      <c r="G659" s="4">
        <v>88.7</v>
      </c>
      <c r="H659" s="4">
        <v>84.9</v>
      </c>
      <c r="I659" s="4">
        <v>328.6</v>
      </c>
      <c r="K659" s="4">
        <v>7.0000000000000007E-2</v>
      </c>
      <c r="L659" s="4">
        <v>25</v>
      </c>
      <c r="M659" s="4">
        <v>0.86550000000000005</v>
      </c>
      <c r="N659" s="4">
        <v>11.4055</v>
      </c>
      <c r="O659" s="4">
        <v>1.9493</v>
      </c>
      <c r="P659" s="4">
        <v>76.773700000000005</v>
      </c>
      <c r="Q659" s="4">
        <v>73.481300000000005</v>
      </c>
      <c r="R659" s="4">
        <v>150.30000000000001</v>
      </c>
      <c r="S659" s="4">
        <v>61.728200000000001</v>
      </c>
      <c r="T659" s="4">
        <v>59.081000000000003</v>
      </c>
      <c r="U659" s="4">
        <v>120.8</v>
      </c>
      <c r="V659" s="4">
        <v>328.60489999999999</v>
      </c>
      <c r="Y659" s="4">
        <v>21.638999999999999</v>
      </c>
      <c r="Z659" s="4">
        <v>0</v>
      </c>
      <c r="AA659" s="4">
        <v>5.7200000000000001E-2</v>
      </c>
      <c r="AB659" s="4" t="s">
        <v>207</v>
      </c>
      <c r="AC659" s="4">
        <v>0</v>
      </c>
      <c r="AD659" s="4">
        <v>9.9</v>
      </c>
      <c r="AE659" s="4">
        <v>875</v>
      </c>
      <c r="AF659" s="4">
        <v>907</v>
      </c>
      <c r="AG659" s="4">
        <v>841</v>
      </c>
      <c r="AH659" s="4">
        <v>85</v>
      </c>
      <c r="AI659" s="4">
        <v>23.14</v>
      </c>
      <c r="AJ659" s="4">
        <v>0.53</v>
      </c>
      <c r="AK659" s="4">
        <v>981</v>
      </c>
      <c r="AL659" s="4">
        <v>0</v>
      </c>
      <c r="AM659" s="4">
        <v>0</v>
      </c>
      <c r="AN659" s="4">
        <v>23</v>
      </c>
      <c r="AO659" s="4">
        <v>191</v>
      </c>
      <c r="AP659" s="4">
        <v>185</v>
      </c>
      <c r="AQ659" s="4">
        <v>3.7</v>
      </c>
      <c r="AR659" s="4">
        <v>195</v>
      </c>
      <c r="AS659" s="4" t="s">
        <v>155</v>
      </c>
      <c r="AT659" s="4">
        <v>2</v>
      </c>
      <c r="AU659" s="5">
        <v>0.8002083333333333</v>
      </c>
      <c r="AV659" s="4">
        <v>47.159354999999998</v>
      </c>
      <c r="AW659" s="4">
        <v>-88.489773</v>
      </c>
      <c r="AX659" s="4">
        <v>314.2</v>
      </c>
      <c r="AY659" s="4">
        <v>33.700000000000003</v>
      </c>
      <c r="AZ659" s="4">
        <v>12</v>
      </c>
      <c r="BA659" s="4">
        <v>10</v>
      </c>
      <c r="BB659" s="4" t="s">
        <v>222</v>
      </c>
      <c r="BC659" s="4">
        <v>1.6</v>
      </c>
      <c r="BD659" s="4">
        <v>1.4</v>
      </c>
      <c r="BE659" s="4">
        <v>2.6</v>
      </c>
      <c r="BF659" s="4">
        <v>14.063000000000001</v>
      </c>
      <c r="BG659" s="4">
        <v>13.54</v>
      </c>
      <c r="BH659" s="4">
        <v>0.96</v>
      </c>
      <c r="BI659" s="4">
        <v>15.54</v>
      </c>
      <c r="BJ659" s="4">
        <v>2583.549</v>
      </c>
      <c r="BK659" s="4">
        <v>281.02800000000002</v>
      </c>
      <c r="BL659" s="4">
        <v>1.821</v>
      </c>
      <c r="BM659" s="4">
        <v>1.7430000000000001</v>
      </c>
      <c r="BN659" s="4">
        <v>3.5640000000000001</v>
      </c>
      <c r="BO659" s="4">
        <v>1.464</v>
      </c>
      <c r="BP659" s="4">
        <v>1.401</v>
      </c>
      <c r="BQ659" s="4">
        <v>2.8660000000000001</v>
      </c>
      <c r="BR659" s="4">
        <v>2.4613999999999998</v>
      </c>
      <c r="BU659" s="4">
        <v>0.97199999999999998</v>
      </c>
      <c r="BW659" s="4">
        <v>9.42</v>
      </c>
      <c r="BX659" s="4">
        <v>0.302896</v>
      </c>
      <c r="BY659" s="4">
        <v>-5</v>
      </c>
      <c r="BZ659" s="4">
        <v>0.61121800000000004</v>
      </c>
      <c r="CA659" s="4">
        <v>7.4020219999999997</v>
      </c>
      <c r="CB659" s="4">
        <v>12.346603999999999</v>
      </c>
    </row>
    <row r="660" spans="1:80">
      <c r="A660" s="2">
        <v>42439</v>
      </c>
      <c r="B660" s="29">
        <v>0.59230421296296298</v>
      </c>
      <c r="C660" s="4">
        <v>12.602</v>
      </c>
      <c r="D660" s="4">
        <v>4.3563000000000001</v>
      </c>
      <c r="E660" s="4" t="s">
        <v>155</v>
      </c>
      <c r="F660" s="4">
        <v>43563.333333000002</v>
      </c>
      <c r="G660" s="4">
        <v>56.4</v>
      </c>
      <c r="H660" s="4">
        <v>84.9</v>
      </c>
      <c r="I660" s="4">
        <v>363.5</v>
      </c>
      <c r="K660" s="4">
        <v>0</v>
      </c>
      <c r="L660" s="4">
        <v>33</v>
      </c>
      <c r="M660" s="4">
        <v>0.85089999999999999</v>
      </c>
      <c r="N660" s="4">
        <v>10.7226</v>
      </c>
      <c r="O660" s="4">
        <v>3.7067999999999999</v>
      </c>
      <c r="P660" s="4">
        <v>47.991599999999998</v>
      </c>
      <c r="Q660" s="4">
        <v>72.240700000000004</v>
      </c>
      <c r="R660" s="4">
        <v>120.2</v>
      </c>
      <c r="S660" s="4">
        <v>38.591000000000001</v>
      </c>
      <c r="T660" s="4">
        <v>58.0901</v>
      </c>
      <c r="U660" s="4">
        <v>96.7</v>
      </c>
      <c r="V660" s="4">
        <v>363.47620000000001</v>
      </c>
      <c r="Y660" s="4">
        <v>27.765999999999998</v>
      </c>
      <c r="Z660" s="4">
        <v>0</v>
      </c>
      <c r="AA660" s="4">
        <v>0</v>
      </c>
      <c r="AB660" s="4" t="s">
        <v>207</v>
      </c>
      <c r="AC660" s="4">
        <v>0</v>
      </c>
      <c r="AD660" s="4">
        <v>10</v>
      </c>
      <c r="AE660" s="4">
        <v>872</v>
      </c>
      <c r="AF660" s="4">
        <v>906</v>
      </c>
      <c r="AG660" s="4">
        <v>838</v>
      </c>
      <c r="AH660" s="4">
        <v>85.1</v>
      </c>
      <c r="AI660" s="4">
        <v>23.17</v>
      </c>
      <c r="AJ660" s="4">
        <v>0.53</v>
      </c>
      <c r="AK660" s="4">
        <v>981</v>
      </c>
      <c r="AL660" s="4">
        <v>0</v>
      </c>
      <c r="AM660" s="4">
        <v>0</v>
      </c>
      <c r="AN660" s="4">
        <v>23</v>
      </c>
      <c r="AO660" s="4">
        <v>190.9</v>
      </c>
      <c r="AP660" s="4">
        <v>184.9</v>
      </c>
      <c r="AQ660" s="4">
        <v>3.6</v>
      </c>
      <c r="AR660" s="4">
        <v>195</v>
      </c>
      <c r="AS660" s="4" t="s">
        <v>155</v>
      </c>
      <c r="AT660" s="4">
        <v>2</v>
      </c>
      <c r="AU660" s="5">
        <v>0.8002083333333333</v>
      </c>
      <c r="AV660" s="4">
        <v>47.15925</v>
      </c>
      <c r="AW660" s="4">
        <v>-88.489633999999995</v>
      </c>
      <c r="AX660" s="4">
        <v>314</v>
      </c>
      <c r="AY660" s="4">
        <v>34.200000000000003</v>
      </c>
      <c r="AZ660" s="4">
        <v>12</v>
      </c>
      <c r="BA660" s="4">
        <v>10</v>
      </c>
      <c r="BB660" s="4" t="s">
        <v>222</v>
      </c>
      <c r="BC660" s="4">
        <v>1.6508</v>
      </c>
      <c r="BD660" s="4">
        <v>1.1968000000000001</v>
      </c>
      <c r="BE660" s="4">
        <v>2.6</v>
      </c>
      <c r="BF660" s="4">
        <v>14.063000000000001</v>
      </c>
      <c r="BG660" s="4">
        <v>12.15</v>
      </c>
      <c r="BH660" s="4">
        <v>0.86</v>
      </c>
      <c r="BI660" s="4">
        <v>17.524000000000001</v>
      </c>
      <c r="BJ660" s="4">
        <v>2247.2959999999998</v>
      </c>
      <c r="BK660" s="4">
        <v>494.46</v>
      </c>
      <c r="BL660" s="4">
        <v>1.0529999999999999</v>
      </c>
      <c r="BM660" s="4">
        <v>1.5860000000000001</v>
      </c>
      <c r="BN660" s="4">
        <v>2.6389999999999998</v>
      </c>
      <c r="BO660" s="4">
        <v>0.84699999999999998</v>
      </c>
      <c r="BP660" s="4">
        <v>1.2749999999999999</v>
      </c>
      <c r="BQ660" s="4">
        <v>2.1219999999999999</v>
      </c>
      <c r="BR660" s="4">
        <v>2.5190000000000001</v>
      </c>
      <c r="BU660" s="4">
        <v>1.155</v>
      </c>
      <c r="BW660" s="4">
        <v>0</v>
      </c>
      <c r="BX660" s="4">
        <v>0.24493400000000001</v>
      </c>
      <c r="BY660" s="4">
        <v>-5</v>
      </c>
      <c r="BZ660" s="4">
        <v>0.61299999999999999</v>
      </c>
      <c r="CA660" s="4">
        <v>5.9855749999999999</v>
      </c>
      <c r="CB660" s="4">
        <v>12.3826</v>
      </c>
    </row>
    <row r="661" spans="1:80">
      <c r="A661" s="2">
        <v>42439</v>
      </c>
      <c r="B661" s="29">
        <v>0.59231578703703702</v>
      </c>
      <c r="C661" s="4">
        <v>12.327</v>
      </c>
      <c r="D661" s="4">
        <v>4.3273000000000001</v>
      </c>
      <c r="E661" s="4" t="s">
        <v>155</v>
      </c>
      <c r="F661" s="4">
        <v>43273.363862999999</v>
      </c>
      <c r="G661" s="4">
        <v>34.5</v>
      </c>
      <c r="H661" s="4">
        <v>84.9</v>
      </c>
      <c r="I661" s="4">
        <v>339.9</v>
      </c>
      <c r="K661" s="4">
        <v>0</v>
      </c>
      <c r="L661" s="4">
        <v>39</v>
      </c>
      <c r="M661" s="4">
        <v>0.85329999999999995</v>
      </c>
      <c r="N661" s="4">
        <v>10.518599999999999</v>
      </c>
      <c r="O661" s="4">
        <v>3.6924000000000001</v>
      </c>
      <c r="P661" s="4">
        <v>29.441299999999998</v>
      </c>
      <c r="Q661" s="4">
        <v>72.4298</v>
      </c>
      <c r="R661" s="4">
        <v>101.9</v>
      </c>
      <c r="S661" s="4">
        <v>23.696100000000001</v>
      </c>
      <c r="T661" s="4">
        <v>58.295900000000003</v>
      </c>
      <c r="U661" s="4">
        <v>82</v>
      </c>
      <c r="V661" s="4">
        <v>339.88350000000003</v>
      </c>
      <c r="Y661" s="4">
        <v>33.408999999999999</v>
      </c>
      <c r="Z661" s="4">
        <v>0</v>
      </c>
      <c r="AA661" s="4">
        <v>0</v>
      </c>
      <c r="AB661" s="4" t="s">
        <v>207</v>
      </c>
      <c r="AC661" s="4">
        <v>0</v>
      </c>
      <c r="AD661" s="4">
        <v>9.9</v>
      </c>
      <c r="AE661" s="4">
        <v>870</v>
      </c>
      <c r="AF661" s="4">
        <v>904</v>
      </c>
      <c r="AG661" s="4">
        <v>839</v>
      </c>
      <c r="AH661" s="4">
        <v>86</v>
      </c>
      <c r="AI661" s="4">
        <v>23.41</v>
      </c>
      <c r="AJ661" s="4">
        <v>0.54</v>
      </c>
      <c r="AK661" s="4">
        <v>981</v>
      </c>
      <c r="AL661" s="4">
        <v>0</v>
      </c>
      <c r="AM661" s="4">
        <v>0</v>
      </c>
      <c r="AN661" s="4">
        <v>23</v>
      </c>
      <c r="AO661" s="4">
        <v>190.1</v>
      </c>
      <c r="AP661" s="4">
        <v>184.1</v>
      </c>
      <c r="AQ661" s="4">
        <v>3.8</v>
      </c>
      <c r="AR661" s="4">
        <v>195</v>
      </c>
      <c r="AS661" s="4" t="s">
        <v>155</v>
      </c>
      <c r="AT661" s="4">
        <v>2</v>
      </c>
      <c r="AU661" s="5">
        <v>0.80023148148148149</v>
      </c>
      <c r="AV661" s="4">
        <v>47.159109999999998</v>
      </c>
      <c r="AW661" s="4">
        <v>-88.489438000000007</v>
      </c>
      <c r="AX661" s="4">
        <v>313.89999999999998</v>
      </c>
      <c r="AY661" s="4">
        <v>33</v>
      </c>
      <c r="AZ661" s="4">
        <v>12</v>
      </c>
      <c r="BA661" s="4">
        <v>10</v>
      </c>
      <c r="BB661" s="4" t="s">
        <v>222</v>
      </c>
      <c r="BC661" s="4">
        <v>1.4967999999999999</v>
      </c>
      <c r="BD661" s="4">
        <v>1.0508</v>
      </c>
      <c r="BE661" s="4">
        <v>2.4984000000000002</v>
      </c>
      <c r="BF661" s="4">
        <v>14.063000000000001</v>
      </c>
      <c r="BG661" s="4">
        <v>12.35</v>
      </c>
      <c r="BH661" s="4">
        <v>0.88</v>
      </c>
      <c r="BI661" s="4">
        <v>17.196000000000002</v>
      </c>
      <c r="BJ661" s="4">
        <v>2238.7950000000001</v>
      </c>
      <c r="BK661" s="4">
        <v>500.19600000000003</v>
      </c>
      <c r="BL661" s="4">
        <v>0.65600000000000003</v>
      </c>
      <c r="BM661" s="4">
        <v>1.6140000000000001</v>
      </c>
      <c r="BN661" s="4">
        <v>2.2709999999999999</v>
      </c>
      <c r="BO661" s="4">
        <v>0.52800000000000002</v>
      </c>
      <c r="BP661" s="4">
        <v>1.2989999999999999</v>
      </c>
      <c r="BQ661" s="4">
        <v>1.8280000000000001</v>
      </c>
      <c r="BR661" s="4">
        <v>2.3921000000000001</v>
      </c>
      <c r="BU661" s="4">
        <v>1.411</v>
      </c>
      <c r="BW661" s="4">
        <v>0</v>
      </c>
      <c r="BX661" s="4">
        <v>0.17344100000000001</v>
      </c>
      <c r="BY661" s="4">
        <v>-5</v>
      </c>
      <c r="BZ661" s="4">
        <v>0.61321800000000004</v>
      </c>
      <c r="CA661" s="4">
        <v>4.2384639999999996</v>
      </c>
      <c r="CB661" s="4">
        <v>12.387003999999999</v>
      </c>
    </row>
    <row r="662" spans="1:80">
      <c r="A662" s="2">
        <v>42439</v>
      </c>
      <c r="B662" s="29">
        <v>0.59232736111111117</v>
      </c>
      <c r="C662" s="4">
        <v>12.162000000000001</v>
      </c>
      <c r="D662" s="4">
        <v>5.1059999999999999</v>
      </c>
      <c r="E662" s="4" t="s">
        <v>155</v>
      </c>
      <c r="F662" s="4">
        <v>51060.375</v>
      </c>
      <c r="G662" s="4">
        <v>29</v>
      </c>
      <c r="H662" s="4">
        <v>85</v>
      </c>
      <c r="I662" s="4">
        <v>1054.7</v>
      </c>
      <c r="K662" s="4">
        <v>0</v>
      </c>
      <c r="L662" s="4">
        <v>84</v>
      </c>
      <c r="M662" s="4">
        <v>0.84670000000000001</v>
      </c>
      <c r="N662" s="4">
        <v>10.2973</v>
      </c>
      <c r="O662" s="4">
        <v>4.3231000000000002</v>
      </c>
      <c r="P662" s="4">
        <v>24.578600000000002</v>
      </c>
      <c r="Q662" s="4">
        <v>71.966300000000004</v>
      </c>
      <c r="R662" s="4">
        <v>96.5</v>
      </c>
      <c r="S662" s="4">
        <v>19.782299999999999</v>
      </c>
      <c r="T662" s="4">
        <v>57.922800000000002</v>
      </c>
      <c r="U662" s="4">
        <v>77.7</v>
      </c>
      <c r="V662" s="4">
        <v>1054.6563000000001</v>
      </c>
      <c r="Y662" s="4">
        <v>71.367000000000004</v>
      </c>
      <c r="Z662" s="4">
        <v>0</v>
      </c>
      <c r="AA662" s="4">
        <v>0</v>
      </c>
      <c r="AB662" s="4" t="s">
        <v>207</v>
      </c>
      <c r="AC662" s="4">
        <v>0</v>
      </c>
      <c r="AD662" s="4">
        <v>10</v>
      </c>
      <c r="AE662" s="4">
        <v>869</v>
      </c>
      <c r="AF662" s="4">
        <v>904</v>
      </c>
      <c r="AG662" s="4">
        <v>840</v>
      </c>
      <c r="AH662" s="4">
        <v>86</v>
      </c>
      <c r="AI662" s="4">
        <v>23.41</v>
      </c>
      <c r="AJ662" s="4">
        <v>0.54</v>
      </c>
      <c r="AK662" s="4">
        <v>981</v>
      </c>
      <c r="AL662" s="4">
        <v>0</v>
      </c>
      <c r="AM662" s="4">
        <v>0</v>
      </c>
      <c r="AN662" s="4">
        <v>23</v>
      </c>
      <c r="AO662" s="4">
        <v>191</v>
      </c>
      <c r="AP662" s="4">
        <v>185</v>
      </c>
      <c r="AQ662" s="4">
        <v>3.7</v>
      </c>
      <c r="AR662" s="4">
        <v>195</v>
      </c>
      <c r="AS662" s="4" t="s">
        <v>155</v>
      </c>
      <c r="AT662" s="4">
        <v>2</v>
      </c>
      <c r="AU662" s="5">
        <v>0.80024305555555564</v>
      </c>
      <c r="AV662" s="4">
        <v>47.159052000000003</v>
      </c>
      <c r="AW662" s="4">
        <v>-88.489337000000006</v>
      </c>
      <c r="AX662" s="4">
        <v>313.7</v>
      </c>
      <c r="AY662" s="4">
        <v>27.6</v>
      </c>
      <c r="AZ662" s="4">
        <v>12</v>
      </c>
      <c r="BA662" s="4">
        <v>10</v>
      </c>
      <c r="BB662" s="4" t="s">
        <v>222</v>
      </c>
      <c r="BC662" s="4">
        <v>1.4523999999999999</v>
      </c>
      <c r="BD662" s="4">
        <v>1.1508</v>
      </c>
      <c r="BE662" s="4">
        <v>2.5015999999999998</v>
      </c>
      <c r="BF662" s="4">
        <v>14.063000000000001</v>
      </c>
      <c r="BG662" s="4">
        <v>11.79</v>
      </c>
      <c r="BH662" s="4">
        <v>0.84</v>
      </c>
      <c r="BI662" s="4">
        <v>18.111000000000001</v>
      </c>
      <c r="BJ662" s="4">
        <v>2119.9160000000002</v>
      </c>
      <c r="BK662" s="4">
        <v>566.45399999999995</v>
      </c>
      <c r="BL662" s="4">
        <v>0.53</v>
      </c>
      <c r="BM662" s="4">
        <v>1.552</v>
      </c>
      <c r="BN662" s="4">
        <v>2.081</v>
      </c>
      <c r="BO662" s="4">
        <v>0.42599999999999999</v>
      </c>
      <c r="BP662" s="4">
        <v>1.2490000000000001</v>
      </c>
      <c r="BQ662" s="4">
        <v>1.675</v>
      </c>
      <c r="BR662" s="4">
        <v>7.1795999999999998</v>
      </c>
      <c r="BU662" s="4">
        <v>2.915</v>
      </c>
      <c r="BW662" s="4">
        <v>0</v>
      </c>
      <c r="BX662" s="4">
        <v>0.12320399999999999</v>
      </c>
      <c r="BY662" s="4">
        <v>-5</v>
      </c>
      <c r="BZ662" s="4">
        <v>0.61489099999999997</v>
      </c>
      <c r="CA662" s="4">
        <v>3.0107979999999999</v>
      </c>
      <c r="CB662" s="4">
        <v>12.420798</v>
      </c>
    </row>
    <row r="663" spans="1:80">
      <c r="A663" s="2">
        <v>42439</v>
      </c>
      <c r="B663" s="29">
        <v>0.59233893518518521</v>
      </c>
      <c r="C663" s="4">
        <v>12.051</v>
      </c>
      <c r="D663" s="4">
        <v>5.3217999999999996</v>
      </c>
      <c r="E663" s="4" t="s">
        <v>155</v>
      </c>
      <c r="F663" s="4">
        <v>53217.770383000003</v>
      </c>
      <c r="G663" s="4">
        <v>14.8</v>
      </c>
      <c r="H663" s="4">
        <v>87.3</v>
      </c>
      <c r="I663" s="4">
        <v>1171.0999999999999</v>
      </c>
      <c r="K663" s="4">
        <v>0</v>
      </c>
      <c r="L663" s="4">
        <v>82</v>
      </c>
      <c r="M663" s="4">
        <v>0.84530000000000005</v>
      </c>
      <c r="N663" s="4">
        <v>10.1869</v>
      </c>
      <c r="O663" s="4">
        <v>4.4987000000000004</v>
      </c>
      <c r="P663" s="4">
        <v>12.4968</v>
      </c>
      <c r="Q663" s="4">
        <v>73.756399999999999</v>
      </c>
      <c r="R663" s="4">
        <v>86.3</v>
      </c>
      <c r="S663" s="4">
        <v>10.058199999999999</v>
      </c>
      <c r="T663" s="4">
        <v>59.363599999999998</v>
      </c>
      <c r="U663" s="4">
        <v>69.400000000000006</v>
      </c>
      <c r="V663" s="4">
        <v>1171.0634</v>
      </c>
      <c r="Y663" s="4">
        <v>69.506</v>
      </c>
      <c r="Z663" s="4">
        <v>0</v>
      </c>
      <c r="AA663" s="4">
        <v>0</v>
      </c>
      <c r="AB663" s="4" t="s">
        <v>207</v>
      </c>
      <c r="AC663" s="4">
        <v>0</v>
      </c>
      <c r="AD663" s="4">
        <v>10</v>
      </c>
      <c r="AE663" s="4">
        <v>869</v>
      </c>
      <c r="AF663" s="4">
        <v>904</v>
      </c>
      <c r="AG663" s="4">
        <v>841</v>
      </c>
      <c r="AH663" s="4">
        <v>86</v>
      </c>
      <c r="AI663" s="4">
        <v>23.41</v>
      </c>
      <c r="AJ663" s="4">
        <v>0.54</v>
      </c>
      <c r="AK663" s="4">
        <v>981</v>
      </c>
      <c r="AL663" s="4">
        <v>0</v>
      </c>
      <c r="AM663" s="4">
        <v>0</v>
      </c>
      <c r="AN663" s="4">
        <v>23</v>
      </c>
      <c r="AO663" s="4">
        <v>191</v>
      </c>
      <c r="AP663" s="4">
        <v>185</v>
      </c>
      <c r="AQ663" s="4">
        <v>3.5</v>
      </c>
      <c r="AR663" s="4">
        <v>195</v>
      </c>
      <c r="AS663" s="4" t="s">
        <v>155</v>
      </c>
      <c r="AT663" s="4">
        <v>2</v>
      </c>
      <c r="AU663" s="5">
        <v>0.80025462962962957</v>
      </c>
      <c r="AV663" s="4">
        <v>47.159022999999998</v>
      </c>
      <c r="AW663" s="4">
        <v>-88.489273999999995</v>
      </c>
      <c r="AX663" s="4">
        <v>313.5</v>
      </c>
      <c r="AY663" s="4">
        <v>20.3</v>
      </c>
      <c r="AZ663" s="4">
        <v>12</v>
      </c>
      <c r="BA663" s="4">
        <v>10</v>
      </c>
      <c r="BB663" s="4" t="s">
        <v>222</v>
      </c>
      <c r="BC663" s="4">
        <v>1.6</v>
      </c>
      <c r="BD663" s="4">
        <v>1.2</v>
      </c>
      <c r="BE663" s="4">
        <v>2.6</v>
      </c>
      <c r="BF663" s="4">
        <v>14.063000000000001</v>
      </c>
      <c r="BG663" s="4">
        <v>11.69</v>
      </c>
      <c r="BH663" s="4">
        <v>0.83</v>
      </c>
      <c r="BI663" s="4">
        <v>18.295000000000002</v>
      </c>
      <c r="BJ663" s="4">
        <v>2086.2600000000002</v>
      </c>
      <c r="BK663" s="4">
        <v>586.399</v>
      </c>
      <c r="BL663" s="4">
        <v>0.26800000000000002</v>
      </c>
      <c r="BM663" s="4">
        <v>1.5820000000000001</v>
      </c>
      <c r="BN663" s="4">
        <v>1.85</v>
      </c>
      <c r="BO663" s="4">
        <v>0.216</v>
      </c>
      <c r="BP663" s="4">
        <v>1.2729999999999999</v>
      </c>
      <c r="BQ663" s="4">
        <v>1.4890000000000001</v>
      </c>
      <c r="BR663" s="4">
        <v>7.9305000000000003</v>
      </c>
      <c r="BU663" s="4">
        <v>2.8239999999999998</v>
      </c>
      <c r="BW663" s="4">
        <v>0</v>
      </c>
      <c r="BX663" s="4">
        <v>8.2692000000000002E-2</v>
      </c>
      <c r="BY663" s="4">
        <v>-5</v>
      </c>
      <c r="BZ663" s="4">
        <v>0.61421800000000004</v>
      </c>
      <c r="CA663" s="4">
        <v>2.0207860000000002</v>
      </c>
      <c r="CB663" s="4">
        <v>12.407204</v>
      </c>
    </row>
    <row r="664" spans="1:80">
      <c r="A664" s="2">
        <v>42439</v>
      </c>
      <c r="B664" s="29">
        <v>0.59235050925925925</v>
      </c>
      <c r="C664" s="4">
        <v>12.202</v>
      </c>
      <c r="D664" s="4">
        <v>4.6843000000000004</v>
      </c>
      <c r="E664" s="4" t="s">
        <v>155</v>
      </c>
      <c r="F664" s="4">
        <v>46843.383458999997</v>
      </c>
      <c r="G664" s="4">
        <v>11.8</v>
      </c>
      <c r="H664" s="4">
        <v>93.2</v>
      </c>
      <c r="I664" s="4">
        <v>783.8</v>
      </c>
      <c r="K664" s="4">
        <v>0</v>
      </c>
      <c r="L664" s="4">
        <v>63</v>
      </c>
      <c r="M664" s="4">
        <v>0.85040000000000004</v>
      </c>
      <c r="N664" s="4">
        <v>10.3773</v>
      </c>
      <c r="O664" s="4">
        <v>3.9838</v>
      </c>
      <c r="P664" s="4">
        <v>10.065799999999999</v>
      </c>
      <c r="Q664" s="4">
        <v>79.247</v>
      </c>
      <c r="R664" s="4">
        <v>89.3</v>
      </c>
      <c r="S664" s="4">
        <v>8.1015999999999995</v>
      </c>
      <c r="T664" s="4">
        <v>63.782800000000002</v>
      </c>
      <c r="U664" s="4">
        <v>71.900000000000006</v>
      </c>
      <c r="V664" s="4">
        <v>783.83460000000002</v>
      </c>
      <c r="Y664" s="4">
        <v>53.381999999999998</v>
      </c>
      <c r="Z664" s="4">
        <v>0</v>
      </c>
      <c r="AA664" s="4">
        <v>0</v>
      </c>
      <c r="AB664" s="4" t="s">
        <v>207</v>
      </c>
      <c r="AC664" s="4">
        <v>0</v>
      </c>
      <c r="AD664" s="4">
        <v>10</v>
      </c>
      <c r="AE664" s="4">
        <v>869</v>
      </c>
      <c r="AF664" s="4">
        <v>902</v>
      </c>
      <c r="AG664" s="4">
        <v>842</v>
      </c>
      <c r="AH664" s="4">
        <v>86</v>
      </c>
      <c r="AI664" s="4">
        <v>23.41</v>
      </c>
      <c r="AJ664" s="4">
        <v>0.54</v>
      </c>
      <c r="AK664" s="4">
        <v>981</v>
      </c>
      <c r="AL664" s="4">
        <v>0</v>
      </c>
      <c r="AM664" s="4">
        <v>0</v>
      </c>
      <c r="AN664" s="4">
        <v>23</v>
      </c>
      <c r="AO664" s="4">
        <v>191</v>
      </c>
      <c r="AP664" s="4">
        <v>185</v>
      </c>
      <c r="AQ664" s="4">
        <v>3.5</v>
      </c>
      <c r="AR664" s="4">
        <v>195</v>
      </c>
      <c r="AS664" s="4" t="s">
        <v>155</v>
      </c>
      <c r="AT664" s="4">
        <v>2</v>
      </c>
      <c r="AU664" s="5">
        <v>0.80026620370370372</v>
      </c>
      <c r="AV664" s="4">
        <v>47.159013000000002</v>
      </c>
      <c r="AW664" s="4">
        <v>-88.489237000000003</v>
      </c>
      <c r="AX664" s="4">
        <v>313.39999999999998</v>
      </c>
      <c r="AY664" s="4">
        <v>13.3</v>
      </c>
      <c r="AZ664" s="4">
        <v>12</v>
      </c>
      <c r="BA664" s="4">
        <v>10</v>
      </c>
      <c r="BB664" s="4" t="s">
        <v>222</v>
      </c>
      <c r="BC664" s="4">
        <v>1.7524</v>
      </c>
      <c r="BD664" s="4">
        <v>1.2</v>
      </c>
      <c r="BE664" s="4">
        <v>2.7524000000000002</v>
      </c>
      <c r="BF664" s="4">
        <v>14.063000000000001</v>
      </c>
      <c r="BG664" s="4">
        <v>12.11</v>
      </c>
      <c r="BH664" s="4">
        <v>0.86</v>
      </c>
      <c r="BI664" s="4">
        <v>17.585999999999999</v>
      </c>
      <c r="BJ664" s="4">
        <v>2178.8850000000002</v>
      </c>
      <c r="BK664" s="4">
        <v>532.37699999999995</v>
      </c>
      <c r="BL664" s="4">
        <v>0.221</v>
      </c>
      <c r="BM664" s="4">
        <v>1.742</v>
      </c>
      <c r="BN664" s="4">
        <v>1.964</v>
      </c>
      <c r="BO664" s="4">
        <v>0.17799999999999999</v>
      </c>
      <c r="BP664" s="4">
        <v>1.4019999999999999</v>
      </c>
      <c r="BQ664" s="4">
        <v>1.581</v>
      </c>
      <c r="BR664" s="4">
        <v>5.4420999999999999</v>
      </c>
      <c r="BU664" s="4">
        <v>2.2240000000000002</v>
      </c>
      <c r="BW664" s="4">
        <v>0</v>
      </c>
      <c r="BX664" s="4">
        <v>7.6142000000000001E-2</v>
      </c>
      <c r="BY664" s="4">
        <v>-5</v>
      </c>
      <c r="BZ664" s="4">
        <v>0.61610900000000002</v>
      </c>
      <c r="CA664" s="4">
        <v>1.8607199999999999</v>
      </c>
      <c r="CB664" s="4">
        <v>12.445402</v>
      </c>
    </row>
    <row r="665" spans="1:80">
      <c r="A665" s="2">
        <v>42439</v>
      </c>
      <c r="B665" s="29">
        <v>0.59236208333333329</v>
      </c>
      <c r="C665" s="4">
        <v>12.834</v>
      </c>
      <c r="D665" s="4">
        <v>3.8178999999999998</v>
      </c>
      <c r="E665" s="4" t="s">
        <v>155</v>
      </c>
      <c r="F665" s="4">
        <v>38178.535564999998</v>
      </c>
      <c r="G665" s="4">
        <v>10.6</v>
      </c>
      <c r="H665" s="4">
        <v>93.9</v>
      </c>
      <c r="I665" s="4">
        <v>557.9</v>
      </c>
      <c r="K665" s="4">
        <v>0</v>
      </c>
      <c r="L665" s="4">
        <v>46</v>
      </c>
      <c r="M665" s="4">
        <v>0.85389999999999999</v>
      </c>
      <c r="N665" s="4">
        <v>10.9589</v>
      </c>
      <c r="O665" s="4">
        <v>3.26</v>
      </c>
      <c r="P665" s="4">
        <v>9.0511999999999997</v>
      </c>
      <c r="Q665" s="4">
        <v>80.180300000000003</v>
      </c>
      <c r="R665" s="4">
        <v>89.2</v>
      </c>
      <c r="S665" s="4">
        <v>7.2850000000000001</v>
      </c>
      <c r="T665" s="4">
        <v>64.534000000000006</v>
      </c>
      <c r="U665" s="4">
        <v>71.8</v>
      </c>
      <c r="V665" s="4">
        <v>557.93709999999999</v>
      </c>
      <c r="Y665" s="4">
        <v>39.14</v>
      </c>
      <c r="Z665" s="4">
        <v>0</v>
      </c>
      <c r="AA665" s="4">
        <v>0</v>
      </c>
      <c r="AB665" s="4" t="s">
        <v>207</v>
      </c>
      <c r="AC665" s="4">
        <v>0</v>
      </c>
      <c r="AD665" s="4">
        <v>10</v>
      </c>
      <c r="AE665" s="4">
        <v>871</v>
      </c>
      <c r="AF665" s="4">
        <v>900</v>
      </c>
      <c r="AG665" s="4">
        <v>842</v>
      </c>
      <c r="AH665" s="4">
        <v>86</v>
      </c>
      <c r="AI665" s="4">
        <v>23.41</v>
      </c>
      <c r="AJ665" s="4">
        <v>0.54</v>
      </c>
      <c r="AK665" s="4">
        <v>981</v>
      </c>
      <c r="AL665" s="4">
        <v>0</v>
      </c>
      <c r="AM665" s="4">
        <v>0</v>
      </c>
      <c r="AN665" s="4">
        <v>23</v>
      </c>
      <c r="AO665" s="4">
        <v>191</v>
      </c>
      <c r="AP665" s="4">
        <v>185</v>
      </c>
      <c r="AQ665" s="4">
        <v>3.9</v>
      </c>
      <c r="AR665" s="4">
        <v>195</v>
      </c>
      <c r="AS665" s="4" t="s">
        <v>155</v>
      </c>
      <c r="AT665" s="4">
        <v>2</v>
      </c>
      <c r="AU665" s="5">
        <v>0.80027777777777775</v>
      </c>
      <c r="AV665" s="4">
        <v>47.159007000000003</v>
      </c>
      <c r="AW665" s="4">
        <v>-88.489215000000002</v>
      </c>
      <c r="AX665" s="4">
        <v>313.3</v>
      </c>
      <c r="AY665" s="4">
        <v>8.6</v>
      </c>
      <c r="AZ665" s="4">
        <v>12</v>
      </c>
      <c r="BA665" s="4">
        <v>10</v>
      </c>
      <c r="BB665" s="4" t="s">
        <v>222</v>
      </c>
      <c r="BC665" s="4">
        <v>2.2048000000000001</v>
      </c>
      <c r="BD665" s="4">
        <v>1.0984</v>
      </c>
      <c r="BE665" s="4">
        <v>3.1539999999999999</v>
      </c>
      <c r="BF665" s="4">
        <v>14.063000000000001</v>
      </c>
      <c r="BG665" s="4">
        <v>12.4</v>
      </c>
      <c r="BH665" s="4">
        <v>0.88</v>
      </c>
      <c r="BI665" s="4">
        <v>17.111000000000001</v>
      </c>
      <c r="BJ665" s="4">
        <v>2327.6460000000002</v>
      </c>
      <c r="BK665" s="4">
        <v>440.70800000000003</v>
      </c>
      <c r="BL665" s="4">
        <v>0.20100000000000001</v>
      </c>
      <c r="BM665" s="4">
        <v>1.7829999999999999</v>
      </c>
      <c r="BN665" s="4">
        <v>1.9850000000000001</v>
      </c>
      <c r="BO665" s="4">
        <v>0.16200000000000001</v>
      </c>
      <c r="BP665" s="4">
        <v>1.4350000000000001</v>
      </c>
      <c r="BQ665" s="4">
        <v>1.597</v>
      </c>
      <c r="BR665" s="4">
        <v>3.9186000000000001</v>
      </c>
      <c r="BU665" s="4">
        <v>1.649</v>
      </c>
      <c r="BW665" s="4">
        <v>0</v>
      </c>
      <c r="BX665" s="4">
        <v>0.10967300000000001</v>
      </c>
      <c r="BY665" s="4">
        <v>-5</v>
      </c>
      <c r="BZ665" s="4">
        <v>0.61678200000000005</v>
      </c>
      <c r="CA665" s="4">
        <v>2.6801339999999998</v>
      </c>
      <c r="CB665" s="4">
        <v>12.458996000000001</v>
      </c>
    </row>
    <row r="666" spans="1:80">
      <c r="A666" s="2">
        <v>42439</v>
      </c>
      <c r="B666" s="29">
        <v>0.59237365740740744</v>
      </c>
      <c r="C666" s="4">
        <v>13.455</v>
      </c>
      <c r="D666" s="4">
        <v>2.3241000000000001</v>
      </c>
      <c r="E666" s="4" t="s">
        <v>155</v>
      </c>
      <c r="F666" s="4">
        <v>23241.297071000001</v>
      </c>
      <c r="G666" s="4">
        <v>10.5</v>
      </c>
      <c r="H666" s="4">
        <v>90.7</v>
      </c>
      <c r="I666" s="4">
        <v>310</v>
      </c>
      <c r="K666" s="4">
        <v>0</v>
      </c>
      <c r="L666" s="4">
        <v>35</v>
      </c>
      <c r="M666" s="4">
        <v>0.8629</v>
      </c>
      <c r="N666" s="4">
        <v>11.6097</v>
      </c>
      <c r="O666" s="4">
        <v>2.0053999999999998</v>
      </c>
      <c r="P666" s="4">
        <v>9.0601000000000003</v>
      </c>
      <c r="Q666" s="4">
        <v>78.2316</v>
      </c>
      <c r="R666" s="4">
        <v>87.3</v>
      </c>
      <c r="S666" s="4">
        <v>7.2920999999999996</v>
      </c>
      <c r="T666" s="4">
        <v>62.965499999999999</v>
      </c>
      <c r="U666" s="4">
        <v>70.3</v>
      </c>
      <c r="V666" s="4">
        <v>309.99369999999999</v>
      </c>
      <c r="Y666" s="4">
        <v>30.521000000000001</v>
      </c>
      <c r="Z666" s="4">
        <v>0</v>
      </c>
      <c r="AA666" s="4">
        <v>0</v>
      </c>
      <c r="AB666" s="4" t="s">
        <v>207</v>
      </c>
      <c r="AC666" s="4">
        <v>0</v>
      </c>
      <c r="AD666" s="4">
        <v>10</v>
      </c>
      <c r="AE666" s="4">
        <v>871</v>
      </c>
      <c r="AF666" s="4">
        <v>899</v>
      </c>
      <c r="AG666" s="4">
        <v>843</v>
      </c>
      <c r="AH666" s="4">
        <v>86</v>
      </c>
      <c r="AI666" s="4">
        <v>23.41</v>
      </c>
      <c r="AJ666" s="4">
        <v>0.54</v>
      </c>
      <c r="AK666" s="4">
        <v>981</v>
      </c>
      <c r="AL666" s="4">
        <v>0</v>
      </c>
      <c r="AM666" s="4">
        <v>0</v>
      </c>
      <c r="AN666" s="4">
        <v>23</v>
      </c>
      <c r="AO666" s="4">
        <v>191</v>
      </c>
      <c r="AP666" s="4">
        <v>185</v>
      </c>
      <c r="AQ666" s="4">
        <v>4.0999999999999996</v>
      </c>
      <c r="AR666" s="4">
        <v>195</v>
      </c>
      <c r="AS666" s="4" t="s">
        <v>155</v>
      </c>
      <c r="AT666" s="4">
        <v>2</v>
      </c>
      <c r="AU666" s="5">
        <v>0.8002893518518519</v>
      </c>
      <c r="AV666" s="4">
        <v>47.159001000000004</v>
      </c>
      <c r="AW666" s="4">
        <v>-88.489187999999999</v>
      </c>
      <c r="AX666" s="4">
        <v>313.3</v>
      </c>
      <c r="AY666" s="4">
        <v>6.2</v>
      </c>
      <c r="AZ666" s="4">
        <v>12</v>
      </c>
      <c r="BA666" s="4">
        <v>10</v>
      </c>
      <c r="BB666" s="4" t="s">
        <v>222</v>
      </c>
      <c r="BC666" s="4">
        <v>2.246</v>
      </c>
      <c r="BD666" s="4">
        <v>1.1015999999999999</v>
      </c>
      <c r="BE666" s="4">
        <v>3.4</v>
      </c>
      <c r="BF666" s="4">
        <v>14.063000000000001</v>
      </c>
      <c r="BG666" s="4">
        <v>13.26</v>
      </c>
      <c r="BH666" s="4">
        <v>0.94</v>
      </c>
      <c r="BI666" s="4">
        <v>15.893000000000001</v>
      </c>
      <c r="BJ666" s="4">
        <v>2579.8449999999998</v>
      </c>
      <c r="BK666" s="4">
        <v>283.62900000000002</v>
      </c>
      <c r="BL666" s="4">
        <v>0.21099999999999999</v>
      </c>
      <c r="BM666" s="4">
        <v>1.82</v>
      </c>
      <c r="BN666" s="4">
        <v>2.0310000000000001</v>
      </c>
      <c r="BO666" s="4">
        <v>0.17</v>
      </c>
      <c r="BP666" s="4">
        <v>1.4650000000000001</v>
      </c>
      <c r="BQ666" s="4">
        <v>1.635</v>
      </c>
      <c r="BR666" s="4">
        <v>2.2778</v>
      </c>
      <c r="BU666" s="4">
        <v>1.3460000000000001</v>
      </c>
      <c r="BW666" s="4">
        <v>0</v>
      </c>
      <c r="BX666" s="4">
        <v>0.115938</v>
      </c>
      <c r="BY666" s="4">
        <v>-5</v>
      </c>
      <c r="BZ666" s="4">
        <v>0.61499999999999999</v>
      </c>
      <c r="CA666" s="4">
        <v>2.833234</v>
      </c>
      <c r="CB666" s="4">
        <v>12.423</v>
      </c>
    </row>
    <row r="667" spans="1:80">
      <c r="A667" s="2">
        <v>42439</v>
      </c>
      <c r="B667" s="29">
        <v>0.59238523148148148</v>
      </c>
      <c r="C667" s="4">
        <v>13.754</v>
      </c>
      <c r="D667" s="4">
        <v>1.7702</v>
      </c>
      <c r="E667" s="4" t="s">
        <v>155</v>
      </c>
      <c r="F667" s="4">
        <v>17701.738410999998</v>
      </c>
      <c r="G667" s="4">
        <v>10.9</v>
      </c>
      <c r="H667" s="4">
        <v>90.3</v>
      </c>
      <c r="I667" s="4">
        <v>223.2</v>
      </c>
      <c r="K667" s="4">
        <v>0</v>
      </c>
      <c r="L667" s="4">
        <v>26</v>
      </c>
      <c r="M667" s="4">
        <v>0.86560000000000004</v>
      </c>
      <c r="N667" s="4">
        <v>11.905099999999999</v>
      </c>
      <c r="O667" s="4">
        <v>1.5322</v>
      </c>
      <c r="P667" s="4">
        <v>9.3994999999999997</v>
      </c>
      <c r="Q667" s="4">
        <v>78.173699999999997</v>
      </c>
      <c r="R667" s="4">
        <v>87.6</v>
      </c>
      <c r="S667" s="4">
        <v>7.5652999999999997</v>
      </c>
      <c r="T667" s="4">
        <v>62.918900000000001</v>
      </c>
      <c r="U667" s="4">
        <v>70.5</v>
      </c>
      <c r="V667" s="4">
        <v>223.2105</v>
      </c>
      <c r="Y667" s="4">
        <v>22.777999999999999</v>
      </c>
      <c r="Z667" s="4">
        <v>0</v>
      </c>
      <c r="AA667" s="4">
        <v>0</v>
      </c>
      <c r="AB667" s="4" t="s">
        <v>207</v>
      </c>
      <c r="AC667" s="4">
        <v>0</v>
      </c>
      <c r="AD667" s="4">
        <v>10</v>
      </c>
      <c r="AE667" s="4">
        <v>871</v>
      </c>
      <c r="AF667" s="4">
        <v>899</v>
      </c>
      <c r="AG667" s="4">
        <v>842</v>
      </c>
      <c r="AH667" s="4">
        <v>86</v>
      </c>
      <c r="AI667" s="4">
        <v>23.41</v>
      </c>
      <c r="AJ667" s="4">
        <v>0.54</v>
      </c>
      <c r="AK667" s="4">
        <v>981</v>
      </c>
      <c r="AL667" s="4">
        <v>0</v>
      </c>
      <c r="AM667" s="4">
        <v>0</v>
      </c>
      <c r="AN667" s="4">
        <v>23</v>
      </c>
      <c r="AO667" s="4">
        <v>191</v>
      </c>
      <c r="AP667" s="4">
        <v>185</v>
      </c>
      <c r="AQ667" s="4">
        <v>4.0999999999999996</v>
      </c>
      <c r="AR667" s="4">
        <v>194.8</v>
      </c>
      <c r="AS667" s="4" t="s">
        <v>155</v>
      </c>
      <c r="AT667" s="4">
        <v>2</v>
      </c>
      <c r="AU667" s="5">
        <v>0.80030092592592583</v>
      </c>
      <c r="AV667" s="4">
        <v>47.158999999999999</v>
      </c>
      <c r="AW667" s="4">
        <v>-88.489171999999996</v>
      </c>
      <c r="AX667" s="4">
        <v>313.3</v>
      </c>
      <c r="AY667" s="4">
        <v>5.5</v>
      </c>
      <c r="AZ667" s="4">
        <v>12</v>
      </c>
      <c r="BA667" s="4">
        <v>10</v>
      </c>
      <c r="BB667" s="4" t="s">
        <v>222</v>
      </c>
      <c r="BC667" s="4">
        <v>2</v>
      </c>
      <c r="BD667" s="4">
        <v>1.2</v>
      </c>
      <c r="BE667" s="4">
        <v>3.4</v>
      </c>
      <c r="BF667" s="4">
        <v>14.063000000000001</v>
      </c>
      <c r="BG667" s="4">
        <v>13.54</v>
      </c>
      <c r="BH667" s="4">
        <v>0.96</v>
      </c>
      <c r="BI667" s="4">
        <v>15.529</v>
      </c>
      <c r="BJ667" s="4">
        <v>2682.26</v>
      </c>
      <c r="BK667" s="4">
        <v>219.71899999999999</v>
      </c>
      <c r="BL667" s="4">
        <v>0.222</v>
      </c>
      <c r="BM667" s="4">
        <v>1.8440000000000001</v>
      </c>
      <c r="BN667" s="4">
        <v>2.0659999999999998</v>
      </c>
      <c r="BO667" s="4">
        <v>0.17799999999999999</v>
      </c>
      <c r="BP667" s="4">
        <v>1.4850000000000001</v>
      </c>
      <c r="BQ667" s="4">
        <v>1.663</v>
      </c>
      <c r="BR667" s="4">
        <v>1.6629</v>
      </c>
      <c r="BU667" s="4">
        <v>1.018</v>
      </c>
      <c r="BW667" s="4">
        <v>0</v>
      </c>
      <c r="BX667" s="4">
        <v>0.19336</v>
      </c>
      <c r="BY667" s="4">
        <v>-5</v>
      </c>
      <c r="BZ667" s="4">
        <v>0.61521800000000004</v>
      </c>
      <c r="CA667" s="4">
        <v>4.7252359999999998</v>
      </c>
      <c r="CB667" s="4">
        <v>12.427403999999999</v>
      </c>
    </row>
    <row r="668" spans="1:80">
      <c r="A668" s="2">
        <v>42439</v>
      </c>
      <c r="B668" s="29">
        <v>0.59239680555555563</v>
      </c>
      <c r="C668" s="4">
        <v>13.847</v>
      </c>
      <c r="D668" s="4">
        <v>1.4037999999999999</v>
      </c>
      <c r="E668" s="4" t="s">
        <v>155</v>
      </c>
      <c r="F668" s="4">
        <v>14037.869822000001</v>
      </c>
      <c r="G668" s="4">
        <v>12.1</v>
      </c>
      <c r="H668" s="4">
        <v>90.1</v>
      </c>
      <c r="I668" s="4">
        <v>223.8</v>
      </c>
      <c r="K668" s="4">
        <v>0</v>
      </c>
      <c r="L668" s="4">
        <v>26</v>
      </c>
      <c r="M668" s="4">
        <v>0.86809999999999998</v>
      </c>
      <c r="N668" s="4">
        <v>12.0207</v>
      </c>
      <c r="O668" s="4">
        <v>1.2186999999999999</v>
      </c>
      <c r="P668" s="4">
        <v>10.4842</v>
      </c>
      <c r="Q668" s="4">
        <v>78.246799999999993</v>
      </c>
      <c r="R668" s="4">
        <v>88.7</v>
      </c>
      <c r="S668" s="4">
        <v>8.4382999999999999</v>
      </c>
      <c r="T668" s="4">
        <v>62.977800000000002</v>
      </c>
      <c r="U668" s="4">
        <v>71.400000000000006</v>
      </c>
      <c r="V668" s="4">
        <v>223.7704</v>
      </c>
      <c r="Y668" s="4">
        <v>22.318000000000001</v>
      </c>
      <c r="Z668" s="4">
        <v>0</v>
      </c>
      <c r="AA668" s="4">
        <v>0</v>
      </c>
      <c r="AB668" s="4" t="s">
        <v>207</v>
      </c>
      <c r="AC668" s="4">
        <v>0</v>
      </c>
      <c r="AD668" s="4">
        <v>10</v>
      </c>
      <c r="AE668" s="4">
        <v>872</v>
      </c>
      <c r="AF668" s="4">
        <v>900</v>
      </c>
      <c r="AG668" s="4">
        <v>841</v>
      </c>
      <c r="AH668" s="4">
        <v>86</v>
      </c>
      <c r="AI668" s="4">
        <v>23.41</v>
      </c>
      <c r="AJ668" s="4">
        <v>0.54</v>
      </c>
      <c r="AK668" s="4">
        <v>981</v>
      </c>
      <c r="AL668" s="4">
        <v>0</v>
      </c>
      <c r="AM668" s="4">
        <v>0</v>
      </c>
      <c r="AN668" s="4">
        <v>23</v>
      </c>
      <c r="AO668" s="4">
        <v>191</v>
      </c>
      <c r="AP668" s="4">
        <v>185</v>
      </c>
      <c r="AQ668" s="4">
        <v>4.2</v>
      </c>
      <c r="AR668" s="4">
        <v>194.4</v>
      </c>
      <c r="AS668" s="4" t="s">
        <v>155</v>
      </c>
      <c r="AT668" s="4">
        <v>2</v>
      </c>
      <c r="AU668" s="5">
        <v>0.80030092592592583</v>
      </c>
      <c r="AV668" s="4">
        <v>47.159016999999999</v>
      </c>
      <c r="AW668" s="4">
        <v>-88.489152000000004</v>
      </c>
      <c r="AX668" s="4">
        <v>313.2</v>
      </c>
      <c r="AY668" s="4">
        <v>5</v>
      </c>
      <c r="AZ668" s="4">
        <v>12</v>
      </c>
      <c r="BA668" s="4">
        <v>10</v>
      </c>
      <c r="BB668" s="4" t="s">
        <v>222</v>
      </c>
      <c r="BC668" s="4">
        <v>1.8477479999999999</v>
      </c>
      <c r="BD668" s="4">
        <v>1.098498</v>
      </c>
      <c r="BE668" s="4">
        <v>2.689489</v>
      </c>
      <c r="BF668" s="4">
        <v>14.063000000000001</v>
      </c>
      <c r="BG668" s="4">
        <v>13.81</v>
      </c>
      <c r="BH668" s="4">
        <v>0.98</v>
      </c>
      <c r="BI668" s="4">
        <v>15.189</v>
      </c>
      <c r="BJ668" s="4">
        <v>2748.8530000000001</v>
      </c>
      <c r="BK668" s="4">
        <v>177.37299999999999</v>
      </c>
      <c r="BL668" s="4">
        <v>0.251</v>
      </c>
      <c r="BM668" s="4">
        <v>1.8740000000000001</v>
      </c>
      <c r="BN668" s="4">
        <v>2.125</v>
      </c>
      <c r="BO668" s="4">
        <v>0.20200000000000001</v>
      </c>
      <c r="BP668" s="4">
        <v>1.508</v>
      </c>
      <c r="BQ668" s="4">
        <v>1.71</v>
      </c>
      <c r="BR668" s="4">
        <v>1.6920999999999999</v>
      </c>
      <c r="BU668" s="4">
        <v>1.0129999999999999</v>
      </c>
      <c r="BW668" s="4">
        <v>0</v>
      </c>
      <c r="BX668" s="4">
        <v>0.24055399999999999</v>
      </c>
      <c r="BY668" s="4">
        <v>-5</v>
      </c>
      <c r="BZ668" s="4">
        <v>0.61678200000000005</v>
      </c>
      <c r="CA668" s="4">
        <v>5.878539</v>
      </c>
      <c r="CB668" s="4">
        <v>12.458996000000001</v>
      </c>
    </row>
    <row r="669" spans="1:80">
      <c r="A669" s="2">
        <v>42439</v>
      </c>
      <c r="B669" s="29">
        <v>0.59240837962962967</v>
      </c>
      <c r="C669" s="4">
        <v>13.958</v>
      </c>
      <c r="D669" s="4">
        <v>1.4274</v>
      </c>
      <c r="E669" s="4" t="s">
        <v>155</v>
      </c>
      <c r="F669" s="4">
        <v>14273.913043</v>
      </c>
      <c r="G669" s="4">
        <v>25.9</v>
      </c>
      <c r="H669" s="4">
        <v>89.9</v>
      </c>
      <c r="I669" s="4">
        <v>201.4</v>
      </c>
      <c r="K669" s="4">
        <v>0</v>
      </c>
      <c r="L669" s="4">
        <v>25</v>
      </c>
      <c r="M669" s="4">
        <v>0.86709999999999998</v>
      </c>
      <c r="N669" s="4">
        <v>12.1028</v>
      </c>
      <c r="O669" s="4">
        <v>1.2377</v>
      </c>
      <c r="P669" s="4">
        <v>22.4711</v>
      </c>
      <c r="Q669" s="4">
        <v>77.964200000000005</v>
      </c>
      <c r="R669" s="4">
        <v>100.4</v>
      </c>
      <c r="S669" s="4">
        <v>18.086099999999998</v>
      </c>
      <c r="T669" s="4">
        <v>62.750300000000003</v>
      </c>
      <c r="U669" s="4">
        <v>80.8</v>
      </c>
      <c r="V669" s="4">
        <v>201.39070000000001</v>
      </c>
      <c r="Y669" s="4">
        <v>21.599</v>
      </c>
      <c r="Z669" s="4">
        <v>0</v>
      </c>
      <c r="AA669" s="4">
        <v>0</v>
      </c>
      <c r="AB669" s="4" t="s">
        <v>207</v>
      </c>
      <c r="AC669" s="4">
        <v>0</v>
      </c>
      <c r="AD669" s="4">
        <v>10</v>
      </c>
      <c r="AE669" s="4">
        <v>876</v>
      </c>
      <c r="AF669" s="4">
        <v>904</v>
      </c>
      <c r="AG669" s="4">
        <v>845</v>
      </c>
      <c r="AH669" s="4">
        <v>86</v>
      </c>
      <c r="AI669" s="4">
        <v>23.41</v>
      </c>
      <c r="AJ669" s="4">
        <v>0.54</v>
      </c>
      <c r="AK669" s="4">
        <v>981</v>
      </c>
      <c r="AL669" s="4">
        <v>0</v>
      </c>
      <c r="AM669" s="4">
        <v>0</v>
      </c>
      <c r="AN669" s="4">
        <v>22.890999999999998</v>
      </c>
      <c r="AO669" s="4">
        <v>191</v>
      </c>
      <c r="AP669" s="4">
        <v>184.9</v>
      </c>
      <c r="AQ669" s="4">
        <v>4.2</v>
      </c>
      <c r="AR669" s="4">
        <v>194.1</v>
      </c>
      <c r="AS669" s="4" t="s">
        <v>155</v>
      </c>
      <c r="AT669" s="4">
        <v>2</v>
      </c>
      <c r="AU669" s="5">
        <v>0.80032407407407413</v>
      </c>
      <c r="AV669" s="4">
        <v>47.159058000000002</v>
      </c>
      <c r="AW669" s="4">
        <v>-88.489142000000001</v>
      </c>
      <c r="AX669" s="4">
        <v>313.10000000000002</v>
      </c>
      <c r="AY669" s="4">
        <v>5.9</v>
      </c>
      <c r="AZ669" s="4">
        <v>12</v>
      </c>
      <c r="BA669" s="4">
        <v>10</v>
      </c>
      <c r="BB669" s="4" t="s">
        <v>222</v>
      </c>
      <c r="BC669" s="4">
        <v>1.3444</v>
      </c>
      <c r="BD669" s="4">
        <v>1.0508</v>
      </c>
      <c r="BE669" s="4">
        <v>2</v>
      </c>
      <c r="BF669" s="4">
        <v>14.063000000000001</v>
      </c>
      <c r="BG669" s="4">
        <v>13.7</v>
      </c>
      <c r="BH669" s="4">
        <v>0.97</v>
      </c>
      <c r="BI669" s="4">
        <v>15.327</v>
      </c>
      <c r="BJ669" s="4">
        <v>2747.0839999999998</v>
      </c>
      <c r="BK669" s="4">
        <v>178.803</v>
      </c>
      <c r="BL669" s="4">
        <v>0.53400000000000003</v>
      </c>
      <c r="BM669" s="4">
        <v>1.853</v>
      </c>
      <c r="BN669" s="4">
        <v>2.387</v>
      </c>
      <c r="BO669" s="4">
        <v>0.43</v>
      </c>
      <c r="BP669" s="4">
        <v>1.492</v>
      </c>
      <c r="BQ669" s="4">
        <v>1.921</v>
      </c>
      <c r="BR669" s="4">
        <v>1.5115000000000001</v>
      </c>
      <c r="BU669" s="4">
        <v>0.97299999999999998</v>
      </c>
      <c r="BW669" s="4">
        <v>0</v>
      </c>
      <c r="BX669" s="4">
        <v>0.33805200000000002</v>
      </c>
      <c r="BY669" s="4">
        <v>-5</v>
      </c>
      <c r="BZ669" s="4">
        <v>0.61532699999999996</v>
      </c>
      <c r="CA669" s="4">
        <v>8.2611460000000001</v>
      </c>
      <c r="CB669" s="4">
        <v>12.429605</v>
      </c>
    </row>
    <row r="670" spans="1:80">
      <c r="A670" s="2">
        <v>42439</v>
      </c>
      <c r="B670" s="29">
        <v>0.59241995370370371</v>
      </c>
      <c r="C670" s="4">
        <v>13.497</v>
      </c>
      <c r="D670" s="4">
        <v>2.375</v>
      </c>
      <c r="E670" s="4" t="s">
        <v>155</v>
      </c>
      <c r="F670" s="4">
        <v>23750.238095000001</v>
      </c>
      <c r="G670" s="4">
        <v>39</v>
      </c>
      <c r="H670" s="4">
        <v>89.6</v>
      </c>
      <c r="I670" s="4">
        <v>267.60000000000002</v>
      </c>
      <c r="K670" s="4">
        <v>0</v>
      </c>
      <c r="L670" s="4">
        <v>25</v>
      </c>
      <c r="M670" s="4">
        <v>0.86219999999999997</v>
      </c>
      <c r="N670" s="4">
        <v>11.636699999999999</v>
      </c>
      <c r="O670" s="4">
        <v>2.0476999999999999</v>
      </c>
      <c r="P670" s="4">
        <v>33.641500000000001</v>
      </c>
      <c r="Q670" s="4">
        <v>77.261300000000006</v>
      </c>
      <c r="R670" s="4">
        <v>110.9</v>
      </c>
      <c r="S670" s="4">
        <v>27.076699999999999</v>
      </c>
      <c r="T670" s="4">
        <v>62.184600000000003</v>
      </c>
      <c r="U670" s="4">
        <v>89.3</v>
      </c>
      <c r="V670" s="4">
        <v>267.57560000000001</v>
      </c>
      <c r="Y670" s="4">
        <v>21.849</v>
      </c>
      <c r="Z670" s="4">
        <v>0</v>
      </c>
      <c r="AA670" s="4">
        <v>0</v>
      </c>
      <c r="AB670" s="4" t="s">
        <v>207</v>
      </c>
      <c r="AC670" s="4">
        <v>0</v>
      </c>
      <c r="AD670" s="4">
        <v>10</v>
      </c>
      <c r="AE670" s="4">
        <v>875</v>
      </c>
      <c r="AF670" s="4">
        <v>906</v>
      </c>
      <c r="AG670" s="4">
        <v>845</v>
      </c>
      <c r="AH670" s="4">
        <v>86</v>
      </c>
      <c r="AI670" s="4">
        <v>23.41</v>
      </c>
      <c r="AJ670" s="4">
        <v>0.54</v>
      </c>
      <c r="AK670" s="4">
        <v>981</v>
      </c>
      <c r="AL670" s="4">
        <v>0</v>
      </c>
      <c r="AM670" s="4">
        <v>0</v>
      </c>
      <c r="AN670" s="4">
        <v>22</v>
      </c>
      <c r="AO670" s="4">
        <v>191</v>
      </c>
      <c r="AP670" s="4">
        <v>184.1</v>
      </c>
      <c r="AQ670" s="4">
        <v>4.2</v>
      </c>
      <c r="AR670" s="4">
        <v>194.3</v>
      </c>
      <c r="AS670" s="4" t="s">
        <v>155</v>
      </c>
      <c r="AT670" s="4">
        <v>2</v>
      </c>
      <c r="AU670" s="5">
        <v>0.80033564814814817</v>
      </c>
      <c r="AV670" s="4">
        <v>47.159106999999999</v>
      </c>
      <c r="AW670" s="4">
        <v>-88.489236000000005</v>
      </c>
      <c r="AX670" s="4">
        <v>313.2</v>
      </c>
      <c r="AY670" s="4">
        <v>10.1</v>
      </c>
      <c r="AZ670" s="4">
        <v>12</v>
      </c>
      <c r="BA670" s="4">
        <v>10</v>
      </c>
      <c r="BB670" s="4" t="s">
        <v>222</v>
      </c>
      <c r="BC670" s="4">
        <v>1</v>
      </c>
      <c r="BD670" s="4">
        <v>1.1000000000000001</v>
      </c>
      <c r="BE670" s="4">
        <v>2</v>
      </c>
      <c r="BF670" s="4">
        <v>14.063000000000001</v>
      </c>
      <c r="BG670" s="4">
        <v>13.18</v>
      </c>
      <c r="BH670" s="4">
        <v>0.94</v>
      </c>
      <c r="BI670" s="4">
        <v>15.988</v>
      </c>
      <c r="BJ670" s="4">
        <v>2573.5479999999998</v>
      </c>
      <c r="BK670" s="4">
        <v>288.22699999999998</v>
      </c>
      <c r="BL670" s="4">
        <v>0.77900000000000003</v>
      </c>
      <c r="BM670" s="4">
        <v>1.7889999999999999</v>
      </c>
      <c r="BN670" s="4">
        <v>2.569</v>
      </c>
      <c r="BO670" s="4">
        <v>0.627</v>
      </c>
      <c r="BP670" s="4">
        <v>1.44</v>
      </c>
      <c r="BQ670" s="4">
        <v>2.0670000000000002</v>
      </c>
      <c r="BR670" s="4">
        <v>1.9568000000000001</v>
      </c>
      <c r="BU670" s="4">
        <v>0.95899999999999996</v>
      </c>
      <c r="BW670" s="4">
        <v>0</v>
      </c>
      <c r="BX670" s="4">
        <v>0.35264499999999999</v>
      </c>
      <c r="BY670" s="4">
        <v>-5</v>
      </c>
      <c r="BZ670" s="4">
        <v>0.61778200000000005</v>
      </c>
      <c r="CA670" s="4">
        <v>8.6177620000000008</v>
      </c>
      <c r="CB670" s="4">
        <v>12.479196</v>
      </c>
    </row>
    <row r="671" spans="1:80">
      <c r="A671" s="2">
        <v>42439</v>
      </c>
      <c r="B671" s="29">
        <v>0.59243152777777774</v>
      </c>
      <c r="C671" s="4">
        <v>12.48</v>
      </c>
      <c r="D671" s="4">
        <v>4.2088000000000001</v>
      </c>
      <c r="E671" s="4" t="s">
        <v>155</v>
      </c>
      <c r="F671" s="4">
        <v>42088.128079000002</v>
      </c>
      <c r="G671" s="4">
        <v>31.9</v>
      </c>
      <c r="H671" s="4">
        <v>89.5</v>
      </c>
      <c r="I671" s="4">
        <v>523.4</v>
      </c>
      <c r="K671" s="4">
        <v>0</v>
      </c>
      <c r="L671" s="4">
        <v>35</v>
      </c>
      <c r="M671" s="4">
        <v>0.85309999999999997</v>
      </c>
      <c r="N671" s="4">
        <v>10.647</v>
      </c>
      <c r="O671" s="4">
        <v>3.5907</v>
      </c>
      <c r="P671" s="4">
        <v>27.241299999999999</v>
      </c>
      <c r="Q671" s="4">
        <v>76.355699999999999</v>
      </c>
      <c r="R671" s="4">
        <v>103.6</v>
      </c>
      <c r="S671" s="4">
        <v>21.9255</v>
      </c>
      <c r="T671" s="4">
        <v>61.4557</v>
      </c>
      <c r="U671" s="4">
        <v>83.4</v>
      </c>
      <c r="V671" s="4">
        <v>523.41859999999997</v>
      </c>
      <c r="Y671" s="4">
        <v>30.151</v>
      </c>
      <c r="Z671" s="4">
        <v>0</v>
      </c>
      <c r="AA671" s="4">
        <v>0</v>
      </c>
      <c r="AB671" s="4" t="s">
        <v>207</v>
      </c>
      <c r="AC671" s="4">
        <v>0</v>
      </c>
      <c r="AD671" s="4">
        <v>9.9</v>
      </c>
      <c r="AE671" s="4">
        <v>871</v>
      </c>
      <c r="AF671" s="4">
        <v>904</v>
      </c>
      <c r="AG671" s="4">
        <v>842</v>
      </c>
      <c r="AH671" s="4">
        <v>86</v>
      </c>
      <c r="AI671" s="4">
        <v>23.41</v>
      </c>
      <c r="AJ671" s="4">
        <v>0.54</v>
      </c>
      <c r="AK671" s="4">
        <v>981</v>
      </c>
      <c r="AL671" s="4">
        <v>0</v>
      </c>
      <c r="AM671" s="4">
        <v>0</v>
      </c>
      <c r="AN671" s="4">
        <v>22</v>
      </c>
      <c r="AO671" s="4">
        <v>191</v>
      </c>
      <c r="AP671" s="4">
        <v>184.9</v>
      </c>
      <c r="AQ671" s="4">
        <v>4.0999999999999996</v>
      </c>
      <c r="AR671" s="4">
        <v>194.7</v>
      </c>
      <c r="AS671" s="4" t="s">
        <v>155</v>
      </c>
      <c r="AT671" s="4">
        <v>2</v>
      </c>
      <c r="AU671" s="5">
        <v>0.80034722222222221</v>
      </c>
      <c r="AV671" s="4">
        <v>47.159132</v>
      </c>
      <c r="AW671" s="4">
        <v>-88.489320000000006</v>
      </c>
      <c r="AX671" s="4">
        <v>313.39999999999998</v>
      </c>
      <c r="AY671" s="4">
        <v>13</v>
      </c>
      <c r="AZ671" s="4">
        <v>12</v>
      </c>
      <c r="BA671" s="4">
        <v>10</v>
      </c>
      <c r="BB671" s="4" t="s">
        <v>222</v>
      </c>
      <c r="BC671" s="4">
        <v>1.254</v>
      </c>
      <c r="BD671" s="4">
        <v>1.0491999999999999</v>
      </c>
      <c r="BE671" s="4">
        <v>2.2031999999999998</v>
      </c>
      <c r="BF671" s="4">
        <v>14.063000000000001</v>
      </c>
      <c r="BG671" s="4">
        <v>12.33</v>
      </c>
      <c r="BH671" s="4">
        <v>0.88</v>
      </c>
      <c r="BI671" s="4">
        <v>17.215</v>
      </c>
      <c r="BJ671" s="4">
        <v>2258.9639999999999</v>
      </c>
      <c r="BK671" s="4">
        <v>484.88099999999997</v>
      </c>
      <c r="BL671" s="4">
        <v>0.60499999999999998</v>
      </c>
      <c r="BM671" s="4">
        <v>1.6970000000000001</v>
      </c>
      <c r="BN671" s="4">
        <v>2.302</v>
      </c>
      <c r="BO671" s="4">
        <v>0.48699999999999999</v>
      </c>
      <c r="BP671" s="4">
        <v>1.365</v>
      </c>
      <c r="BQ671" s="4">
        <v>1.853</v>
      </c>
      <c r="BR671" s="4">
        <v>3.6722000000000001</v>
      </c>
      <c r="BU671" s="4">
        <v>1.2689999999999999</v>
      </c>
      <c r="BW671" s="4">
        <v>0</v>
      </c>
      <c r="BX671" s="4">
        <v>0.25830900000000001</v>
      </c>
      <c r="BY671" s="4">
        <v>-5</v>
      </c>
      <c r="BZ671" s="4">
        <v>0.61610900000000002</v>
      </c>
      <c r="CA671" s="4">
        <v>6.3124190000000002</v>
      </c>
      <c r="CB671" s="4">
        <v>12.445399999999999</v>
      </c>
    </row>
    <row r="672" spans="1:80">
      <c r="A672" s="2">
        <v>42439</v>
      </c>
      <c r="B672" s="29">
        <v>0.59244310185185178</v>
      </c>
      <c r="C672" s="4">
        <v>11.97</v>
      </c>
      <c r="D672" s="4">
        <v>5.1070000000000002</v>
      </c>
      <c r="E672" s="4" t="s">
        <v>155</v>
      </c>
      <c r="F672" s="4">
        <v>51070.065681</v>
      </c>
      <c r="G672" s="4">
        <v>19.7</v>
      </c>
      <c r="H672" s="4">
        <v>88.1</v>
      </c>
      <c r="I672" s="4">
        <v>785.2</v>
      </c>
      <c r="K672" s="4">
        <v>0</v>
      </c>
      <c r="L672" s="4">
        <v>62</v>
      </c>
      <c r="M672" s="4">
        <v>0.84860000000000002</v>
      </c>
      <c r="N672" s="4">
        <v>10.157999999999999</v>
      </c>
      <c r="O672" s="4">
        <v>4.3338999999999999</v>
      </c>
      <c r="P672" s="4">
        <v>16.7272</v>
      </c>
      <c r="Q672" s="4">
        <v>74.786100000000005</v>
      </c>
      <c r="R672" s="4">
        <v>91.5</v>
      </c>
      <c r="S672" s="4">
        <v>13.463100000000001</v>
      </c>
      <c r="T672" s="4">
        <v>60.192399999999999</v>
      </c>
      <c r="U672" s="4">
        <v>73.7</v>
      </c>
      <c r="V672" s="4">
        <v>785.173</v>
      </c>
      <c r="Y672" s="4">
        <v>52.747</v>
      </c>
      <c r="Z672" s="4">
        <v>0</v>
      </c>
      <c r="AA672" s="4">
        <v>0</v>
      </c>
      <c r="AB672" s="4" t="s">
        <v>207</v>
      </c>
      <c r="AC672" s="4">
        <v>0</v>
      </c>
      <c r="AD672" s="4">
        <v>9.9</v>
      </c>
      <c r="AE672" s="4">
        <v>869</v>
      </c>
      <c r="AF672" s="4">
        <v>903</v>
      </c>
      <c r="AG672" s="4">
        <v>841</v>
      </c>
      <c r="AH672" s="4">
        <v>86</v>
      </c>
      <c r="AI672" s="4">
        <v>23.41</v>
      </c>
      <c r="AJ672" s="4">
        <v>0.54</v>
      </c>
      <c r="AK672" s="4">
        <v>981</v>
      </c>
      <c r="AL672" s="4">
        <v>0</v>
      </c>
      <c r="AM672" s="4">
        <v>0</v>
      </c>
      <c r="AN672" s="4">
        <v>22</v>
      </c>
      <c r="AO672" s="4">
        <v>191</v>
      </c>
      <c r="AP672" s="4">
        <v>184</v>
      </c>
      <c r="AQ672" s="4">
        <v>4.4000000000000004</v>
      </c>
      <c r="AR672" s="4">
        <v>195</v>
      </c>
      <c r="AS672" s="4" t="s">
        <v>155</v>
      </c>
      <c r="AT672" s="4">
        <v>2</v>
      </c>
      <c r="AU672" s="5">
        <v>0.80034722222222221</v>
      </c>
      <c r="AV672" s="4">
        <v>47.15916</v>
      </c>
      <c r="AW672" s="4">
        <v>-88.489384999999999</v>
      </c>
      <c r="AX672" s="4">
        <v>313.60000000000002</v>
      </c>
      <c r="AY672" s="4">
        <v>16.3</v>
      </c>
      <c r="AZ672" s="4">
        <v>12</v>
      </c>
      <c r="BA672" s="4">
        <v>10</v>
      </c>
      <c r="BB672" s="4" t="s">
        <v>222</v>
      </c>
      <c r="BC672" s="4">
        <v>1.5</v>
      </c>
      <c r="BD672" s="4">
        <v>1.1524000000000001</v>
      </c>
      <c r="BE672" s="4">
        <v>2.5015999999999998</v>
      </c>
      <c r="BF672" s="4">
        <v>14.063000000000001</v>
      </c>
      <c r="BG672" s="4">
        <v>11.93</v>
      </c>
      <c r="BH672" s="4">
        <v>0.85</v>
      </c>
      <c r="BI672" s="4">
        <v>17.838999999999999</v>
      </c>
      <c r="BJ672" s="4">
        <v>2113.6039999999998</v>
      </c>
      <c r="BK672" s="4">
        <v>573.947</v>
      </c>
      <c r="BL672" s="4">
        <v>0.36399999999999999</v>
      </c>
      <c r="BM672" s="4">
        <v>1.63</v>
      </c>
      <c r="BN672" s="4">
        <v>1.994</v>
      </c>
      <c r="BO672" s="4">
        <v>0.29299999999999998</v>
      </c>
      <c r="BP672" s="4">
        <v>1.3120000000000001</v>
      </c>
      <c r="BQ672" s="4">
        <v>1.605</v>
      </c>
      <c r="BR672" s="4">
        <v>5.4023000000000003</v>
      </c>
      <c r="BU672" s="4">
        <v>2.1779999999999999</v>
      </c>
      <c r="BW672" s="4">
        <v>0</v>
      </c>
      <c r="BX672" s="4">
        <v>0.17175699999999999</v>
      </c>
      <c r="BY672" s="4">
        <v>-5</v>
      </c>
      <c r="BZ672" s="4">
        <v>0.61710799999999999</v>
      </c>
      <c r="CA672" s="4">
        <v>4.1973050000000001</v>
      </c>
      <c r="CB672" s="4">
        <v>12.465584</v>
      </c>
    </row>
    <row r="673" spans="1:80">
      <c r="A673" s="2">
        <v>42439</v>
      </c>
      <c r="B673" s="29">
        <v>0.59245467592592593</v>
      </c>
      <c r="C673" s="4">
        <v>11.708</v>
      </c>
      <c r="D673" s="4">
        <v>5.6886000000000001</v>
      </c>
      <c r="E673" s="4" t="s">
        <v>155</v>
      </c>
      <c r="F673" s="4">
        <v>56885.816073000002</v>
      </c>
      <c r="G673" s="4">
        <v>16.100000000000001</v>
      </c>
      <c r="H673" s="4">
        <v>85.6</v>
      </c>
      <c r="I673" s="4">
        <v>1741.4</v>
      </c>
      <c r="K673" s="4">
        <v>0</v>
      </c>
      <c r="L673" s="4">
        <v>106</v>
      </c>
      <c r="M673" s="4">
        <v>0.84419999999999995</v>
      </c>
      <c r="N673" s="4">
        <v>9.8847000000000005</v>
      </c>
      <c r="O673" s="4">
        <v>4.8025000000000002</v>
      </c>
      <c r="P673" s="4">
        <v>13.595499999999999</v>
      </c>
      <c r="Q673" s="4">
        <v>72.277699999999996</v>
      </c>
      <c r="R673" s="4">
        <v>85.9</v>
      </c>
      <c r="S673" s="4">
        <v>10.942500000000001</v>
      </c>
      <c r="T673" s="4">
        <v>58.173499999999997</v>
      </c>
      <c r="U673" s="4">
        <v>69.099999999999994</v>
      </c>
      <c r="V673" s="4">
        <v>1741.4349</v>
      </c>
      <c r="Y673" s="4">
        <v>89.72</v>
      </c>
      <c r="Z673" s="4">
        <v>0</v>
      </c>
      <c r="AA673" s="4">
        <v>0</v>
      </c>
      <c r="AB673" s="4" t="s">
        <v>207</v>
      </c>
      <c r="AC673" s="4">
        <v>0</v>
      </c>
      <c r="AD673" s="4">
        <v>9.9</v>
      </c>
      <c r="AE673" s="4">
        <v>869</v>
      </c>
      <c r="AF673" s="4">
        <v>903</v>
      </c>
      <c r="AG673" s="4">
        <v>841</v>
      </c>
      <c r="AH673" s="4">
        <v>86</v>
      </c>
      <c r="AI673" s="4">
        <v>23.41</v>
      </c>
      <c r="AJ673" s="4">
        <v>0.54</v>
      </c>
      <c r="AK673" s="4">
        <v>981</v>
      </c>
      <c r="AL673" s="4">
        <v>0</v>
      </c>
      <c r="AM673" s="4">
        <v>0</v>
      </c>
      <c r="AN673" s="4">
        <v>22</v>
      </c>
      <c r="AO673" s="4">
        <v>191</v>
      </c>
      <c r="AP673" s="4">
        <v>184.1</v>
      </c>
      <c r="AQ673" s="4">
        <v>4.2</v>
      </c>
      <c r="AR673" s="4">
        <v>195</v>
      </c>
      <c r="AS673" s="4" t="s">
        <v>155</v>
      </c>
      <c r="AT673" s="4">
        <v>2</v>
      </c>
      <c r="AU673" s="5">
        <v>0.80035879629629625</v>
      </c>
      <c r="AV673" s="4">
        <v>47.159219</v>
      </c>
      <c r="AW673" s="4">
        <v>-88.489495000000005</v>
      </c>
      <c r="AX673" s="4">
        <v>313.89999999999998</v>
      </c>
      <c r="AY673" s="4">
        <v>19.3</v>
      </c>
      <c r="AZ673" s="4">
        <v>12</v>
      </c>
      <c r="BA673" s="4">
        <v>10</v>
      </c>
      <c r="BB673" s="4" t="s">
        <v>222</v>
      </c>
      <c r="BC673" s="4">
        <v>1.5</v>
      </c>
      <c r="BD673" s="4">
        <v>1.5032000000000001</v>
      </c>
      <c r="BE673" s="4">
        <v>2.7016</v>
      </c>
      <c r="BF673" s="4">
        <v>14.063000000000001</v>
      </c>
      <c r="BG673" s="4">
        <v>11.58</v>
      </c>
      <c r="BH673" s="4">
        <v>0.82</v>
      </c>
      <c r="BI673" s="4">
        <v>18.451000000000001</v>
      </c>
      <c r="BJ673" s="4">
        <v>2016.356</v>
      </c>
      <c r="BK673" s="4">
        <v>623.51800000000003</v>
      </c>
      <c r="BL673" s="4">
        <v>0.28999999999999998</v>
      </c>
      <c r="BM673" s="4">
        <v>1.544</v>
      </c>
      <c r="BN673" s="4">
        <v>1.8340000000000001</v>
      </c>
      <c r="BO673" s="4">
        <v>0.23400000000000001</v>
      </c>
      <c r="BP673" s="4">
        <v>1.2430000000000001</v>
      </c>
      <c r="BQ673" s="4">
        <v>1.476</v>
      </c>
      <c r="BR673" s="4">
        <v>11.746499999999999</v>
      </c>
      <c r="BU673" s="4">
        <v>3.6309999999999998</v>
      </c>
      <c r="BW673" s="4">
        <v>0</v>
      </c>
      <c r="BX673" s="4">
        <v>0.11167299999999999</v>
      </c>
      <c r="BY673" s="4">
        <v>-5</v>
      </c>
      <c r="BZ673" s="4">
        <v>0.617564</v>
      </c>
      <c r="CA673" s="4">
        <v>2.729009</v>
      </c>
      <c r="CB673" s="4">
        <v>12.474793</v>
      </c>
    </row>
    <row r="674" spans="1:80">
      <c r="A674" s="2">
        <v>42439</v>
      </c>
      <c r="B674" s="29">
        <v>0.59246624999999997</v>
      </c>
      <c r="C674" s="4">
        <v>11.609</v>
      </c>
      <c r="D674" s="4">
        <v>5.88</v>
      </c>
      <c r="E674" s="4" t="s">
        <v>155</v>
      </c>
      <c r="F674" s="4">
        <v>58799.602319999998</v>
      </c>
      <c r="G674" s="4">
        <v>15.7</v>
      </c>
      <c r="H674" s="4">
        <v>85.5</v>
      </c>
      <c r="I674" s="4">
        <v>2095.3000000000002</v>
      </c>
      <c r="K674" s="4">
        <v>0</v>
      </c>
      <c r="L674" s="4">
        <v>138</v>
      </c>
      <c r="M674" s="4">
        <v>0.8427</v>
      </c>
      <c r="N674" s="4">
        <v>9.7828999999999997</v>
      </c>
      <c r="O674" s="4">
        <v>4.9550999999999998</v>
      </c>
      <c r="P674" s="4">
        <v>13.254099999999999</v>
      </c>
      <c r="Q674" s="4">
        <v>72.063400000000001</v>
      </c>
      <c r="R674" s="4">
        <v>85.3</v>
      </c>
      <c r="S674" s="4">
        <v>10.6678</v>
      </c>
      <c r="T674" s="4">
        <v>58.0015</v>
      </c>
      <c r="U674" s="4">
        <v>68.7</v>
      </c>
      <c r="V674" s="4">
        <v>2095.2723000000001</v>
      </c>
      <c r="Y674" s="4">
        <v>116.077</v>
      </c>
      <c r="Z674" s="4">
        <v>0</v>
      </c>
      <c r="AA674" s="4">
        <v>0</v>
      </c>
      <c r="AB674" s="4" t="s">
        <v>207</v>
      </c>
      <c r="AC674" s="4">
        <v>0</v>
      </c>
      <c r="AD674" s="4">
        <v>9.9</v>
      </c>
      <c r="AE674" s="4">
        <v>870</v>
      </c>
      <c r="AF674" s="4">
        <v>903</v>
      </c>
      <c r="AG674" s="4">
        <v>841</v>
      </c>
      <c r="AH674" s="4">
        <v>86</v>
      </c>
      <c r="AI674" s="4">
        <v>23.42</v>
      </c>
      <c r="AJ674" s="4">
        <v>0.54</v>
      </c>
      <c r="AK674" s="4">
        <v>981</v>
      </c>
      <c r="AL674" s="4">
        <v>0</v>
      </c>
      <c r="AM674" s="4">
        <v>0</v>
      </c>
      <c r="AN674" s="4">
        <v>22</v>
      </c>
      <c r="AO674" s="4">
        <v>191</v>
      </c>
      <c r="AP674" s="4">
        <v>184.9</v>
      </c>
      <c r="AQ674" s="4">
        <v>3.8</v>
      </c>
      <c r="AR674" s="4">
        <v>195</v>
      </c>
      <c r="AS674" s="4" t="s">
        <v>155</v>
      </c>
      <c r="AT674" s="4">
        <v>2</v>
      </c>
      <c r="AU674" s="5">
        <v>0.8003703703703704</v>
      </c>
      <c r="AV674" s="4">
        <v>47.159294000000003</v>
      </c>
      <c r="AW674" s="4">
        <v>-88.489609000000002</v>
      </c>
      <c r="AX674" s="4">
        <v>314.10000000000002</v>
      </c>
      <c r="AY674" s="4">
        <v>17.8</v>
      </c>
      <c r="AZ674" s="4">
        <v>12</v>
      </c>
      <c r="BA674" s="4">
        <v>10</v>
      </c>
      <c r="BB674" s="4" t="s">
        <v>222</v>
      </c>
      <c r="BC674" s="4">
        <v>1.5508</v>
      </c>
      <c r="BD674" s="4">
        <v>1.9032</v>
      </c>
      <c r="BE674" s="4">
        <v>3.0539999999999998</v>
      </c>
      <c r="BF674" s="4">
        <v>14.063000000000001</v>
      </c>
      <c r="BG674" s="4">
        <v>11.47</v>
      </c>
      <c r="BH674" s="4">
        <v>0.82</v>
      </c>
      <c r="BI674" s="4">
        <v>18.664999999999999</v>
      </c>
      <c r="BJ674" s="4">
        <v>1984.0540000000001</v>
      </c>
      <c r="BK674" s="4">
        <v>639.60699999999997</v>
      </c>
      <c r="BL674" s="4">
        <v>0.28100000000000003</v>
      </c>
      <c r="BM674" s="4">
        <v>1.5309999999999999</v>
      </c>
      <c r="BN674" s="4">
        <v>1.8120000000000001</v>
      </c>
      <c r="BO674" s="4">
        <v>0.22700000000000001</v>
      </c>
      <c r="BP674" s="4">
        <v>1.232</v>
      </c>
      <c r="BQ674" s="4">
        <v>1.458</v>
      </c>
      <c r="BR674" s="4">
        <v>14.051500000000001</v>
      </c>
      <c r="BU674" s="4">
        <v>4.6710000000000003</v>
      </c>
      <c r="BW674" s="4">
        <v>0</v>
      </c>
      <c r="BX674" s="4">
        <v>0.112161</v>
      </c>
      <c r="BY674" s="4">
        <v>-5</v>
      </c>
      <c r="BZ674" s="4">
        <v>0.61421800000000004</v>
      </c>
      <c r="CA674" s="4">
        <v>2.7409349999999999</v>
      </c>
      <c r="CB674" s="4">
        <v>12.407204</v>
      </c>
    </row>
    <row r="675" spans="1:80">
      <c r="A675" s="2">
        <v>42439</v>
      </c>
      <c r="B675" s="29">
        <v>0.59247782407407412</v>
      </c>
      <c r="C675" s="4">
        <v>11.8</v>
      </c>
      <c r="D675" s="4">
        <v>5.5111999999999997</v>
      </c>
      <c r="E675" s="4" t="s">
        <v>155</v>
      </c>
      <c r="F675" s="4">
        <v>55111.786644</v>
      </c>
      <c r="G675" s="4">
        <v>12.2</v>
      </c>
      <c r="H675" s="4">
        <v>85.5</v>
      </c>
      <c r="I675" s="4">
        <v>1910.8</v>
      </c>
      <c r="K675" s="4">
        <v>0</v>
      </c>
      <c r="L675" s="4">
        <v>138</v>
      </c>
      <c r="M675" s="4">
        <v>0.84489999999999998</v>
      </c>
      <c r="N675" s="4">
        <v>9.9702999999999999</v>
      </c>
      <c r="O675" s="4">
        <v>4.6566000000000001</v>
      </c>
      <c r="P675" s="4">
        <v>10.3116</v>
      </c>
      <c r="Q675" s="4">
        <v>72.2423</v>
      </c>
      <c r="R675" s="4">
        <v>82.6</v>
      </c>
      <c r="S675" s="4">
        <v>8.3002000000000002</v>
      </c>
      <c r="T675" s="4">
        <v>58.150199999999998</v>
      </c>
      <c r="U675" s="4">
        <v>66.5</v>
      </c>
      <c r="V675" s="4">
        <v>1910.8004000000001</v>
      </c>
      <c r="Y675" s="4">
        <v>116.23699999999999</v>
      </c>
      <c r="Z675" s="4">
        <v>0</v>
      </c>
      <c r="AA675" s="4">
        <v>0</v>
      </c>
      <c r="AB675" s="4" t="s">
        <v>207</v>
      </c>
      <c r="AC675" s="4">
        <v>0</v>
      </c>
      <c r="AD675" s="4">
        <v>9.8000000000000007</v>
      </c>
      <c r="AE675" s="4">
        <v>872</v>
      </c>
      <c r="AF675" s="4">
        <v>902</v>
      </c>
      <c r="AG675" s="4">
        <v>842</v>
      </c>
      <c r="AH675" s="4">
        <v>86</v>
      </c>
      <c r="AI675" s="4">
        <v>23.44</v>
      </c>
      <c r="AJ675" s="4">
        <v>0.54</v>
      </c>
      <c r="AK675" s="4">
        <v>980</v>
      </c>
      <c r="AL675" s="4">
        <v>0</v>
      </c>
      <c r="AM675" s="4">
        <v>0</v>
      </c>
      <c r="AN675" s="4">
        <v>22.109000000000002</v>
      </c>
      <c r="AO675" s="4">
        <v>191</v>
      </c>
      <c r="AP675" s="4">
        <v>184</v>
      </c>
      <c r="AQ675" s="4">
        <v>4</v>
      </c>
      <c r="AR675" s="4">
        <v>195</v>
      </c>
      <c r="AS675" s="4" t="s">
        <v>155</v>
      </c>
      <c r="AT675" s="4">
        <v>2</v>
      </c>
      <c r="AU675" s="5">
        <v>0.80039351851851848</v>
      </c>
      <c r="AV675" s="4">
        <v>47.159337000000001</v>
      </c>
      <c r="AW675" s="4">
        <v>-88.489675000000005</v>
      </c>
      <c r="AX675" s="4">
        <v>314.2</v>
      </c>
      <c r="AY675" s="4">
        <v>16.5</v>
      </c>
      <c r="AZ675" s="4">
        <v>12</v>
      </c>
      <c r="BA675" s="4">
        <v>10</v>
      </c>
      <c r="BB675" s="4" t="s">
        <v>222</v>
      </c>
      <c r="BC675" s="4">
        <v>1.8031999999999999</v>
      </c>
      <c r="BD675" s="4">
        <v>1.5411999999999999</v>
      </c>
      <c r="BE675" s="4">
        <v>3.4016000000000002</v>
      </c>
      <c r="BF675" s="4">
        <v>14.063000000000001</v>
      </c>
      <c r="BG675" s="4">
        <v>11.64</v>
      </c>
      <c r="BH675" s="4">
        <v>0.83</v>
      </c>
      <c r="BI675" s="4">
        <v>18.352</v>
      </c>
      <c r="BJ675" s="4">
        <v>2039.7850000000001</v>
      </c>
      <c r="BK675" s="4">
        <v>606.35299999999995</v>
      </c>
      <c r="BL675" s="4">
        <v>0.221</v>
      </c>
      <c r="BM675" s="4">
        <v>1.548</v>
      </c>
      <c r="BN675" s="4">
        <v>1.7689999999999999</v>
      </c>
      <c r="BO675" s="4">
        <v>0.17799999999999999</v>
      </c>
      <c r="BP675" s="4">
        <v>1.246</v>
      </c>
      <c r="BQ675" s="4">
        <v>1.4239999999999999</v>
      </c>
      <c r="BR675" s="4">
        <v>12.9268</v>
      </c>
      <c r="BU675" s="4">
        <v>4.718</v>
      </c>
      <c r="BW675" s="4">
        <v>0</v>
      </c>
      <c r="BX675" s="4">
        <v>0.13047900000000001</v>
      </c>
      <c r="BY675" s="4">
        <v>-5</v>
      </c>
      <c r="BZ675" s="4">
        <v>0.61599999999999999</v>
      </c>
      <c r="CA675" s="4">
        <v>3.1885810000000001</v>
      </c>
      <c r="CB675" s="4">
        <v>12.443199999999999</v>
      </c>
    </row>
    <row r="676" spans="1:80">
      <c r="A676" s="2">
        <v>42439</v>
      </c>
      <c r="B676" s="29">
        <v>0.59248939814814816</v>
      </c>
      <c r="C676" s="4">
        <v>12.545999999999999</v>
      </c>
      <c r="D676" s="4">
        <v>4.4282000000000004</v>
      </c>
      <c r="E676" s="4" t="s">
        <v>155</v>
      </c>
      <c r="F676" s="4">
        <v>44281.807228999998</v>
      </c>
      <c r="G676" s="4">
        <v>10</v>
      </c>
      <c r="H676" s="4">
        <v>85.5</v>
      </c>
      <c r="I676" s="4">
        <v>1437.3</v>
      </c>
      <c r="K676" s="4">
        <v>0</v>
      </c>
      <c r="L676" s="4">
        <v>110</v>
      </c>
      <c r="M676" s="4">
        <v>0.84970000000000001</v>
      </c>
      <c r="N676" s="4">
        <v>10.660500000000001</v>
      </c>
      <c r="O676" s="4">
        <v>3.7627000000000002</v>
      </c>
      <c r="P676" s="4">
        <v>8.4815000000000005</v>
      </c>
      <c r="Q676" s="4">
        <v>72.650499999999994</v>
      </c>
      <c r="R676" s="4">
        <v>81.099999999999994</v>
      </c>
      <c r="S676" s="4">
        <v>6.827</v>
      </c>
      <c r="T676" s="4">
        <v>58.478900000000003</v>
      </c>
      <c r="U676" s="4">
        <v>65.3</v>
      </c>
      <c r="V676" s="4">
        <v>1437.2838999999999</v>
      </c>
      <c r="Y676" s="4">
        <v>93.230999999999995</v>
      </c>
      <c r="Z676" s="4">
        <v>0</v>
      </c>
      <c r="AA676" s="4">
        <v>0</v>
      </c>
      <c r="AB676" s="4" t="s">
        <v>207</v>
      </c>
      <c r="AC676" s="4">
        <v>0</v>
      </c>
      <c r="AD676" s="4">
        <v>9.8000000000000007</v>
      </c>
      <c r="AE676" s="4">
        <v>870</v>
      </c>
      <c r="AF676" s="4">
        <v>904</v>
      </c>
      <c r="AG676" s="4">
        <v>842</v>
      </c>
      <c r="AH676" s="4">
        <v>86</v>
      </c>
      <c r="AI676" s="4">
        <v>23.44</v>
      </c>
      <c r="AJ676" s="4">
        <v>0.54</v>
      </c>
      <c r="AK676" s="4">
        <v>980</v>
      </c>
      <c r="AL676" s="4">
        <v>0</v>
      </c>
      <c r="AM676" s="4">
        <v>0</v>
      </c>
      <c r="AN676" s="4">
        <v>23</v>
      </c>
      <c r="AO676" s="4">
        <v>191</v>
      </c>
      <c r="AP676" s="4">
        <v>184</v>
      </c>
      <c r="AQ676" s="4">
        <v>4</v>
      </c>
      <c r="AR676" s="4">
        <v>195</v>
      </c>
      <c r="AS676" s="4" t="s">
        <v>155</v>
      </c>
      <c r="AT676" s="4">
        <v>2</v>
      </c>
      <c r="AU676" s="5">
        <v>0.80039351851851848</v>
      </c>
      <c r="AV676" s="4">
        <v>47.159357999999997</v>
      </c>
      <c r="AW676" s="4">
        <v>-88.489703000000006</v>
      </c>
      <c r="AX676" s="4">
        <v>314.3</v>
      </c>
      <c r="AY676" s="4">
        <v>12.9</v>
      </c>
      <c r="AZ676" s="4">
        <v>12</v>
      </c>
      <c r="BA676" s="4">
        <v>10</v>
      </c>
      <c r="BB676" s="4" t="s">
        <v>222</v>
      </c>
      <c r="BC676" s="4">
        <v>2.0508000000000002</v>
      </c>
      <c r="BD676" s="4">
        <v>1.1524000000000001</v>
      </c>
      <c r="BE676" s="4">
        <v>3.5508000000000002</v>
      </c>
      <c r="BF676" s="4">
        <v>14.063000000000001</v>
      </c>
      <c r="BG676" s="4">
        <v>12.04</v>
      </c>
      <c r="BH676" s="4">
        <v>0.86</v>
      </c>
      <c r="BI676" s="4">
        <v>17.687000000000001</v>
      </c>
      <c r="BJ676" s="4">
        <v>2218.7130000000002</v>
      </c>
      <c r="BK676" s="4">
        <v>498.42399999999998</v>
      </c>
      <c r="BL676" s="4">
        <v>0.185</v>
      </c>
      <c r="BM676" s="4">
        <v>1.583</v>
      </c>
      <c r="BN676" s="4">
        <v>1.768</v>
      </c>
      <c r="BO676" s="4">
        <v>0.14899999999999999</v>
      </c>
      <c r="BP676" s="4">
        <v>1.2749999999999999</v>
      </c>
      <c r="BQ676" s="4">
        <v>1.423</v>
      </c>
      <c r="BR676" s="4">
        <v>9.8915000000000006</v>
      </c>
      <c r="BU676" s="4">
        <v>3.85</v>
      </c>
      <c r="BW676" s="4">
        <v>0</v>
      </c>
      <c r="BX676" s="4">
        <v>6.9653999999999994E-2</v>
      </c>
      <c r="BY676" s="4">
        <v>-5</v>
      </c>
      <c r="BZ676" s="4">
        <v>0.61589099999999997</v>
      </c>
      <c r="CA676" s="4">
        <v>1.70217</v>
      </c>
      <c r="CB676" s="4">
        <v>12.440998</v>
      </c>
    </row>
    <row r="677" spans="1:80">
      <c r="A677" s="2">
        <v>42439</v>
      </c>
      <c r="B677" s="29">
        <v>0.5925009722222222</v>
      </c>
      <c r="C677" s="4">
        <v>13.196</v>
      </c>
      <c r="D677" s="4">
        <v>3.0482999999999998</v>
      </c>
      <c r="E677" s="4" t="s">
        <v>155</v>
      </c>
      <c r="F677" s="4">
        <v>30483.036165000001</v>
      </c>
      <c r="G677" s="4">
        <v>9.1</v>
      </c>
      <c r="H677" s="4">
        <v>85.5</v>
      </c>
      <c r="I677" s="4">
        <v>1048.8</v>
      </c>
      <c r="K677" s="4">
        <v>0</v>
      </c>
      <c r="L677" s="4">
        <v>84</v>
      </c>
      <c r="M677" s="4">
        <v>0.85760000000000003</v>
      </c>
      <c r="N677" s="4">
        <v>11.316800000000001</v>
      </c>
      <c r="O677" s="4">
        <v>2.6141999999999999</v>
      </c>
      <c r="P677" s="4">
        <v>7.7892999999999999</v>
      </c>
      <c r="Q677" s="4">
        <v>73.325100000000006</v>
      </c>
      <c r="R677" s="4">
        <v>81.099999999999994</v>
      </c>
      <c r="S677" s="4">
        <v>6.2698</v>
      </c>
      <c r="T677" s="4">
        <v>59.021900000000002</v>
      </c>
      <c r="U677" s="4">
        <v>65.3</v>
      </c>
      <c r="V677" s="4">
        <v>1048.8333</v>
      </c>
      <c r="Y677" s="4">
        <v>72.238</v>
      </c>
      <c r="Z677" s="4">
        <v>0</v>
      </c>
      <c r="AA677" s="4">
        <v>0</v>
      </c>
      <c r="AB677" s="4" t="s">
        <v>207</v>
      </c>
      <c r="AC677" s="4">
        <v>0</v>
      </c>
      <c r="AD677" s="4">
        <v>9.6999999999999993</v>
      </c>
      <c r="AE677" s="4">
        <v>872</v>
      </c>
      <c r="AF677" s="4">
        <v>902</v>
      </c>
      <c r="AG677" s="4">
        <v>844</v>
      </c>
      <c r="AH677" s="4">
        <v>86</v>
      </c>
      <c r="AI677" s="4">
        <v>23.44</v>
      </c>
      <c r="AJ677" s="4">
        <v>0.54</v>
      </c>
      <c r="AK677" s="4">
        <v>980</v>
      </c>
      <c r="AL677" s="4">
        <v>0</v>
      </c>
      <c r="AM677" s="4">
        <v>0</v>
      </c>
      <c r="AN677" s="4">
        <v>23</v>
      </c>
      <c r="AO677" s="4">
        <v>190.9</v>
      </c>
      <c r="AP677" s="4">
        <v>184</v>
      </c>
      <c r="AQ677" s="4">
        <v>3.9</v>
      </c>
      <c r="AR677" s="4">
        <v>195</v>
      </c>
      <c r="AS677" s="4" t="s">
        <v>155</v>
      </c>
      <c r="AT677" s="4">
        <v>2</v>
      </c>
      <c r="AU677" s="5">
        <v>0.80040509259259263</v>
      </c>
      <c r="AV677" s="4">
        <v>47.159391999999997</v>
      </c>
      <c r="AW677" s="4">
        <v>-88.489746999999994</v>
      </c>
      <c r="AX677" s="4">
        <v>314.5</v>
      </c>
      <c r="AY677" s="4">
        <v>8.1</v>
      </c>
      <c r="AZ677" s="4">
        <v>12</v>
      </c>
      <c r="BA677" s="4">
        <v>10</v>
      </c>
      <c r="BB677" s="4" t="s">
        <v>222</v>
      </c>
      <c r="BC677" s="4">
        <v>2.4047999999999998</v>
      </c>
      <c r="BD677" s="4">
        <v>1.1476</v>
      </c>
      <c r="BE677" s="4">
        <v>3.8540000000000001</v>
      </c>
      <c r="BF677" s="4">
        <v>14.063000000000001</v>
      </c>
      <c r="BG677" s="4">
        <v>12.75</v>
      </c>
      <c r="BH677" s="4">
        <v>0.91</v>
      </c>
      <c r="BI677" s="4">
        <v>16.603999999999999</v>
      </c>
      <c r="BJ677" s="4">
        <v>2444.6959999999999</v>
      </c>
      <c r="BK677" s="4">
        <v>359.43900000000002</v>
      </c>
      <c r="BL677" s="4">
        <v>0.17599999999999999</v>
      </c>
      <c r="BM677" s="4">
        <v>1.659</v>
      </c>
      <c r="BN677" s="4">
        <v>1.835</v>
      </c>
      <c r="BO677" s="4">
        <v>0.14199999999999999</v>
      </c>
      <c r="BP677" s="4">
        <v>1.335</v>
      </c>
      <c r="BQ677" s="4">
        <v>1.4770000000000001</v>
      </c>
      <c r="BR677" s="4">
        <v>7.4920999999999998</v>
      </c>
      <c r="BU677" s="4">
        <v>3.0960000000000001</v>
      </c>
      <c r="BW677" s="4">
        <v>0</v>
      </c>
      <c r="BX677" s="4">
        <v>7.4782000000000001E-2</v>
      </c>
      <c r="BY677" s="4">
        <v>-5</v>
      </c>
      <c r="BZ677" s="4">
        <v>0.61489099999999997</v>
      </c>
      <c r="CA677" s="4">
        <v>1.8274859999999999</v>
      </c>
      <c r="CB677" s="4">
        <v>12.420798</v>
      </c>
    </row>
    <row r="678" spans="1:80">
      <c r="A678" s="2">
        <v>42439</v>
      </c>
      <c r="B678" s="29">
        <v>0.59251254629629624</v>
      </c>
      <c r="C678" s="4">
        <v>13.34</v>
      </c>
      <c r="D678" s="4">
        <v>3.415</v>
      </c>
      <c r="E678" s="4" t="s">
        <v>155</v>
      </c>
      <c r="F678" s="4">
        <v>34149.983179000003</v>
      </c>
      <c r="G678" s="4">
        <v>8.9</v>
      </c>
      <c r="H678" s="4">
        <v>85.6</v>
      </c>
      <c r="I678" s="4">
        <v>824.9</v>
      </c>
      <c r="K678" s="4">
        <v>0</v>
      </c>
      <c r="L678" s="4">
        <v>66</v>
      </c>
      <c r="M678" s="4">
        <v>0.85350000000000004</v>
      </c>
      <c r="N678" s="4">
        <v>11.385199999999999</v>
      </c>
      <c r="O678" s="4">
        <v>2.9146000000000001</v>
      </c>
      <c r="P678" s="4">
        <v>7.6075999999999997</v>
      </c>
      <c r="Q678" s="4">
        <v>73.033000000000001</v>
      </c>
      <c r="R678" s="4">
        <v>80.599999999999994</v>
      </c>
      <c r="S678" s="4">
        <v>6.1235999999999997</v>
      </c>
      <c r="T678" s="4">
        <v>58.786799999999999</v>
      </c>
      <c r="U678" s="4">
        <v>64.900000000000006</v>
      </c>
      <c r="V678" s="4">
        <v>824.92470000000003</v>
      </c>
      <c r="Y678" s="4">
        <v>56.319000000000003</v>
      </c>
      <c r="Z678" s="4">
        <v>0</v>
      </c>
      <c r="AA678" s="4">
        <v>0</v>
      </c>
      <c r="AB678" s="4" t="s">
        <v>207</v>
      </c>
      <c r="AC678" s="4">
        <v>0</v>
      </c>
      <c r="AD678" s="4">
        <v>9.8000000000000007</v>
      </c>
      <c r="AE678" s="4">
        <v>871</v>
      </c>
      <c r="AF678" s="4">
        <v>904</v>
      </c>
      <c r="AG678" s="4">
        <v>842</v>
      </c>
      <c r="AH678" s="4">
        <v>86</v>
      </c>
      <c r="AI678" s="4">
        <v>23.44</v>
      </c>
      <c r="AJ678" s="4">
        <v>0.54</v>
      </c>
      <c r="AK678" s="4">
        <v>980</v>
      </c>
      <c r="AL678" s="4">
        <v>0</v>
      </c>
      <c r="AM678" s="4">
        <v>0</v>
      </c>
      <c r="AN678" s="4">
        <v>23</v>
      </c>
      <c r="AO678" s="4">
        <v>190.1</v>
      </c>
      <c r="AP678" s="4">
        <v>184</v>
      </c>
      <c r="AQ678" s="4">
        <v>4</v>
      </c>
      <c r="AR678" s="4">
        <v>195</v>
      </c>
      <c r="AS678" s="4" t="s">
        <v>155</v>
      </c>
      <c r="AT678" s="4">
        <v>2</v>
      </c>
      <c r="AU678" s="5">
        <v>0.8004282407407407</v>
      </c>
      <c r="AV678" s="4">
        <v>47.159405</v>
      </c>
      <c r="AW678" s="4">
        <v>-88.489762999999996</v>
      </c>
      <c r="AX678" s="4">
        <v>314.60000000000002</v>
      </c>
      <c r="AY678" s="4">
        <v>6.1</v>
      </c>
      <c r="AZ678" s="4">
        <v>12</v>
      </c>
      <c r="BA678" s="4">
        <v>9</v>
      </c>
      <c r="BB678" s="4" t="s">
        <v>220</v>
      </c>
      <c r="BC678" s="4">
        <v>2.7</v>
      </c>
      <c r="BD678" s="4">
        <v>1</v>
      </c>
      <c r="BE678" s="4">
        <v>4.0999999999999996</v>
      </c>
      <c r="BF678" s="4">
        <v>14.063000000000001</v>
      </c>
      <c r="BG678" s="4">
        <v>12.36</v>
      </c>
      <c r="BH678" s="4">
        <v>0.88</v>
      </c>
      <c r="BI678" s="4">
        <v>17.169</v>
      </c>
      <c r="BJ678" s="4">
        <v>2400.0729999999999</v>
      </c>
      <c r="BK678" s="4">
        <v>391.05399999999997</v>
      </c>
      <c r="BL678" s="4">
        <v>0.16800000000000001</v>
      </c>
      <c r="BM678" s="4">
        <v>1.6120000000000001</v>
      </c>
      <c r="BN678" s="4">
        <v>1.78</v>
      </c>
      <c r="BO678" s="4">
        <v>0.13500000000000001</v>
      </c>
      <c r="BP678" s="4">
        <v>1.298</v>
      </c>
      <c r="BQ678" s="4">
        <v>1.4330000000000001</v>
      </c>
      <c r="BR678" s="4">
        <v>5.7503000000000002</v>
      </c>
      <c r="BU678" s="4">
        <v>2.3559999999999999</v>
      </c>
      <c r="BW678" s="4">
        <v>0</v>
      </c>
      <c r="BX678" s="4">
        <v>7.3108999999999993E-2</v>
      </c>
      <c r="BY678" s="4">
        <v>-5</v>
      </c>
      <c r="BZ678" s="4">
        <v>0.61399999999999999</v>
      </c>
      <c r="CA678" s="4">
        <v>1.786602</v>
      </c>
      <c r="CB678" s="4">
        <v>12.402799999999999</v>
      </c>
    </row>
    <row r="679" spans="1:80">
      <c r="A679" s="2">
        <v>42439</v>
      </c>
      <c r="B679" s="29">
        <v>0.59252412037037039</v>
      </c>
      <c r="C679" s="4">
        <v>13.226000000000001</v>
      </c>
      <c r="D679" s="4">
        <v>3.3214000000000001</v>
      </c>
      <c r="E679" s="4" t="s">
        <v>155</v>
      </c>
      <c r="F679" s="4">
        <v>33214.262295</v>
      </c>
      <c r="G679" s="4">
        <v>8.9</v>
      </c>
      <c r="H679" s="4">
        <v>85.6</v>
      </c>
      <c r="I679" s="4">
        <v>586.20000000000005</v>
      </c>
      <c r="K679" s="4">
        <v>0</v>
      </c>
      <c r="L679" s="4">
        <v>50</v>
      </c>
      <c r="M679" s="4">
        <v>0.85529999999999995</v>
      </c>
      <c r="N679" s="4">
        <v>11.3127</v>
      </c>
      <c r="O679" s="4">
        <v>2.8409</v>
      </c>
      <c r="P679" s="4">
        <v>7.6123000000000003</v>
      </c>
      <c r="Q679" s="4">
        <v>73.2149</v>
      </c>
      <c r="R679" s="4">
        <v>80.8</v>
      </c>
      <c r="S679" s="4">
        <v>6.1273999999999997</v>
      </c>
      <c r="T679" s="4">
        <v>58.933100000000003</v>
      </c>
      <c r="U679" s="4">
        <v>65.099999999999994</v>
      </c>
      <c r="V679" s="4">
        <v>586.16499999999996</v>
      </c>
      <c r="Y679" s="4">
        <v>42.636000000000003</v>
      </c>
      <c r="Z679" s="4">
        <v>0</v>
      </c>
      <c r="AA679" s="4">
        <v>0</v>
      </c>
      <c r="AB679" s="4" t="s">
        <v>207</v>
      </c>
      <c r="AC679" s="4">
        <v>0</v>
      </c>
      <c r="AD679" s="4">
        <v>9.8000000000000007</v>
      </c>
      <c r="AE679" s="4">
        <v>871</v>
      </c>
      <c r="AF679" s="4">
        <v>904</v>
      </c>
      <c r="AG679" s="4">
        <v>844</v>
      </c>
      <c r="AH679" s="4">
        <v>86</v>
      </c>
      <c r="AI679" s="4">
        <v>23.44</v>
      </c>
      <c r="AJ679" s="4">
        <v>0.54</v>
      </c>
      <c r="AK679" s="4">
        <v>980</v>
      </c>
      <c r="AL679" s="4">
        <v>0</v>
      </c>
      <c r="AM679" s="4">
        <v>0</v>
      </c>
      <c r="AN679" s="4">
        <v>22.890999999999998</v>
      </c>
      <c r="AO679" s="4">
        <v>191</v>
      </c>
      <c r="AP679" s="4">
        <v>184.1</v>
      </c>
      <c r="AQ679" s="4">
        <v>3.8</v>
      </c>
      <c r="AR679" s="4">
        <v>195</v>
      </c>
      <c r="AS679" s="4" t="s">
        <v>155</v>
      </c>
      <c r="AT679" s="4">
        <v>2</v>
      </c>
      <c r="AU679" s="5">
        <v>0.8004282407407407</v>
      </c>
      <c r="AV679" s="4">
        <v>47.159412000000003</v>
      </c>
      <c r="AW679" s="4">
        <v>-88.489769999999993</v>
      </c>
      <c r="AX679" s="4">
        <v>314.7</v>
      </c>
      <c r="AY679" s="4">
        <v>4.8</v>
      </c>
      <c r="AZ679" s="4">
        <v>12</v>
      </c>
      <c r="BA679" s="4">
        <v>9</v>
      </c>
      <c r="BB679" s="4" t="s">
        <v>220</v>
      </c>
      <c r="BC679" s="4">
        <v>2.7</v>
      </c>
      <c r="BD679" s="4">
        <v>1</v>
      </c>
      <c r="BE679" s="4">
        <v>4.0999999999999996</v>
      </c>
      <c r="BF679" s="4">
        <v>14.063000000000001</v>
      </c>
      <c r="BG679" s="4">
        <v>12.54</v>
      </c>
      <c r="BH679" s="4">
        <v>0.89</v>
      </c>
      <c r="BI679" s="4">
        <v>16.916</v>
      </c>
      <c r="BJ679" s="4">
        <v>2413.41</v>
      </c>
      <c r="BK679" s="4">
        <v>385.73899999999998</v>
      </c>
      <c r="BL679" s="4">
        <v>0.17</v>
      </c>
      <c r="BM679" s="4">
        <v>1.6359999999999999</v>
      </c>
      <c r="BN679" s="4">
        <v>1.806</v>
      </c>
      <c r="BO679" s="4">
        <v>0.13700000000000001</v>
      </c>
      <c r="BP679" s="4">
        <v>1.3169999999999999</v>
      </c>
      <c r="BQ679" s="4">
        <v>1.454</v>
      </c>
      <c r="BR679" s="4">
        <v>4.1351000000000004</v>
      </c>
      <c r="BU679" s="4">
        <v>1.8049999999999999</v>
      </c>
      <c r="BW679" s="4">
        <v>0</v>
      </c>
      <c r="BX679" s="4">
        <v>7.7596999999999999E-2</v>
      </c>
      <c r="BY679" s="4">
        <v>-5</v>
      </c>
      <c r="BZ679" s="4">
        <v>0.61399999999999999</v>
      </c>
      <c r="CA679" s="4">
        <v>1.896277</v>
      </c>
      <c r="CB679" s="4">
        <v>12.402799999999999</v>
      </c>
    </row>
    <row r="680" spans="1:80">
      <c r="A680" s="2">
        <v>42439</v>
      </c>
      <c r="B680" s="29">
        <v>0.59253569444444443</v>
      </c>
      <c r="C680" s="4">
        <v>13.222</v>
      </c>
      <c r="D680" s="4">
        <v>3.1566999999999998</v>
      </c>
      <c r="E680" s="4" t="s">
        <v>155</v>
      </c>
      <c r="F680" s="4">
        <v>31566.914095</v>
      </c>
      <c r="G680" s="4">
        <v>8.9</v>
      </c>
      <c r="H680" s="4">
        <v>85.6</v>
      </c>
      <c r="I680" s="4">
        <v>705</v>
      </c>
      <c r="K680" s="4">
        <v>0</v>
      </c>
      <c r="L680" s="4">
        <v>52</v>
      </c>
      <c r="M680" s="4">
        <v>0.85660000000000003</v>
      </c>
      <c r="N680" s="4">
        <v>11.326499999999999</v>
      </c>
      <c r="O680" s="4">
        <v>2.7040999999999999</v>
      </c>
      <c r="P680" s="4">
        <v>7.6238999999999999</v>
      </c>
      <c r="Q680" s="4">
        <v>73.326099999999997</v>
      </c>
      <c r="R680" s="4">
        <v>81</v>
      </c>
      <c r="S680" s="4">
        <v>6.1367000000000003</v>
      </c>
      <c r="T680" s="4">
        <v>59.0227</v>
      </c>
      <c r="U680" s="4">
        <v>65.2</v>
      </c>
      <c r="V680" s="4">
        <v>704.97590000000002</v>
      </c>
      <c r="Y680" s="4">
        <v>44.353000000000002</v>
      </c>
      <c r="Z680" s="4">
        <v>0</v>
      </c>
      <c r="AA680" s="4">
        <v>0</v>
      </c>
      <c r="AB680" s="4" t="s">
        <v>207</v>
      </c>
      <c r="AC680" s="4">
        <v>0</v>
      </c>
      <c r="AD680" s="4">
        <v>9.9</v>
      </c>
      <c r="AE680" s="4">
        <v>870</v>
      </c>
      <c r="AF680" s="4">
        <v>904</v>
      </c>
      <c r="AG680" s="4">
        <v>842</v>
      </c>
      <c r="AH680" s="4">
        <v>86</v>
      </c>
      <c r="AI680" s="4">
        <v>23.44</v>
      </c>
      <c r="AJ680" s="4">
        <v>0.54</v>
      </c>
      <c r="AK680" s="4">
        <v>980</v>
      </c>
      <c r="AL680" s="4">
        <v>0</v>
      </c>
      <c r="AM680" s="4">
        <v>0</v>
      </c>
      <c r="AN680" s="4">
        <v>22</v>
      </c>
      <c r="AO680" s="4">
        <v>191</v>
      </c>
      <c r="AP680" s="4">
        <v>185</v>
      </c>
      <c r="AQ680" s="4">
        <v>3.5</v>
      </c>
      <c r="AR680" s="4">
        <v>195</v>
      </c>
      <c r="AS680" s="4" t="s">
        <v>155</v>
      </c>
      <c r="AT680" s="4">
        <v>2</v>
      </c>
      <c r="AU680" s="5">
        <v>0.80043981481481474</v>
      </c>
      <c r="AV680" s="4">
        <v>47.159421000000002</v>
      </c>
      <c r="AW680" s="4">
        <v>-88.489794000000003</v>
      </c>
      <c r="AX680" s="4">
        <v>314.39999999999998</v>
      </c>
      <c r="AY680" s="4">
        <v>3.7</v>
      </c>
      <c r="AZ680" s="4">
        <v>12</v>
      </c>
      <c r="BA680" s="4">
        <v>9</v>
      </c>
      <c r="BB680" s="4" t="s">
        <v>220</v>
      </c>
      <c r="BC680" s="4">
        <v>2.3443999999999998</v>
      </c>
      <c r="BD680" s="4">
        <v>1</v>
      </c>
      <c r="BE680" s="4">
        <v>3.2871999999999999</v>
      </c>
      <c r="BF680" s="4">
        <v>14.063000000000001</v>
      </c>
      <c r="BG680" s="4">
        <v>12.67</v>
      </c>
      <c r="BH680" s="4">
        <v>0.9</v>
      </c>
      <c r="BI680" s="4">
        <v>16.739000000000001</v>
      </c>
      <c r="BJ680" s="4">
        <v>2435.4560000000001</v>
      </c>
      <c r="BK680" s="4">
        <v>370.065</v>
      </c>
      <c r="BL680" s="4">
        <v>0.17199999999999999</v>
      </c>
      <c r="BM680" s="4">
        <v>1.651</v>
      </c>
      <c r="BN680" s="4">
        <v>1.823</v>
      </c>
      <c r="BO680" s="4">
        <v>0.13800000000000001</v>
      </c>
      <c r="BP680" s="4">
        <v>1.329</v>
      </c>
      <c r="BQ680" s="4">
        <v>1.4670000000000001</v>
      </c>
      <c r="BR680" s="4">
        <v>5.0125000000000002</v>
      </c>
      <c r="BU680" s="4">
        <v>1.8919999999999999</v>
      </c>
      <c r="BW680" s="4">
        <v>0</v>
      </c>
      <c r="BX680" s="4">
        <v>0.108199</v>
      </c>
      <c r="BY680" s="4">
        <v>-5</v>
      </c>
      <c r="BZ680" s="4">
        <v>0.61421800000000004</v>
      </c>
      <c r="CA680" s="4">
        <v>2.6441129999999999</v>
      </c>
      <c r="CB680" s="4">
        <v>12.407204</v>
      </c>
    </row>
    <row r="681" spans="1:80">
      <c r="A681" s="2">
        <v>42439</v>
      </c>
      <c r="B681" s="29">
        <v>0.59254726851851858</v>
      </c>
      <c r="C681" s="4">
        <v>13.493</v>
      </c>
      <c r="D681" s="4">
        <v>3.0516000000000001</v>
      </c>
      <c r="E681" s="4" t="s">
        <v>155</v>
      </c>
      <c r="F681" s="4">
        <v>30516.170396000001</v>
      </c>
      <c r="G681" s="4">
        <v>9.5</v>
      </c>
      <c r="H681" s="4">
        <v>85.6</v>
      </c>
      <c r="I681" s="4">
        <v>863.7</v>
      </c>
      <c r="K681" s="4">
        <v>0</v>
      </c>
      <c r="L681" s="4">
        <v>54</v>
      </c>
      <c r="M681" s="4">
        <v>0.85540000000000005</v>
      </c>
      <c r="N681" s="4">
        <v>11.5411</v>
      </c>
      <c r="O681" s="4">
        <v>2.6101999999999999</v>
      </c>
      <c r="P681" s="4">
        <v>8.1301000000000005</v>
      </c>
      <c r="Q681" s="4">
        <v>73.219300000000004</v>
      </c>
      <c r="R681" s="4">
        <v>81.3</v>
      </c>
      <c r="S681" s="4">
        <v>6.5442</v>
      </c>
      <c r="T681" s="4">
        <v>58.936700000000002</v>
      </c>
      <c r="U681" s="4">
        <v>65.5</v>
      </c>
      <c r="V681" s="4">
        <v>863.6961</v>
      </c>
      <c r="Y681" s="4">
        <v>46.127000000000002</v>
      </c>
      <c r="Z681" s="4">
        <v>0</v>
      </c>
      <c r="AA681" s="4">
        <v>0</v>
      </c>
      <c r="AB681" s="4" t="s">
        <v>207</v>
      </c>
      <c r="AC681" s="4">
        <v>0</v>
      </c>
      <c r="AD681" s="4">
        <v>9.9</v>
      </c>
      <c r="AE681" s="4">
        <v>871</v>
      </c>
      <c r="AF681" s="4">
        <v>905</v>
      </c>
      <c r="AG681" s="4">
        <v>841</v>
      </c>
      <c r="AH681" s="4">
        <v>86</v>
      </c>
      <c r="AI681" s="4">
        <v>23.44</v>
      </c>
      <c r="AJ681" s="4">
        <v>0.54</v>
      </c>
      <c r="AK681" s="4">
        <v>980</v>
      </c>
      <c r="AL681" s="4">
        <v>0</v>
      </c>
      <c r="AM681" s="4">
        <v>0</v>
      </c>
      <c r="AN681" s="4">
        <v>22</v>
      </c>
      <c r="AO681" s="4">
        <v>191</v>
      </c>
      <c r="AP681" s="4">
        <v>185.1</v>
      </c>
      <c r="AQ681" s="4">
        <v>3.5</v>
      </c>
      <c r="AR681" s="4">
        <v>194.7</v>
      </c>
      <c r="AS681" s="4" t="s">
        <v>155</v>
      </c>
      <c r="AT681" s="4">
        <v>2</v>
      </c>
      <c r="AU681" s="5">
        <v>0.80046296296296304</v>
      </c>
      <c r="AV681" s="4">
        <v>47.159422999999997</v>
      </c>
      <c r="AW681" s="4">
        <v>-88.489810000000006</v>
      </c>
      <c r="AX681" s="4">
        <v>314</v>
      </c>
      <c r="AY681" s="4">
        <v>3.6</v>
      </c>
      <c r="AZ681" s="4">
        <v>12</v>
      </c>
      <c r="BA681" s="4">
        <v>9</v>
      </c>
      <c r="BB681" s="4" t="s">
        <v>220</v>
      </c>
      <c r="BC681" s="4">
        <v>2</v>
      </c>
      <c r="BD681" s="4">
        <v>1</v>
      </c>
      <c r="BE681" s="4">
        <v>2.5</v>
      </c>
      <c r="BF681" s="4">
        <v>14.063000000000001</v>
      </c>
      <c r="BG681" s="4">
        <v>12.55</v>
      </c>
      <c r="BH681" s="4">
        <v>0.89</v>
      </c>
      <c r="BI681" s="4">
        <v>16.908999999999999</v>
      </c>
      <c r="BJ681" s="4">
        <v>2457.7170000000001</v>
      </c>
      <c r="BK681" s="4">
        <v>353.78899999999999</v>
      </c>
      <c r="BL681" s="4">
        <v>0.18099999999999999</v>
      </c>
      <c r="BM681" s="4">
        <v>1.633</v>
      </c>
      <c r="BN681" s="4">
        <v>1.8140000000000001</v>
      </c>
      <c r="BO681" s="4">
        <v>0.14599999999999999</v>
      </c>
      <c r="BP681" s="4">
        <v>1.3140000000000001</v>
      </c>
      <c r="BQ681" s="4">
        <v>1.46</v>
      </c>
      <c r="BR681" s="4">
        <v>6.0819000000000001</v>
      </c>
      <c r="BU681" s="4">
        <v>1.9490000000000001</v>
      </c>
      <c r="BW681" s="4">
        <v>0</v>
      </c>
      <c r="BX681" s="4">
        <v>0.115929</v>
      </c>
      <c r="BY681" s="4">
        <v>-5</v>
      </c>
      <c r="BZ681" s="4">
        <v>0.61621800000000004</v>
      </c>
      <c r="CA681" s="4">
        <v>2.8330150000000001</v>
      </c>
      <c r="CB681" s="4">
        <v>12.447604</v>
      </c>
    </row>
    <row r="682" spans="1:80">
      <c r="A682" s="2">
        <v>42439</v>
      </c>
      <c r="B682" s="29">
        <v>0.59255884259259262</v>
      </c>
      <c r="C682" s="4">
        <v>13.132999999999999</v>
      </c>
      <c r="D682" s="4">
        <v>3.0148000000000001</v>
      </c>
      <c r="E682" s="4" t="s">
        <v>155</v>
      </c>
      <c r="F682" s="4">
        <v>30147.677994000001</v>
      </c>
      <c r="G682" s="4">
        <v>10.9</v>
      </c>
      <c r="H682" s="4">
        <v>85.6</v>
      </c>
      <c r="I682" s="4">
        <v>886.8</v>
      </c>
      <c r="K682" s="4">
        <v>0</v>
      </c>
      <c r="L682" s="4">
        <v>55</v>
      </c>
      <c r="M682" s="4">
        <v>0.85840000000000005</v>
      </c>
      <c r="N682" s="4">
        <v>11.274100000000001</v>
      </c>
      <c r="O682" s="4">
        <v>2.5880000000000001</v>
      </c>
      <c r="P682" s="4">
        <v>9.3192000000000004</v>
      </c>
      <c r="Q682" s="4">
        <v>73.4816</v>
      </c>
      <c r="R682" s="4">
        <v>82.8</v>
      </c>
      <c r="S682" s="4">
        <v>7.5014000000000003</v>
      </c>
      <c r="T682" s="4">
        <v>59.147799999999997</v>
      </c>
      <c r="U682" s="4">
        <v>66.599999999999994</v>
      </c>
      <c r="V682" s="4">
        <v>886.75260000000003</v>
      </c>
      <c r="Y682" s="4">
        <v>46.783999999999999</v>
      </c>
      <c r="Z682" s="4">
        <v>0</v>
      </c>
      <c r="AA682" s="4">
        <v>0</v>
      </c>
      <c r="AB682" s="4" t="s">
        <v>207</v>
      </c>
      <c r="AC682" s="4">
        <v>0</v>
      </c>
      <c r="AD682" s="4">
        <v>9.8000000000000007</v>
      </c>
      <c r="AE682" s="4">
        <v>870</v>
      </c>
      <c r="AF682" s="4">
        <v>906</v>
      </c>
      <c r="AG682" s="4">
        <v>840</v>
      </c>
      <c r="AH682" s="4">
        <v>86</v>
      </c>
      <c r="AI682" s="4">
        <v>23.44</v>
      </c>
      <c r="AJ682" s="4">
        <v>0.54</v>
      </c>
      <c r="AK682" s="4">
        <v>980</v>
      </c>
      <c r="AL682" s="4">
        <v>0</v>
      </c>
      <c r="AM682" s="4">
        <v>0</v>
      </c>
      <c r="AN682" s="4">
        <v>22</v>
      </c>
      <c r="AO682" s="4">
        <v>191</v>
      </c>
      <c r="AP682" s="4">
        <v>185.8</v>
      </c>
      <c r="AQ682" s="4">
        <v>3.6</v>
      </c>
      <c r="AR682" s="4">
        <v>194.3</v>
      </c>
      <c r="AS682" s="4" t="s">
        <v>155</v>
      </c>
      <c r="AT682" s="4">
        <v>2</v>
      </c>
      <c r="AU682" s="5">
        <v>0.80046296296296304</v>
      </c>
      <c r="AV682" s="4">
        <v>47.159407000000002</v>
      </c>
      <c r="AW682" s="4">
        <v>-88.489828000000003</v>
      </c>
      <c r="AX682" s="4">
        <v>314.2</v>
      </c>
      <c r="AY682" s="4">
        <v>4.0999999999999996</v>
      </c>
      <c r="AZ682" s="4">
        <v>12</v>
      </c>
      <c r="BA682" s="4">
        <v>9</v>
      </c>
      <c r="BB682" s="4" t="s">
        <v>220</v>
      </c>
      <c r="BC682" s="4">
        <v>2.2031999999999998</v>
      </c>
      <c r="BD682" s="4">
        <v>1</v>
      </c>
      <c r="BE682" s="4">
        <v>2.8048000000000002</v>
      </c>
      <c r="BF682" s="4">
        <v>14.063000000000001</v>
      </c>
      <c r="BG682" s="4">
        <v>12.84</v>
      </c>
      <c r="BH682" s="4">
        <v>0.91</v>
      </c>
      <c r="BI682" s="4">
        <v>16.492000000000001</v>
      </c>
      <c r="BJ682" s="4">
        <v>2450.3850000000002</v>
      </c>
      <c r="BK682" s="4">
        <v>358.00599999999997</v>
      </c>
      <c r="BL682" s="4">
        <v>0.21199999999999999</v>
      </c>
      <c r="BM682" s="4">
        <v>1.673</v>
      </c>
      <c r="BN682" s="4">
        <v>1.885</v>
      </c>
      <c r="BO682" s="4">
        <v>0.17100000000000001</v>
      </c>
      <c r="BP682" s="4">
        <v>1.3460000000000001</v>
      </c>
      <c r="BQ682" s="4">
        <v>1.5169999999999999</v>
      </c>
      <c r="BR682" s="4">
        <v>6.3731</v>
      </c>
      <c r="BU682" s="4">
        <v>2.0169999999999999</v>
      </c>
      <c r="BW682" s="4">
        <v>0</v>
      </c>
      <c r="BX682" s="4">
        <v>9.8563999999999999E-2</v>
      </c>
      <c r="BY682" s="4">
        <v>-5</v>
      </c>
      <c r="BZ682" s="4">
        <v>0.61843599999999999</v>
      </c>
      <c r="CA682" s="4">
        <v>2.408658</v>
      </c>
      <c r="CB682" s="4">
        <v>12.492407</v>
      </c>
    </row>
    <row r="683" spans="1:80">
      <c r="A683" s="2">
        <v>42439</v>
      </c>
      <c r="B683" s="29">
        <v>0.59257041666666666</v>
      </c>
      <c r="C683" s="4">
        <v>13.404</v>
      </c>
      <c r="D683" s="4">
        <v>2.9994999999999998</v>
      </c>
      <c r="E683" s="4" t="s">
        <v>155</v>
      </c>
      <c r="F683" s="4">
        <v>29994.593908999999</v>
      </c>
      <c r="G683" s="4">
        <v>10.9</v>
      </c>
      <c r="H683" s="4">
        <v>85.6</v>
      </c>
      <c r="I683" s="4">
        <v>590.4</v>
      </c>
      <c r="K683" s="4">
        <v>0</v>
      </c>
      <c r="L683" s="4">
        <v>58</v>
      </c>
      <c r="M683" s="4">
        <v>0.8569</v>
      </c>
      <c r="N683" s="4">
        <v>11.4854</v>
      </c>
      <c r="O683" s="4">
        <v>2.5701000000000001</v>
      </c>
      <c r="P683" s="4">
        <v>9.3398000000000003</v>
      </c>
      <c r="Q683" s="4">
        <v>73.335499999999996</v>
      </c>
      <c r="R683" s="4">
        <v>82.7</v>
      </c>
      <c r="S683" s="4">
        <v>7.5179</v>
      </c>
      <c r="T683" s="4">
        <v>59.030200000000001</v>
      </c>
      <c r="U683" s="4">
        <v>66.5</v>
      </c>
      <c r="V683" s="4">
        <v>590.40470000000005</v>
      </c>
      <c r="Y683" s="4">
        <v>49.588999999999999</v>
      </c>
      <c r="Z683" s="4">
        <v>0</v>
      </c>
      <c r="AA683" s="4">
        <v>0</v>
      </c>
      <c r="AB683" s="4" t="s">
        <v>207</v>
      </c>
      <c r="AC683" s="4">
        <v>0</v>
      </c>
      <c r="AD683" s="4">
        <v>9.8000000000000007</v>
      </c>
      <c r="AE683" s="4">
        <v>870</v>
      </c>
      <c r="AF683" s="4">
        <v>904</v>
      </c>
      <c r="AG683" s="4">
        <v>841</v>
      </c>
      <c r="AH683" s="4">
        <v>86</v>
      </c>
      <c r="AI683" s="4">
        <v>23.44</v>
      </c>
      <c r="AJ683" s="4">
        <v>0.54</v>
      </c>
      <c r="AK683" s="4">
        <v>980</v>
      </c>
      <c r="AL683" s="4">
        <v>0</v>
      </c>
      <c r="AM683" s="4">
        <v>0</v>
      </c>
      <c r="AN683" s="4">
        <v>22.109000000000002</v>
      </c>
      <c r="AO683" s="4">
        <v>191</v>
      </c>
      <c r="AP683" s="4">
        <v>184</v>
      </c>
      <c r="AQ683" s="4">
        <v>3.8</v>
      </c>
      <c r="AR683" s="4">
        <v>194</v>
      </c>
      <c r="AS683" s="4" t="s">
        <v>155</v>
      </c>
      <c r="AT683" s="4">
        <v>2</v>
      </c>
      <c r="AU683" s="5">
        <v>0.80048611111111112</v>
      </c>
      <c r="AV683" s="4">
        <v>47.159385</v>
      </c>
      <c r="AW683" s="4">
        <v>-88.489851999999999</v>
      </c>
      <c r="AX683" s="4">
        <v>314.3</v>
      </c>
      <c r="AY683" s="4">
        <v>4.2</v>
      </c>
      <c r="AZ683" s="4">
        <v>12</v>
      </c>
      <c r="BA683" s="4">
        <v>9</v>
      </c>
      <c r="BB683" s="4" t="s">
        <v>220</v>
      </c>
      <c r="BC683" s="4">
        <v>1.9940059999999999</v>
      </c>
      <c r="BD683" s="4">
        <v>1.0507489999999999</v>
      </c>
      <c r="BE683" s="4">
        <v>2.8462540000000001</v>
      </c>
      <c r="BF683" s="4">
        <v>14.063000000000001</v>
      </c>
      <c r="BG683" s="4">
        <v>12.68</v>
      </c>
      <c r="BH683" s="4">
        <v>0.9</v>
      </c>
      <c r="BI683" s="4">
        <v>16.704999999999998</v>
      </c>
      <c r="BJ683" s="4">
        <v>2467.261</v>
      </c>
      <c r="BK683" s="4">
        <v>351.39600000000002</v>
      </c>
      <c r="BL683" s="4">
        <v>0.21</v>
      </c>
      <c r="BM683" s="4">
        <v>1.65</v>
      </c>
      <c r="BN683" s="4">
        <v>1.86</v>
      </c>
      <c r="BO683" s="4">
        <v>0.16900000000000001</v>
      </c>
      <c r="BP683" s="4">
        <v>1.3280000000000001</v>
      </c>
      <c r="BQ683" s="4">
        <v>1.4970000000000001</v>
      </c>
      <c r="BR683" s="4">
        <v>4.1939000000000002</v>
      </c>
      <c r="BU683" s="4">
        <v>2.113</v>
      </c>
      <c r="BW683" s="4">
        <v>0</v>
      </c>
      <c r="BX683" s="4">
        <v>9.6526000000000001E-2</v>
      </c>
      <c r="BY683" s="4">
        <v>-5</v>
      </c>
      <c r="BZ683" s="4">
        <v>0.62167300000000003</v>
      </c>
      <c r="CA683" s="4">
        <v>2.3588550000000001</v>
      </c>
      <c r="CB683" s="4">
        <v>12.557795</v>
      </c>
    </row>
    <row r="684" spans="1:80">
      <c r="A684" s="2">
        <v>42439</v>
      </c>
      <c r="B684" s="29">
        <v>0.59258199074074069</v>
      </c>
      <c r="C684" s="4">
        <v>13.202999999999999</v>
      </c>
      <c r="D684" s="4">
        <v>3.1577000000000002</v>
      </c>
      <c r="E684" s="4" t="s">
        <v>155</v>
      </c>
      <c r="F684" s="4">
        <v>31576.658206</v>
      </c>
      <c r="G684" s="4">
        <v>10.8</v>
      </c>
      <c r="H684" s="4">
        <v>85.5</v>
      </c>
      <c r="I684" s="4">
        <v>1190.9000000000001</v>
      </c>
      <c r="K684" s="4">
        <v>0</v>
      </c>
      <c r="L684" s="4">
        <v>66</v>
      </c>
      <c r="M684" s="4">
        <v>0.85640000000000005</v>
      </c>
      <c r="N684" s="4">
        <v>11.306900000000001</v>
      </c>
      <c r="O684" s="4">
        <v>2.7042000000000002</v>
      </c>
      <c r="P684" s="4">
        <v>9.2491000000000003</v>
      </c>
      <c r="Q684" s="4">
        <v>73.221800000000002</v>
      </c>
      <c r="R684" s="4">
        <v>82.5</v>
      </c>
      <c r="S684" s="4">
        <v>7.4448999999999996</v>
      </c>
      <c r="T684" s="4">
        <v>58.938699999999997</v>
      </c>
      <c r="U684" s="4">
        <v>66.400000000000006</v>
      </c>
      <c r="V684" s="4">
        <v>1190.8695</v>
      </c>
      <c r="Y684" s="4">
        <v>56.209000000000003</v>
      </c>
      <c r="Z684" s="4">
        <v>0</v>
      </c>
      <c r="AA684" s="4">
        <v>0</v>
      </c>
      <c r="AB684" s="4" t="s">
        <v>207</v>
      </c>
      <c r="AC684" s="4">
        <v>0</v>
      </c>
      <c r="AD684" s="4">
        <v>9.6999999999999993</v>
      </c>
      <c r="AE684" s="4">
        <v>869</v>
      </c>
      <c r="AF684" s="4">
        <v>905</v>
      </c>
      <c r="AG684" s="4">
        <v>842</v>
      </c>
      <c r="AH684" s="4">
        <v>86</v>
      </c>
      <c r="AI684" s="4">
        <v>23.44</v>
      </c>
      <c r="AJ684" s="4">
        <v>0.54</v>
      </c>
      <c r="AK684" s="4">
        <v>980</v>
      </c>
      <c r="AL684" s="4">
        <v>0</v>
      </c>
      <c r="AM684" s="4">
        <v>0</v>
      </c>
      <c r="AN684" s="4">
        <v>23</v>
      </c>
      <c r="AO684" s="4">
        <v>191</v>
      </c>
      <c r="AP684" s="4">
        <v>184</v>
      </c>
      <c r="AQ684" s="4">
        <v>3.8</v>
      </c>
      <c r="AR684" s="4">
        <v>194.4</v>
      </c>
      <c r="AS684" s="4" t="s">
        <v>155</v>
      </c>
      <c r="AT684" s="4">
        <v>2</v>
      </c>
      <c r="AU684" s="5">
        <v>0.80049768518518516</v>
      </c>
      <c r="AV684" s="4">
        <v>47.159371</v>
      </c>
      <c r="AW684" s="4">
        <v>-88.489846</v>
      </c>
      <c r="AX684" s="4">
        <v>314.2</v>
      </c>
      <c r="AY684" s="4">
        <v>3.9</v>
      </c>
      <c r="AZ684" s="4">
        <v>12</v>
      </c>
      <c r="BA684" s="4">
        <v>10</v>
      </c>
      <c r="BB684" s="4" t="s">
        <v>222</v>
      </c>
      <c r="BC684" s="4">
        <v>1.6</v>
      </c>
      <c r="BD684" s="4">
        <v>1.1000000000000001</v>
      </c>
      <c r="BE684" s="4">
        <v>2.6</v>
      </c>
      <c r="BF684" s="4">
        <v>14.063000000000001</v>
      </c>
      <c r="BG684" s="4">
        <v>12.64</v>
      </c>
      <c r="BH684" s="4">
        <v>0.9</v>
      </c>
      <c r="BI684" s="4">
        <v>16.768000000000001</v>
      </c>
      <c r="BJ684" s="4">
        <v>2426.2150000000001</v>
      </c>
      <c r="BK684" s="4">
        <v>369.31900000000002</v>
      </c>
      <c r="BL684" s="4">
        <v>0.20799999999999999</v>
      </c>
      <c r="BM684" s="4">
        <v>1.645</v>
      </c>
      <c r="BN684" s="4">
        <v>1.853</v>
      </c>
      <c r="BO684" s="4">
        <v>0.16700000000000001</v>
      </c>
      <c r="BP684" s="4">
        <v>1.3240000000000001</v>
      </c>
      <c r="BQ684" s="4">
        <v>1.492</v>
      </c>
      <c r="BR684" s="4">
        <v>8.4497999999999998</v>
      </c>
      <c r="BU684" s="4">
        <v>2.3929999999999998</v>
      </c>
      <c r="BW684" s="4">
        <v>0</v>
      </c>
      <c r="BX684" s="4">
        <v>0.109109</v>
      </c>
      <c r="BY684" s="4">
        <v>-5</v>
      </c>
      <c r="BZ684" s="4">
        <v>0.61899999999999999</v>
      </c>
      <c r="CA684" s="4">
        <v>2.6663519999999998</v>
      </c>
      <c r="CB684" s="4">
        <v>12.5038</v>
      </c>
    </row>
    <row r="685" spans="1:80">
      <c r="A685" s="2">
        <v>42439</v>
      </c>
      <c r="B685" s="29">
        <v>0.59259356481481484</v>
      </c>
      <c r="C685" s="4">
        <v>13.010999999999999</v>
      </c>
      <c r="D685" s="4">
        <v>3.4533</v>
      </c>
      <c r="E685" s="4" t="s">
        <v>155</v>
      </c>
      <c r="F685" s="4">
        <v>34533.240131999999</v>
      </c>
      <c r="G685" s="4">
        <v>10.7</v>
      </c>
      <c r="H685" s="4">
        <v>85.5</v>
      </c>
      <c r="I685" s="4">
        <v>1019</v>
      </c>
      <c r="K685" s="4">
        <v>0</v>
      </c>
      <c r="L685" s="4">
        <v>73</v>
      </c>
      <c r="M685" s="4">
        <v>0.85540000000000005</v>
      </c>
      <c r="N685" s="4">
        <v>11.129099999999999</v>
      </c>
      <c r="O685" s="4">
        <v>2.9538000000000002</v>
      </c>
      <c r="P685" s="4">
        <v>9.1523000000000003</v>
      </c>
      <c r="Q685" s="4">
        <v>73.132999999999996</v>
      </c>
      <c r="R685" s="4">
        <v>82.3</v>
      </c>
      <c r="S685" s="4">
        <v>7.367</v>
      </c>
      <c r="T685" s="4">
        <v>58.8673</v>
      </c>
      <c r="U685" s="4">
        <v>66.2</v>
      </c>
      <c r="V685" s="4">
        <v>1018.9553</v>
      </c>
      <c r="Y685" s="4">
        <v>62.543999999999997</v>
      </c>
      <c r="Z685" s="4">
        <v>0</v>
      </c>
      <c r="AA685" s="4">
        <v>0</v>
      </c>
      <c r="AB685" s="4" t="s">
        <v>207</v>
      </c>
      <c r="AC685" s="4">
        <v>0</v>
      </c>
      <c r="AD685" s="4">
        <v>9.6999999999999993</v>
      </c>
      <c r="AE685" s="4">
        <v>871</v>
      </c>
      <c r="AF685" s="4">
        <v>905</v>
      </c>
      <c r="AG685" s="4">
        <v>843</v>
      </c>
      <c r="AH685" s="4">
        <v>86</v>
      </c>
      <c r="AI685" s="4">
        <v>23.44</v>
      </c>
      <c r="AJ685" s="4">
        <v>0.54</v>
      </c>
      <c r="AK685" s="4">
        <v>980</v>
      </c>
      <c r="AL685" s="4">
        <v>0</v>
      </c>
      <c r="AM685" s="4">
        <v>0</v>
      </c>
      <c r="AN685" s="4">
        <v>23</v>
      </c>
      <c r="AO685" s="4">
        <v>190.9</v>
      </c>
      <c r="AP685" s="4">
        <v>183.9</v>
      </c>
      <c r="AQ685" s="4">
        <v>3.8</v>
      </c>
      <c r="AR685" s="4">
        <v>194.8</v>
      </c>
      <c r="AS685" s="4" t="s">
        <v>155</v>
      </c>
      <c r="AT685" s="4">
        <v>2</v>
      </c>
      <c r="AU685" s="5">
        <v>0.80050925925925931</v>
      </c>
      <c r="AV685" s="4">
        <v>47.159359000000002</v>
      </c>
      <c r="AW685" s="4">
        <v>-88.489823999999999</v>
      </c>
      <c r="AX685" s="4">
        <v>314.10000000000002</v>
      </c>
      <c r="AY685" s="4">
        <v>3.9</v>
      </c>
      <c r="AZ685" s="4">
        <v>12</v>
      </c>
      <c r="BA685" s="4">
        <v>10</v>
      </c>
      <c r="BB685" s="4" t="s">
        <v>222</v>
      </c>
      <c r="BC685" s="4">
        <v>1.6</v>
      </c>
      <c r="BD685" s="4">
        <v>1.1000000000000001</v>
      </c>
      <c r="BE685" s="4">
        <v>2.4984000000000002</v>
      </c>
      <c r="BF685" s="4">
        <v>14.063000000000001</v>
      </c>
      <c r="BG685" s="4">
        <v>12.54</v>
      </c>
      <c r="BH685" s="4">
        <v>0.89</v>
      </c>
      <c r="BI685" s="4">
        <v>16.91</v>
      </c>
      <c r="BJ685" s="4">
        <v>2378.83</v>
      </c>
      <c r="BK685" s="4">
        <v>401.85300000000001</v>
      </c>
      <c r="BL685" s="4">
        <v>0.20499999999999999</v>
      </c>
      <c r="BM685" s="4">
        <v>1.637</v>
      </c>
      <c r="BN685" s="4">
        <v>1.8420000000000001</v>
      </c>
      <c r="BO685" s="4">
        <v>0.16500000000000001</v>
      </c>
      <c r="BP685" s="4">
        <v>1.3180000000000001</v>
      </c>
      <c r="BQ685" s="4">
        <v>1.4830000000000001</v>
      </c>
      <c r="BR685" s="4">
        <v>7.2020999999999997</v>
      </c>
      <c r="BU685" s="4">
        <v>2.6520000000000001</v>
      </c>
      <c r="BW685" s="4">
        <v>0</v>
      </c>
      <c r="BX685" s="4">
        <v>0.106403</v>
      </c>
      <c r="BY685" s="4">
        <v>-5</v>
      </c>
      <c r="BZ685" s="4">
        <v>0.61889099999999997</v>
      </c>
      <c r="CA685" s="4">
        <v>2.6002230000000002</v>
      </c>
      <c r="CB685" s="4">
        <v>12.501598</v>
      </c>
    </row>
    <row r="686" spans="1:80">
      <c r="A686" s="2">
        <v>42439</v>
      </c>
      <c r="B686" s="29">
        <v>0.59260513888888888</v>
      </c>
      <c r="C686" s="4">
        <v>13.010999999999999</v>
      </c>
      <c r="D686" s="4">
        <v>3.3393999999999999</v>
      </c>
      <c r="E686" s="4" t="s">
        <v>155</v>
      </c>
      <c r="F686" s="4">
        <v>33394.375</v>
      </c>
      <c r="G686" s="4">
        <v>10.6</v>
      </c>
      <c r="H686" s="4">
        <v>85.5</v>
      </c>
      <c r="I686" s="4">
        <v>791.4</v>
      </c>
      <c r="K686" s="4">
        <v>0</v>
      </c>
      <c r="L686" s="4">
        <v>64</v>
      </c>
      <c r="M686" s="4">
        <v>0.85660000000000003</v>
      </c>
      <c r="N686" s="4">
        <v>11.145200000000001</v>
      </c>
      <c r="O686" s="4">
        <v>2.8605</v>
      </c>
      <c r="P686" s="4">
        <v>9.0914999999999999</v>
      </c>
      <c r="Q686" s="4">
        <v>73.238100000000003</v>
      </c>
      <c r="R686" s="4">
        <v>82.3</v>
      </c>
      <c r="S686" s="4">
        <v>7.3179999999999996</v>
      </c>
      <c r="T686" s="4">
        <v>58.951799999999999</v>
      </c>
      <c r="U686" s="4">
        <v>66.3</v>
      </c>
      <c r="V686" s="4">
        <v>791.44910000000004</v>
      </c>
      <c r="Y686" s="4">
        <v>54.691000000000003</v>
      </c>
      <c r="Z686" s="4">
        <v>0</v>
      </c>
      <c r="AA686" s="4">
        <v>0</v>
      </c>
      <c r="AB686" s="4" t="s">
        <v>207</v>
      </c>
      <c r="AC686" s="4">
        <v>0</v>
      </c>
      <c r="AD686" s="4">
        <v>9.6999999999999993</v>
      </c>
      <c r="AE686" s="4">
        <v>870</v>
      </c>
      <c r="AF686" s="4">
        <v>905</v>
      </c>
      <c r="AG686" s="4">
        <v>843</v>
      </c>
      <c r="AH686" s="4">
        <v>86</v>
      </c>
      <c r="AI686" s="4">
        <v>23.44</v>
      </c>
      <c r="AJ686" s="4">
        <v>0.54</v>
      </c>
      <c r="AK686" s="4">
        <v>980</v>
      </c>
      <c r="AL686" s="4">
        <v>0</v>
      </c>
      <c r="AM686" s="4">
        <v>0</v>
      </c>
      <c r="AN686" s="4">
        <v>23</v>
      </c>
      <c r="AO686" s="4">
        <v>190</v>
      </c>
      <c r="AP686" s="4">
        <v>183.1</v>
      </c>
      <c r="AQ686" s="4">
        <v>3.8</v>
      </c>
      <c r="AR686" s="4">
        <v>194.9</v>
      </c>
      <c r="AS686" s="4" t="s">
        <v>155</v>
      </c>
      <c r="AT686" s="4">
        <v>2</v>
      </c>
      <c r="AU686" s="5">
        <v>0.80052083333333324</v>
      </c>
      <c r="AV686" s="4">
        <v>47.159346999999997</v>
      </c>
      <c r="AW686" s="4">
        <v>-88.489805000000004</v>
      </c>
      <c r="AX686" s="4">
        <v>314</v>
      </c>
      <c r="AY686" s="4">
        <v>3.9</v>
      </c>
      <c r="AZ686" s="4">
        <v>12</v>
      </c>
      <c r="BA686" s="4">
        <v>10</v>
      </c>
      <c r="BB686" s="4" t="s">
        <v>222</v>
      </c>
      <c r="BC686" s="4">
        <v>1.6508</v>
      </c>
      <c r="BD686" s="4">
        <v>1.1508</v>
      </c>
      <c r="BE686" s="4">
        <v>2.4508000000000001</v>
      </c>
      <c r="BF686" s="4">
        <v>14.063000000000001</v>
      </c>
      <c r="BG686" s="4">
        <v>12.66</v>
      </c>
      <c r="BH686" s="4">
        <v>0.9</v>
      </c>
      <c r="BI686" s="4">
        <v>16.742999999999999</v>
      </c>
      <c r="BJ686" s="4">
        <v>2399.23</v>
      </c>
      <c r="BK686" s="4">
        <v>391.92700000000002</v>
      </c>
      <c r="BL686" s="4">
        <v>0.20499999999999999</v>
      </c>
      <c r="BM686" s="4">
        <v>1.651</v>
      </c>
      <c r="BN686" s="4">
        <v>1.8560000000000001</v>
      </c>
      <c r="BO686" s="4">
        <v>0.16500000000000001</v>
      </c>
      <c r="BP686" s="4">
        <v>1.329</v>
      </c>
      <c r="BQ686" s="4">
        <v>1.494</v>
      </c>
      <c r="BR686" s="4">
        <v>5.6337999999999999</v>
      </c>
      <c r="BU686" s="4">
        <v>2.3359999999999999</v>
      </c>
      <c r="BW686" s="4">
        <v>0</v>
      </c>
      <c r="BX686" s="4">
        <v>7.6782000000000003E-2</v>
      </c>
      <c r="BY686" s="4">
        <v>-5</v>
      </c>
      <c r="BZ686" s="4">
        <v>0.61789099999999997</v>
      </c>
      <c r="CA686" s="4">
        <v>1.8763609999999999</v>
      </c>
      <c r="CB686" s="4">
        <v>12.481398</v>
      </c>
    </row>
    <row r="687" spans="1:80">
      <c r="A687" s="2">
        <v>42439</v>
      </c>
      <c r="B687" s="29">
        <v>0.59261671296296303</v>
      </c>
      <c r="C687" s="4">
        <v>13.071</v>
      </c>
      <c r="D687" s="4">
        <v>3.0891000000000002</v>
      </c>
      <c r="E687" s="4" t="s">
        <v>155</v>
      </c>
      <c r="F687" s="4">
        <v>30891.492911000001</v>
      </c>
      <c r="G687" s="4">
        <v>10.5</v>
      </c>
      <c r="H687" s="4">
        <v>85.5</v>
      </c>
      <c r="I687" s="4">
        <v>744.1</v>
      </c>
      <c r="K687" s="4">
        <v>0</v>
      </c>
      <c r="L687" s="4">
        <v>63</v>
      </c>
      <c r="M687" s="4">
        <v>0.85829999999999995</v>
      </c>
      <c r="N687" s="4">
        <v>11.219200000000001</v>
      </c>
      <c r="O687" s="4">
        <v>2.6515</v>
      </c>
      <c r="P687" s="4">
        <v>9.0242000000000004</v>
      </c>
      <c r="Q687" s="4">
        <v>73.387699999999995</v>
      </c>
      <c r="R687" s="4">
        <v>82.4</v>
      </c>
      <c r="S687" s="4">
        <v>7.2638999999999996</v>
      </c>
      <c r="T687" s="4">
        <v>59.072200000000002</v>
      </c>
      <c r="U687" s="4">
        <v>66.3</v>
      </c>
      <c r="V687" s="4">
        <v>744.05489999999998</v>
      </c>
      <c r="Y687" s="4">
        <v>53.915999999999997</v>
      </c>
      <c r="Z687" s="4">
        <v>0</v>
      </c>
      <c r="AA687" s="4">
        <v>0</v>
      </c>
      <c r="AB687" s="4" t="s">
        <v>207</v>
      </c>
      <c r="AC687" s="4">
        <v>0</v>
      </c>
      <c r="AD687" s="4">
        <v>9.6999999999999993</v>
      </c>
      <c r="AE687" s="4">
        <v>871</v>
      </c>
      <c r="AF687" s="4">
        <v>906</v>
      </c>
      <c r="AG687" s="4">
        <v>843</v>
      </c>
      <c r="AH687" s="4">
        <v>86</v>
      </c>
      <c r="AI687" s="4">
        <v>23.44</v>
      </c>
      <c r="AJ687" s="4">
        <v>0.54</v>
      </c>
      <c r="AK687" s="4">
        <v>980</v>
      </c>
      <c r="AL687" s="4">
        <v>0</v>
      </c>
      <c r="AM687" s="4">
        <v>0</v>
      </c>
      <c r="AN687" s="4">
        <v>22.891109</v>
      </c>
      <c r="AO687" s="4">
        <v>190</v>
      </c>
      <c r="AP687" s="4">
        <v>183.9</v>
      </c>
      <c r="AQ687" s="4">
        <v>3.5</v>
      </c>
      <c r="AR687" s="4">
        <v>194.5</v>
      </c>
      <c r="AS687" s="4" t="s">
        <v>155</v>
      </c>
      <c r="AT687" s="4">
        <v>2</v>
      </c>
      <c r="AU687" s="5">
        <v>0.80053240740740739</v>
      </c>
      <c r="AV687" s="4">
        <v>47.159337999999998</v>
      </c>
      <c r="AW687" s="4">
        <v>-88.489793000000006</v>
      </c>
      <c r="AX687" s="4">
        <v>313.89999999999998</v>
      </c>
      <c r="AY687" s="4">
        <v>3.4</v>
      </c>
      <c r="AZ687" s="4">
        <v>12</v>
      </c>
      <c r="BA687" s="4">
        <v>10</v>
      </c>
      <c r="BB687" s="4" t="s">
        <v>222</v>
      </c>
      <c r="BC687" s="4">
        <v>1.7</v>
      </c>
      <c r="BD687" s="4">
        <v>1.2</v>
      </c>
      <c r="BE687" s="4">
        <v>2.5</v>
      </c>
      <c r="BF687" s="4">
        <v>14.063000000000001</v>
      </c>
      <c r="BG687" s="4">
        <v>12.83</v>
      </c>
      <c r="BH687" s="4">
        <v>0.91</v>
      </c>
      <c r="BI687" s="4">
        <v>16.504999999999999</v>
      </c>
      <c r="BJ687" s="4">
        <v>2439.4349999999999</v>
      </c>
      <c r="BK687" s="4">
        <v>366.94499999999999</v>
      </c>
      <c r="BL687" s="4">
        <v>0.20499999999999999</v>
      </c>
      <c r="BM687" s="4">
        <v>1.671</v>
      </c>
      <c r="BN687" s="4">
        <v>1.877</v>
      </c>
      <c r="BO687" s="4">
        <v>0.16500000000000001</v>
      </c>
      <c r="BP687" s="4">
        <v>1.345</v>
      </c>
      <c r="BQ687" s="4">
        <v>1.51</v>
      </c>
      <c r="BR687" s="4">
        <v>5.3497000000000003</v>
      </c>
      <c r="BU687" s="4">
        <v>2.3260000000000001</v>
      </c>
      <c r="BW687" s="4">
        <v>0</v>
      </c>
      <c r="BX687" s="4">
        <v>7.5436000000000003E-2</v>
      </c>
      <c r="BY687" s="4">
        <v>-5</v>
      </c>
      <c r="BZ687" s="4">
        <v>0.61721800000000004</v>
      </c>
      <c r="CA687" s="4">
        <v>1.8434569999999999</v>
      </c>
      <c r="CB687" s="4">
        <v>12.467798999999999</v>
      </c>
    </row>
    <row r="688" spans="1:80">
      <c r="A688" s="2">
        <v>42439</v>
      </c>
      <c r="B688" s="29">
        <v>0.59262828703703707</v>
      </c>
      <c r="C688" s="4">
        <v>13.154999999999999</v>
      </c>
      <c r="D688" s="4">
        <v>2.85</v>
      </c>
      <c r="E688" s="4" t="s">
        <v>155</v>
      </c>
      <c r="F688" s="4">
        <v>28499.849875</v>
      </c>
      <c r="G688" s="4">
        <v>10.199999999999999</v>
      </c>
      <c r="H688" s="4">
        <v>85.5</v>
      </c>
      <c r="I688" s="4">
        <v>718.4</v>
      </c>
      <c r="K688" s="4">
        <v>0</v>
      </c>
      <c r="L688" s="4">
        <v>56</v>
      </c>
      <c r="M688" s="4">
        <v>0.8599</v>
      </c>
      <c r="N688" s="4">
        <v>11.3119</v>
      </c>
      <c r="O688" s="4">
        <v>2.4506999999999999</v>
      </c>
      <c r="P688" s="4">
        <v>8.7827999999999999</v>
      </c>
      <c r="Q688" s="4">
        <v>73.520799999999994</v>
      </c>
      <c r="R688" s="4">
        <v>82.3</v>
      </c>
      <c r="S688" s="4">
        <v>7.0694999999999997</v>
      </c>
      <c r="T688" s="4">
        <v>59.179400000000001</v>
      </c>
      <c r="U688" s="4">
        <v>66.2</v>
      </c>
      <c r="V688" s="4">
        <v>718.42920000000004</v>
      </c>
      <c r="Y688" s="4">
        <v>48.325000000000003</v>
      </c>
      <c r="Z688" s="4">
        <v>0</v>
      </c>
      <c r="AA688" s="4">
        <v>0</v>
      </c>
      <c r="AB688" s="4" t="s">
        <v>207</v>
      </c>
      <c r="AC688" s="4">
        <v>0</v>
      </c>
      <c r="AD688" s="4">
        <v>9.6999999999999993</v>
      </c>
      <c r="AE688" s="4">
        <v>872</v>
      </c>
      <c r="AF688" s="4">
        <v>905</v>
      </c>
      <c r="AG688" s="4">
        <v>843</v>
      </c>
      <c r="AH688" s="4">
        <v>86</v>
      </c>
      <c r="AI688" s="4">
        <v>23.44</v>
      </c>
      <c r="AJ688" s="4">
        <v>0.54</v>
      </c>
      <c r="AK688" s="4">
        <v>980</v>
      </c>
      <c r="AL688" s="4">
        <v>0</v>
      </c>
      <c r="AM688" s="4">
        <v>0</v>
      </c>
      <c r="AN688" s="4">
        <v>22</v>
      </c>
      <c r="AO688" s="4">
        <v>190</v>
      </c>
      <c r="AP688" s="4">
        <v>183.1</v>
      </c>
      <c r="AQ688" s="4">
        <v>3.6</v>
      </c>
      <c r="AR688" s="4">
        <v>194.2</v>
      </c>
      <c r="AS688" s="4" t="s">
        <v>155</v>
      </c>
      <c r="AT688" s="4">
        <v>2</v>
      </c>
      <c r="AU688" s="5">
        <v>0.80054398148148154</v>
      </c>
      <c r="AV688" s="4">
        <v>47.159332999999997</v>
      </c>
      <c r="AW688" s="4">
        <v>-88.489784999999998</v>
      </c>
      <c r="AX688" s="4">
        <v>313.8</v>
      </c>
      <c r="AY688" s="4">
        <v>2.5</v>
      </c>
      <c r="AZ688" s="4">
        <v>12</v>
      </c>
      <c r="BA688" s="4">
        <v>10</v>
      </c>
      <c r="BB688" s="4" t="s">
        <v>222</v>
      </c>
      <c r="BC688" s="4">
        <v>1.3952</v>
      </c>
      <c r="BD688" s="4">
        <v>1.2507999999999999</v>
      </c>
      <c r="BE688" s="4">
        <v>2.246</v>
      </c>
      <c r="BF688" s="4">
        <v>14.063000000000001</v>
      </c>
      <c r="BG688" s="4">
        <v>12.98</v>
      </c>
      <c r="BH688" s="4">
        <v>0.92</v>
      </c>
      <c r="BI688" s="4">
        <v>16.294</v>
      </c>
      <c r="BJ688" s="4">
        <v>2479.3380000000002</v>
      </c>
      <c r="BK688" s="4">
        <v>341.87200000000001</v>
      </c>
      <c r="BL688" s="4">
        <v>0.20200000000000001</v>
      </c>
      <c r="BM688" s="4">
        <v>1.6879999999999999</v>
      </c>
      <c r="BN688" s="4">
        <v>1.889</v>
      </c>
      <c r="BO688" s="4">
        <v>0.16200000000000001</v>
      </c>
      <c r="BP688" s="4">
        <v>1.3580000000000001</v>
      </c>
      <c r="BQ688" s="4">
        <v>1.5209999999999999</v>
      </c>
      <c r="BR688" s="4">
        <v>5.2069000000000001</v>
      </c>
      <c r="BU688" s="4">
        <v>2.101</v>
      </c>
      <c r="BW688" s="4">
        <v>0</v>
      </c>
      <c r="BX688" s="4">
        <v>7.5540999999999997E-2</v>
      </c>
      <c r="BY688" s="4">
        <v>-5</v>
      </c>
      <c r="BZ688" s="4">
        <v>0.61899999999999999</v>
      </c>
      <c r="CA688" s="4">
        <v>1.8460220000000001</v>
      </c>
      <c r="CB688" s="4">
        <v>12.5038</v>
      </c>
    </row>
    <row r="689" spans="1:80">
      <c r="A689" s="2">
        <v>42439</v>
      </c>
      <c r="B689" s="29">
        <v>0.59263986111111111</v>
      </c>
      <c r="C689" s="4">
        <v>13.507</v>
      </c>
      <c r="D689" s="4">
        <v>2.5261</v>
      </c>
      <c r="E689" s="4" t="s">
        <v>155</v>
      </c>
      <c r="F689" s="4">
        <v>25260.517688</v>
      </c>
      <c r="G689" s="4">
        <v>9.6</v>
      </c>
      <c r="H689" s="4">
        <v>85.5</v>
      </c>
      <c r="I689" s="4">
        <v>511.7</v>
      </c>
      <c r="K689" s="4">
        <v>0</v>
      </c>
      <c r="L689" s="4">
        <v>47</v>
      </c>
      <c r="M689" s="4">
        <v>0.86029999999999995</v>
      </c>
      <c r="N689" s="4">
        <v>11.62</v>
      </c>
      <c r="O689" s="4">
        <v>2.1732</v>
      </c>
      <c r="P689" s="4">
        <v>8.2590000000000003</v>
      </c>
      <c r="Q689" s="4">
        <v>73.544799999999995</v>
      </c>
      <c r="R689" s="4">
        <v>81.8</v>
      </c>
      <c r="S689" s="4">
        <v>6.6478999999999999</v>
      </c>
      <c r="T689" s="4">
        <v>59.198700000000002</v>
      </c>
      <c r="U689" s="4">
        <v>65.8</v>
      </c>
      <c r="V689" s="4">
        <v>511.70359999999999</v>
      </c>
      <c r="Y689" s="4">
        <v>40.853000000000002</v>
      </c>
      <c r="Z689" s="4">
        <v>0</v>
      </c>
      <c r="AA689" s="4">
        <v>0</v>
      </c>
      <c r="AB689" s="4" t="s">
        <v>207</v>
      </c>
      <c r="AC689" s="4">
        <v>0</v>
      </c>
      <c r="AD689" s="4">
        <v>9.6999999999999993</v>
      </c>
      <c r="AE689" s="4">
        <v>870</v>
      </c>
      <c r="AF689" s="4">
        <v>902</v>
      </c>
      <c r="AG689" s="4">
        <v>843</v>
      </c>
      <c r="AH689" s="4">
        <v>86</v>
      </c>
      <c r="AI689" s="4">
        <v>23.44</v>
      </c>
      <c r="AJ689" s="4">
        <v>0.54</v>
      </c>
      <c r="AK689" s="4">
        <v>980</v>
      </c>
      <c r="AL689" s="4">
        <v>0</v>
      </c>
      <c r="AM689" s="4">
        <v>0</v>
      </c>
      <c r="AN689" s="4">
        <v>22</v>
      </c>
      <c r="AO689" s="4">
        <v>190</v>
      </c>
      <c r="AP689" s="4">
        <v>184</v>
      </c>
      <c r="AQ689" s="4">
        <v>3.6</v>
      </c>
      <c r="AR689" s="4">
        <v>194</v>
      </c>
      <c r="AS689" s="4" t="s">
        <v>155</v>
      </c>
      <c r="AT689" s="4">
        <v>2</v>
      </c>
      <c r="AU689" s="5">
        <v>0.80055555555555558</v>
      </c>
      <c r="AV689" s="4">
        <v>47.159331999999999</v>
      </c>
      <c r="AW689" s="4">
        <v>-88.489783000000003</v>
      </c>
      <c r="AX689" s="4">
        <v>313.8</v>
      </c>
      <c r="AY689" s="4">
        <v>1.9</v>
      </c>
      <c r="AZ689" s="4">
        <v>12</v>
      </c>
      <c r="BA689" s="4">
        <v>10</v>
      </c>
      <c r="BB689" s="4" t="s">
        <v>222</v>
      </c>
      <c r="BC689" s="4">
        <v>1.1508</v>
      </c>
      <c r="BD689" s="4">
        <v>1.3</v>
      </c>
      <c r="BE689" s="4">
        <v>2.0508000000000002</v>
      </c>
      <c r="BF689" s="4">
        <v>14.063000000000001</v>
      </c>
      <c r="BG689" s="4">
        <v>13.02</v>
      </c>
      <c r="BH689" s="4">
        <v>0.93</v>
      </c>
      <c r="BI689" s="4">
        <v>16.236999999999998</v>
      </c>
      <c r="BJ689" s="4">
        <v>2545.0450000000001</v>
      </c>
      <c r="BK689" s="4">
        <v>302.94400000000002</v>
      </c>
      <c r="BL689" s="4">
        <v>0.189</v>
      </c>
      <c r="BM689" s="4">
        <v>1.6870000000000001</v>
      </c>
      <c r="BN689" s="4">
        <v>1.8759999999999999</v>
      </c>
      <c r="BO689" s="4">
        <v>0.152</v>
      </c>
      <c r="BP689" s="4">
        <v>1.3580000000000001</v>
      </c>
      <c r="BQ689" s="4">
        <v>1.51</v>
      </c>
      <c r="BR689" s="4">
        <v>3.706</v>
      </c>
      <c r="BU689" s="4">
        <v>1.7749999999999999</v>
      </c>
      <c r="BW689" s="4">
        <v>0</v>
      </c>
      <c r="BX689" s="4">
        <v>4.7981000000000003E-2</v>
      </c>
      <c r="BY689" s="4">
        <v>-5</v>
      </c>
      <c r="BZ689" s="4">
        <v>0.61932699999999996</v>
      </c>
      <c r="CA689" s="4">
        <v>1.1725350000000001</v>
      </c>
      <c r="CB689" s="4">
        <v>12.510405</v>
      </c>
    </row>
    <row r="690" spans="1:80">
      <c r="A690" s="2">
        <v>42439</v>
      </c>
      <c r="B690" s="29">
        <v>0.59265143518518515</v>
      </c>
      <c r="C690" s="4">
        <v>13.769</v>
      </c>
      <c r="D690" s="4">
        <v>1.7468999999999999</v>
      </c>
      <c r="E690" s="4" t="s">
        <v>155</v>
      </c>
      <c r="F690" s="4">
        <v>17469.318378</v>
      </c>
      <c r="G690" s="4">
        <v>9.5</v>
      </c>
      <c r="H690" s="4">
        <v>85.4</v>
      </c>
      <c r="I690" s="4">
        <v>440.4</v>
      </c>
      <c r="K690" s="4">
        <v>0</v>
      </c>
      <c r="L690" s="4">
        <v>41</v>
      </c>
      <c r="M690" s="4">
        <v>0.86529999999999996</v>
      </c>
      <c r="N690" s="4">
        <v>11.914300000000001</v>
      </c>
      <c r="O690" s="4">
        <v>1.5117</v>
      </c>
      <c r="P690" s="4">
        <v>8.2204999999999995</v>
      </c>
      <c r="Q690" s="4">
        <v>73.898300000000006</v>
      </c>
      <c r="R690" s="4">
        <v>82.1</v>
      </c>
      <c r="S690" s="4">
        <v>6.617</v>
      </c>
      <c r="T690" s="4">
        <v>59.4833</v>
      </c>
      <c r="U690" s="4">
        <v>66.099999999999994</v>
      </c>
      <c r="V690" s="4">
        <v>440.43209999999999</v>
      </c>
      <c r="Y690" s="4">
        <v>35.609000000000002</v>
      </c>
      <c r="Z690" s="4">
        <v>0</v>
      </c>
      <c r="AA690" s="4">
        <v>0</v>
      </c>
      <c r="AB690" s="4" t="s">
        <v>207</v>
      </c>
      <c r="AC690" s="4">
        <v>0</v>
      </c>
      <c r="AD690" s="4">
        <v>9.6999999999999993</v>
      </c>
      <c r="AE690" s="4">
        <v>870</v>
      </c>
      <c r="AF690" s="4">
        <v>899</v>
      </c>
      <c r="AG690" s="4">
        <v>842</v>
      </c>
      <c r="AH690" s="4">
        <v>86</v>
      </c>
      <c r="AI690" s="4">
        <v>23.44</v>
      </c>
      <c r="AJ690" s="4">
        <v>0.54</v>
      </c>
      <c r="AK690" s="4">
        <v>980</v>
      </c>
      <c r="AL690" s="4">
        <v>0</v>
      </c>
      <c r="AM690" s="4">
        <v>0</v>
      </c>
      <c r="AN690" s="4">
        <v>22</v>
      </c>
      <c r="AO690" s="4">
        <v>190</v>
      </c>
      <c r="AP690" s="4">
        <v>184</v>
      </c>
      <c r="AQ690" s="4">
        <v>3.7</v>
      </c>
      <c r="AR690" s="4">
        <v>194</v>
      </c>
      <c r="AS690" s="4" t="s">
        <v>155</v>
      </c>
      <c r="AT690" s="4">
        <v>2</v>
      </c>
      <c r="AU690" s="5">
        <v>0.80055555555555558</v>
      </c>
      <c r="AV690" s="4">
        <v>47.159331000000002</v>
      </c>
      <c r="AW690" s="4">
        <v>-88.489779999999996</v>
      </c>
      <c r="AX690" s="4">
        <v>313.7</v>
      </c>
      <c r="AY690" s="4">
        <v>1.1000000000000001</v>
      </c>
      <c r="AZ690" s="4">
        <v>12</v>
      </c>
      <c r="BA690" s="4">
        <v>10</v>
      </c>
      <c r="BB690" s="4" t="s">
        <v>222</v>
      </c>
      <c r="BC690" s="4">
        <v>1.2507999999999999</v>
      </c>
      <c r="BD690" s="4">
        <v>1.4016</v>
      </c>
      <c r="BE690" s="4">
        <v>2.2016</v>
      </c>
      <c r="BF690" s="4">
        <v>14.063000000000001</v>
      </c>
      <c r="BG690" s="4">
        <v>13.53</v>
      </c>
      <c r="BH690" s="4">
        <v>0.96</v>
      </c>
      <c r="BI690" s="4">
        <v>15.564</v>
      </c>
      <c r="BJ690" s="4">
        <v>2682.2640000000001</v>
      </c>
      <c r="BK690" s="4">
        <v>216.60300000000001</v>
      </c>
      <c r="BL690" s="4">
        <v>0.19400000000000001</v>
      </c>
      <c r="BM690" s="4">
        <v>1.742</v>
      </c>
      <c r="BN690" s="4">
        <v>1.9359999999999999</v>
      </c>
      <c r="BO690" s="4">
        <v>0.156</v>
      </c>
      <c r="BP690" s="4">
        <v>1.4019999999999999</v>
      </c>
      <c r="BQ690" s="4">
        <v>1.5580000000000001</v>
      </c>
      <c r="BR690" s="4">
        <v>3.2787999999999999</v>
      </c>
      <c r="BU690" s="4">
        <v>1.591</v>
      </c>
      <c r="BW690" s="4">
        <v>0</v>
      </c>
      <c r="BX690" s="4">
        <v>5.5237000000000001E-2</v>
      </c>
      <c r="BY690" s="4">
        <v>-5</v>
      </c>
      <c r="BZ690" s="4">
        <v>0.62189099999999997</v>
      </c>
      <c r="CA690" s="4">
        <v>1.3498540000000001</v>
      </c>
      <c r="CB690" s="4">
        <v>12.562198</v>
      </c>
    </row>
    <row r="691" spans="1:80">
      <c r="A691" s="2">
        <v>42439</v>
      </c>
      <c r="B691" s="29">
        <v>0.59266300925925919</v>
      </c>
      <c r="C691" s="4">
        <v>13.888</v>
      </c>
      <c r="D691" s="4">
        <v>1.5439000000000001</v>
      </c>
      <c r="E691" s="4" t="s">
        <v>155</v>
      </c>
      <c r="F691" s="4">
        <v>15438.88</v>
      </c>
      <c r="G691" s="4">
        <v>9.1999999999999993</v>
      </c>
      <c r="H691" s="4">
        <v>85.4</v>
      </c>
      <c r="I691" s="4">
        <v>426.6</v>
      </c>
      <c r="K691" s="4">
        <v>0</v>
      </c>
      <c r="L691" s="4">
        <v>40</v>
      </c>
      <c r="M691" s="4">
        <v>0.86619999999999997</v>
      </c>
      <c r="N691" s="4">
        <v>12.0297</v>
      </c>
      <c r="O691" s="4">
        <v>1.3372999999999999</v>
      </c>
      <c r="P691" s="4">
        <v>8.0043000000000006</v>
      </c>
      <c r="Q691" s="4">
        <v>73.972700000000003</v>
      </c>
      <c r="R691" s="4">
        <v>82</v>
      </c>
      <c r="S691" s="4">
        <v>6.4428999999999998</v>
      </c>
      <c r="T691" s="4">
        <v>59.543199999999999</v>
      </c>
      <c r="U691" s="4">
        <v>66</v>
      </c>
      <c r="V691" s="4">
        <v>426.62090000000001</v>
      </c>
      <c r="Y691" s="4">
        <v>34.895000000000003</v>
      </c>
      <c r="Z691" s="4">
        <v>0</v>
      </c>
      <c r="AA691" s="4">
        <v>0</v>
      </c>
      <c r="AB691" s="4" t="s">
        <v>207</v>
      </c>
      <c r="AC691" s="4">
        <v>0</v>
      </c>
      <c r="AD691" s="4">
        <v>9.6999999999999993</v>
      </c>
      <c r="AE691" s="4">
        <v>870</v>
      </c>
      <c r="AF691" s="4">
        <v>901</v>
      </c>
      <c r="AG691" s="4">
        <v>841</v>
      </c>
      <c r="AH691" s="4">
        <v>86</v>
      </c>
      <c r="AI691" s="4">
        <v>23.44</v>
      </c>
      <c r="AJ691" s="4">
        <v>0.54</v>
      </c>
      <c r="AK691" s="4">
        <v>980</v>
      </c>
      <c r="AL691" s="4">
        <v>0</v>
      </c>
      <c r="AM691" s="4">
        <v>0</v>
      </c>
      <c r="AN691" s="4">
        <v>22.109000000000002</v>
      </c>
      <c r="AO691" s="4">
        <v>190</v>
      </c>
      <c r="AP691" s="4">
        <v>184</v>
      </c>
      <c r="AQ691" s="4">
        <v>3.6</v>
      </c>
      <c r="AR691" s="4">
        <v>194</v>
      </c>
      <c r="AS691" s="4" t="s">
        <v>155</v>
      </c>
      <c r="AT691" s="4">
        <v>2</v>
      </c>
      <c r="AU691" s="5">
        <v>0.80057870370370365</v>
      </c>
      <c r="AV691" s="4">
        <v>47.159329999999997</v>
      </c>
      <c r="AW691" s="4">
        <v>-88.489778000000001</v>
      </c>
      <c r="AX691" s="4">
        <v>313.7</v>
      </c>
      <c r="AY691" s="4">
        <v>0.2</v>
      </c>
      <c r="AZ691" s="4">
        <v>12</v>
      </c>
      <c r="BA691" s="4">
        <v>10</v>
      </c>
      <c r="BB691" s="4" t="s">
        <v>222</v>
      </c>
      <c r="BC691" s="4">
        <v>1.3508</v>
      </c>
      <c r="BD691" s="4">
        <v>1.5</v>
      </c>
      <c r="BE691" s="4">
        <v>2.2999999999999998</v>
      </c>
      <c r="BF691" s="4">
        <v>14.063000000000001</v>
      </c>
      <c r="BG691" s="4">
        <v>13.63</v>
      </c>
      <c r="BH691" s="4">
        <v>0.97</v>
      </c>
      <c r="BI691" s="4">
        <v>15.448</v>
      </c>
      <c r="BJ691" s="4">
        <v>2720.4720000000002</v>
      </c>
      <c r="BK691" s="4">
        <v>192.48500000000001</v>
      </c>
      <c r="BL691" s="4">
        <v>0.19</v>
      </c>
      <c r="BM691" s="4">
        <v>1.752</v>
      </c>
      <c r="BN691" s="4">
        <v>1.9410000000000001</v>
      </c>
      <c r="BO691" s="4">
        <v>0.153</v>
      </c>
      <c r="BP691" s="4">
        <v>1.41</v>
      </c>
      <c r="BQ691" s="4">
        <v>1.5629999999999999</v>
      </c>
      <c r="BR691" s="4">
        <v>3.1903000000000001</v>
      </c>
      <c r="BU691" s="4">
        <v>1.5660000000000001</v>
      </c>
      <c r="BW691" s="4">
        <v>0</v>
      </c>
      <c r="BX691" s="4">
        <v>4.7910000000000001E-2</v>
      </c>
      <c r="BY691" s="4">
        <v>-5</v>
      </c>
      <c r="BZ691" s="4">
        <v>0.62110900000000002</v>
      </c>
      <c r="CA691" s="4">
        <v>1.170801</v>
      </c>
      <c r="CB691" s="4">
        <v>12.546402</v>
      </c>
    </row>
    <row r="692" spans="1:80">
      <c r="A692" s="2">
        <v>42439</v>
      </c>
      <c r="B692" s="29">
        <v>0.59267458333333334</v>
      </c>
      <c r="C692" s="4">
        <v>13.91</v>
      </c>
      <c r="D692" s="4">
        <v>1.4375</v>
      </c>
      <c r="E692" s="4" t="s">
        <v>155</v>
      </c>
      <c r="F692" s="4">
        <v>14375.062551999999</v>
      </c>
      <c r="G692" s="4">
        <v>9.1999999999999993</v>
      </c>
      <c r="H692" s="4">
        <v>85.4</v>
      </c>
      <c r="I692" s="4">
        <v>443.6</v>
      </c>
      <c r="K692" s="4">
        <v>0</v>
      </c>
      <c r="L692" s="4">
        <v>40</v>
      </c>
      <c r="M692" s="4">
        <v>0.86699999999999999</v>
      </c>
      <c r="N692" s="4">
        <v>12.06</v>
      </c>
      <c r="O692" s="4">
        <v>1.2463</v>
      </c>
      <c r="P692" s="4">
        <v>7.9763999999999999</v>
      </c>
      <c r="Q692" s="4">
        <v>74.041799999999995</v>
      </c>
      <c r="R692" s="4">
        <v>82</v>
      </c>
      <c r="S692" s="4">
        <v>6.4204999999999997</v>
      </c>
      <c r="T692" s="4">
        <v>59.598799999999997</v>
      </c>
      <c r="U692" s="4">
        <v>66</v>
      </c>
      <c r="V692" s="4">
        <v>443.6071</v>
      </c>
      <c r="Y692" s="4">
        <v>34.857999999999997</v>
      </c>
      <c r="Z692" s="4">
        <v>0</v>
      </c>
      <c r="AA692" s="4">
        <v>0</v>
      </c>
      <c r="AB692" s="4" t="s">
        <v>207</v>
      </c>
      <c r="AC692" s="4">
        <v>0</v>
      </c>
      <c r="AD692" s="4">
        <v>9.6</v>
      </c>
      <c r="AE692" s="4">
        <v>870</v>
      </c>
      <c r="AF692" s="4">
        <v>902</v>
      </c>
      <c r="AG692" s="4">
        <v>842</v>
      </c>
      <c r="AH692" s="4">
        <v>86</v>
      </c>
      <c r="AI692" s="4">
        <v>23.44</v>
      </c>
      <c r="AJ692" s="4">
        <v>0.54</v>
      </c>
      <c r="AK692" s="4">
        <v>980</v>
      </c>
      <c r="AL692" s="4">
        <v>0</v>
      </c>
      <c r="AM692" s="4">
        <v>0</v>
      </c>
      <c r="AN692" s="4">
        <v>22.890999999999998</v>
      </c>
      <c r="AO692" s="4">
        <v>190.1</v>
      </c>
      <c r="AP692" s="4">
        <v>184</v>
      </c>
      <c r="AQ692" s="4">
        <v>3.8</v>
      </c>
      <c r="AR692" s="4">
        <v>194.3</v>
      </c>
      <c r="AS692" s="4" t="s">
        <v>155</v>
      </c>
      <c r="AT692" s="4">
        <v>2</v>
      </c>
      <c r="AU692" s="5">
        <v>0.80057870370370365</v>
      </c>
      <c r="AV692" s="4">
        <v>47.159329</v>
      </c>
      <c r="AW692" s="4">
        <v>-88.489778999999999</v>
      </c>
      <c r="AX692" s="4">
        <v>313.89999999999998</v>
      </c>
      <c r="AY692" s="4">
        <v>0</v>
      </c>
      <c r="AZ692" s="4">
        <v>12</v>
      </c>
      <c r="BA692" s="4">
        <v>10</v>
      </c>
      <c r="BB692" s="4" t="s">
        <v>222</v>
      </c>
      <c r="BC692" s="4">
        <v>1.2476</v>
      </c>
      <c r="BD692" s="4">
        <v>1.5508</v>
      </c>
      <c r="BE692" s="4">
        <v>2.1476000000000002</v>
      </c>
      <c r="BF692" s="4">
        <v>14.063000000000001</v>
      </c>
      <c r="BG692" s="4">
        <v>13.71</v>
      </c>
      <c r="BH692" s="4">
        <v>0.97</v>
      </c>
      <c r="BI692" s="4">
        <v>15.34</v>
      </c>
      <c r="BJ692" s="4">
        <v>2739.4140000000002</v>
      </c>
      <c r="BK692" s="4">
        <v>180.185</v>
      </c>
      <c r="BL692" s="4">
        <v>0.19</v>
      </c>
      <c r="BM692" s="4">
        <v>1.7609999999999999</v>
      </c>
      <c r="BN692" s="4">
        <v>1.9510000000000001</v>
      </c>
      <c r="BO692" s="4">
        <v>0.153</v>
      </c>
      <c r="BP692" s="4">
        <v>1.4179999999999999</v>
      </c>
      <c r="BQ692" s="4">
        <v>1.57</v>
      </c>
      <c r="BR692" s="4">
        <v>3.3319999999999999</v>
      </c>
      <c r="BU692" s="4">
        <v>1.571</v>
      </c>
      <c r="BW692" s="4">
        <v>0</v>
      </c>
      <c r="BX692" s="4">
        <v>3.9218000000000003E-2</v>
      </c>
      <c r="BY692" s="4">
        <v>-5</v>
      </c>
      <c r="BZ692" s="4">
        <v>0.622</v>
      </c>
      <c r="CA692" s="4">
        <v>0.95838999999999996</v>
      </c>
      <c r="CB692" s="4">
        <v>12.564399999999999</v>
      </c>
    </row>
    <row r="693" spans="1:80">
      <c r="A693" s="2">
        <v>42439</v>
      </c>
      <c r="B693" s="29">
        <v>0.59268615740740738</v>
      </c>
      <c r="C693" s="4">
        <v>13.682</v>
      </c>
      <c r="D693" s="4">
        <v>1.3908</v>
      </c>
      <c r="E693" s="4" t="s">
        <v>155</v>
      </c>
      <c r="F693" s="4">
        <v>13907.536480999999</v>
      </c>
      <c r="G693" s="4">
        <v>9.1</v>
      </c>
      <c r="H693" s="4">
        <v>81.7</v>
      </c>
      <c r="I693" s="4">
        <v>466</v>
      </c>
      <c r="K693" s="4">
        <v>0</v>
      </c>
      <c r="L693" s="4">
        <v>40</v>
      </c>
      <c r="M693" s="4">
        <v>0.86909999999999998</v>
      </c>
      <c r="N693" s="4">
        <v>11.8909</v>
      </c>
      <c r="O693" s="4">
        <v>1.2087000000000001</v>
      </c>
      <c r="P693" s="4">
        <v>7.9085000000000001</v>
      </c>
      <c r="Q693" s="4">
        <v>71.020899999999997</v>
      </c>
      <c r="R693" s="4">
        <v>78.900000000000006</v>
      </c>
      <c r="S693" s="4">
        <v>6.3658000000000001</v>
      </c>
      <c r="T693" s="4">
        <v>57.167099999999998</v>
      </c>
      <c r="U693" s="4">
        <v>63.5</v>
      </c>
      <c r="V693" s="4">
        <v>465.99680000000001</v>
      </c>
      <c r="Y693" s="4">
        <v>34.866999999999997</v>
      </c>
      <c r="Z693" s="4">
        <v>0</v>
      </c>
      <c r="AA693" s="4">
        <v>0</v>
      </c>
      <c r="AB693" s="4" t="s">
        <v>207</v>
      </c>
      <c r="AC693" s="4">
        <v>0</v>
      </c>
      <c r="AD693" s="4">
        <v>9.6999999999999993</v>
      </c>
      <c r="AE693" s="4">
        <v>869</v>
      </c>
      <c r="AF693" s="4">
        <v>902</v>
      </c>
      <c r="AG693" s="4">
        <v>841</v>
      </c>
      <c r="AH693" s="4">
        <v>86</v>
      </c>
      <c r="AI693" s="4">
        <v>23.44</v>
      </c>
      <c r="AJ693" s="4">
        <v>0.54</v>
      </c>
      <c r="AK693" s="4">
        <v>980</v>
      </c>
      <c r="AL693" s="4">
        <v>0</v>
      </c>
      <c r="AM693" s="4">
        <v>0</v>
      </c>
      <c r="AN693" s="4">
        <v>22</v>
      </c>
      <c r="AO693" s="4">
        <v>190.9</v>
      </c>
      <c r="AP693" s="4">
        <v>184</v>
      </c>
      <c r="AQ693" s="4">
        <v>3.6</v>
      </c>
      <c r="AR693" s="4">
        <v>194.6</v>
      </c>
      <c r="AS693" s="4" t="s">
        <v>155</v>
      </c>
      <c r="AT693" s="4">
        <v>2</v>
      </c>
      <c r="AU693" s="5">
        <v>0.8005902777777778</v>
      </c>
      <c r="AV693" s="4">
        <v>47.159329</v>
      </c>
      <c r="AW693" s="4">
        <v>-88.489778999999999</v>
      </c>
      <c r="AX693" s="4">
        <v>314.2</v>
      </c>
      <c r="AY693" s="4">
        <v>0</v>
      </c>
      <c r="AZ693" s="4">
        <v>12</v>
      </c>
      <c r="BA693" s="4">
        <v>10</v>
      </c>
      <c r="BB693" s="4" t="s">
        <v>222</v>
      </c>
      <c r="BC693" s="4">
        <v>1.0491999999999999</v>
      </c>
      <c r="BD693" s="4">
        <v>1.6</v>
      </c>
      <c r="BE693" s="4">
        <v>2</v>
      </c>
      <c r="BF693" s="4">
        <v>14.063000000000001</v>
      </c>
      <c r="BG693" s="4">
        <v>13.94</v>
      </c>
      <c r="BH693" s="4">
        <v>0.99</v>
      </c>
      <c r="BI693" s="4">
        <v>15.067</v>
      </c>
      <c r="BJ693" s="4">
        <v>2743.1550000000002</v>
      </c>
      <c r="BK693" s="4">
        <v>177.465</v>
      </c>
      <c r="BL693" s="4">
        <v>0.191</v>
      </c>
      <c r="BM693" s="4">
        <v>1.716</v>
      </c>
      <c r="BN693" s="4">
        <v>1.907</v>
      </c>
      <c r="BO693" s="4">
        <v>0.154</v>
      </c>
      <c r="BP693" s="4">
        <v>1.381</v>
      </c>
      <c r="BQ693" s="4">
        <v>1.5349999999999999</v>
      </c>
      <c r="BR693" s="4">
        <v>3.5548000000000002</v>
      </c>
      <c r="BU693" s="4">
        <v>1.5960000000000001</v>
      </c>
      <c r="BW693" s="4">
        <v>0</v>
      </c>
      <c r="BX693" s="4">
        <v>4.0890999999999997E-2</v>
      </c>
      <c r="BY693" s="4">
        <v>-5</v>
      </c>
      <c r="BZ693" s="4">
        <v>0.62189099999999997</v>
      </c>
      <c r="CA693" s="4">
        <v>0.999274</v>
      </c>
      <c r="CB693" s="4">
        <v>12.562198</v>
      </c>
    </row>
    <row r="694" spans="1:80">
      <c r="B694" s="29"/>
    </row>
    <row r="697" spans="1:80">
      <c r="A697" s="4" t="s">
        <v>238</v>
      </c>
    </row>
    <row r="698" spans="1:80">
      <c r="A698" s="4" t="s">
        <v>239</v>
      </c>
      <c r="B698" s="4">
        <v>7.1379999999999999</v>
      </c>
    </row>
    <row r="699" spans="1:80">
      <c r="A699" s="4" t="s">
        <v>240</v>
      </c>
      <c r="B699" s="4" t="s">
        <v>241</v>
      </c>
    </row>
    <row r="700" spans="1:80">
      <c r="B700" s="4" t="s">
        <v>242</v>
      </c>
    </row>
    <row r="701" spans="1:80">
      <c r="B701" s="4" t="s">
        <v>243</v>
      </c>
    </row>
    <row r="702" spans="1:80">
      <c r="A702" s="4" t="s">
        <v>244</v>
      </c>
      <c r="B702" s="2">
        <v>42439</v>
      </c>
    </row>
    <row r="703" spans="1:80">
      <c r="A703" s="4" t="s">
        <v>245</v>
      </c>
    </row>
    <row r="704" spans="1:80">
      <c r="A704" s="4" t="s">
        <v>246</v>
      </c>
      <c r="B704" s="4" t="s">
        <v>247</v>
      </c>
    </row>
    <row r="705" spans="1:2">
      <c r="A705" s="4" t="s">
        <v>248</v>
      </c>
      <c r="B705" s="4" t="s">
        <v>249</v>
      </c>
    </row>
    <row r="706" spans="1:2">
      <c r="A706" s="4" t="s">
        <v>250</v>
      </c>
      <c r="B706" s="4" t="s">
        <v>251</v>
      </c>
    </row>
    <row r="707" spans="1:2">
      <c r="A707" s="4" t="s">
        <v>252</v>
      </c>
      <c r="B707" s="4" t="s">
        <v>253</v>
      </c>
    </row>
    <row r="708" spans="1:2">
      <c r="A708" s="4" t="s">
        <v>254</v>
      </c>
    </row>
    <row r="709" spans="1:2">
      <c r="A709" s="4" t="s">
        <v>246</v>
      </c>
      <c r="B709" s="4" t="s">
        <v>255</v>
      </c>
    </row>
    <row r="710" spans="1:2">
      <c r="A710" s="4" t="s">
        <v>248</v>
      </c>
      <c r="B710" s="4" t="s">
        <v>256</v>
      </c>
    </row>
    <row r="711" spans="1:2">
      <c r="A711" s="4" t="s">
        <v>250</v>
      </c>
      <c r="B711" s="4">
        <v>95</v>
      </c>
    </row>
    <row r="712" spans="1:2">
      <c r="A712" s="4" t="s">
        <v>252</v>
      </c>
      <c r="B712" s="4">
        <v>6.907</v>
      </c>
    </row>
    <row r="713" spans="1:2">
      <c r="A713" s="4" t="s">
        <v>257</v>
      </c>
      <c r="B713" s="4">
        <v>6</v>
      </c>
    </row>
    <row r="714" spans="1:2">
      <c r="A714" s="4" t="s">
        <v>258</v>
      </c>
      <c r="B714" s="4">
        <v>15.7</v>
      </c>
    </row>
    <row r="715" spans="1:2">
      <c r="A715" s="4" t="s">
        <v>259</v>
      </c>
      <c r="B715" s="4">
        <v>3030</v>
      </c>
    </row>
    <row r="716" spans="1:2">
      <c r="A716" s="4" t="s">
        <v>254</v>
      </c>
    </row>
    <row r="717" spans="1:2">
      <c r="A717" s="4" t="s">
        <v>246</v>
      </c>
      <c r="B717" s="4" t="s">
        <v>260</v>
      </c>
    </row>
    <row r="718" spans="1:2">
      <c r="A718" s="4" t="s">
        <v>248</v>
      </c>
      <c r="B718" s="4" t="s">
        <v>261</v>
      </c>
    </row>
    <row r="719" spans="1:2">
      <c r="A719" s="4" t="s">
        <v>250</v>
      </c>
      <c r="B719" s="4">
        <v>185</v>
      </c>
    </row>
    <row r="720" spans="1:2">
      <c r="A720" s="4" t="s">
        <v>252</v>
      </c>
      <c r="B720" s="4">
        <v>1.611</v>
      </c>
    </row>
    <row r="721" spans="1:2">
      <c r="A721" s="4" t="s">
        <v>262</v>
      </c>
      <c r="B721" s="4">
        <v>2055</v>
      </c>
    </row>
    <row r="722" spans="1:2">
      <c r="A722" s="4" t="s">
        <v>263</v>
      </c>
      <c r="B722" s="4">
        <v>495.1</v>
      </c>
    </row>
    <row r="723" spans="1:2">
      <c r="A723" s="4" t="s">
        <v>254</v>
      </c>
    </row>
    <row r="724" spans="1:2">
      <c r="A724" s="4" t="s">
        <v>246</v>
      </c>
      <c r="B724" s="4" t="s">
        <v>264</v>
      </c>
    </row>
    <row r="725" spans="1:2">
      <c r="A725" s="4" t="s">
        <v>248</v>
      </c>
      <c r="B725" s="4" t="s">
        <v>265</v>
      </c>
    </row>
    <row r="726" spans="1:2">
      <c r="A726" s="4" t="s">
        <v>252</v>
      </c>
      <c r="B726" s="4">
        <v>2.9</v>
      </c>
    </row>
    <row r="727" spans="1:2">
      <c r="A727" s="4" t="s">
        <v>254</v>
      </c>
    </row>
    <row r="728" spans="1:2">
      <c r="A728" s="4" t="s">
        <v>246</v>
      </c>
      <c r="B728" s="4" t="s">
        <v>266</v>
      </c>
    </row>
    <row r="729" spans="1:2">
      <c r="A729" s="4" t="s">
        <v>248</v>
      </c>
      <c r="B729" s="4" t="s">
        <v>267</v>
      </c>
    </row>
    <row r="730" spans="1:2">
      <c r="A730" s="4" t="s">
        <v>250</v>
      </c>
      <c r="B730" s="4">
        <v>208</v>
      </c>
    </row>
    <row r="731" spans="1:2">
      <c r="A731" s="4" t="s">
        <v>268</v>
      </c>
      <c r="B731" s="4" t="s">
        <v>269</v>
      </c>
    </row>
    <row r="732" spans="1:2">
      <c r="A732" s="4" t="s">
        <v>270</v>
      </c>
      <c r="B732" s="4" t="s">
        <v>271</v>
      </c>
    </row>
    <row r="733" spans="1:2">
      <c r="A733" s="4" t="s">
        <v>272</v>
      </c>
      <c r="B733" s="4" t="s">
        <v>273</v>
      </c>
    </row>
    <row r="734" spans="1:2">
      <c r="A734" s="4" t="s">
        <v>274</v>
      </c>
      <c r="B734" s="4" t="s">
        <v>275</v>
      </c>
    </row>
    <row r="735" spans="1:2">
      <c r="A735" s="4" t="s">
        <v>254</v>
      </c>
    </row>
    <row r="737" spans="1:3">
      <c r="A737" s="4" t="s">
        <v>276</v>
      </c>
    </row>
    <row r="738" spans="1:3">
      <c r="A738" s="4" t="s">
        <v>277</v>
      </c>
      <c r="B738" s="4" t="s">
        <v>278</v>
      </c>
    </row>
    <row r="739" spans="1:3">
      <c r="A739" s="4" t="s">
        <v>279</v>
      </c>
      <c r="B739" s="4">
        <v>0</v>
      </c>
    </row>
    <row r="740" spans="1:3">
      <c r="A740" s="4" t="s">
        <v>280</v>
      </c>
    </row>
    <row r="741" spans="1:3">
      <c r="A741" s="4" t="s">
        <v>281</v>
      </c>
    </row>
    <row r="742" spans="1:3">
      <c r="A742" s="4" t="s">
        <v>282</v>
      </c>
      <c r="B742" s="4">
        <v>0.747</v>
      </c>
    </row>
    <row r="743" spans="1:3">
      <c r="A743" s="4" t="s">
        <v>283</v>
      </c>
      <c r="B743" s="4" t="s">
        <v>284</v>
      </c>
    </row>
    <row r="744" spans="1:3">
      <c r="A744" s="4" t="s">
        <v>285</v>
      </c>
      <c r="B744" s="4">
        <v>2</v>
      </c>
    </row>
    <row r="745" spans="1:3">
      <c r="A745" s="4" t="s">
        <v>286</v>
      </c>
      <c r="B745" s="4" t="s">
        <v>287</v>
      </c>
    </row>
    <row r="746" spans="1:3">
      <c r="A746" s="4" t="s">
        <v>288</v>
      </c>
      <c r="B746" s="4" t="s">
        <v>289</v>
      </c>
      <c r="C746" s="4" t="s">
        <v>290</v>
      </c>
    </row>
    <row r="747" spans="1:3">
      <c r="A747" s="4" t="s">
        <v>291</v>
      </c>
      <c r="B747" s="4">
        <v>4</v>
      </c>
    </row>
    <row r="748" spans="1:3">
      <c r="A748" s="4" t="s">
        <v>292</v>
      </c>
      <c r="B748" s="4">
        <v>4</v>
      </c>
    </row>
    <row r="749" spans="1:3">
      <c r="A749" s="4" t="s">
        <v>293</v>
      </c>
      <c r="B749" s="4">
        <v>3</v>
      </c>
    </row>
    <row r="750" spans="1:3">
      <c r="A750" s="4" t="s">
        <v>294</v>
      </c>
      <c r="B750" s="4">
        <v>5</v>
      </c>
    </row>
    <row r="751" spans="1:3">
      <c r="A751" s="4" t="s">
        <v>295</v>
      </c>
      <c r="B751" s="4">
        <v>1</v>
      </c>
    </row>
    <row r="752" spans="1:3">
      <c r="A752" s="4" t="s">
        <v>296</v>
      </c>
      <c r="B752" s="4">
        <v>0</v>
      </c>
    </row>
    <row r="753" spans="1:2">
      <c r="A753" s="4" t="s">
        <v>297</v>
      </c>
      <c r="B753" s="4" t="s">
        <v>287</v>
      </c>
    </row>
    <row r="754" spans="1:2">
      <c r="A754" s="4" t="s">
        <v>298</v>
      </c>
      <c r="B754" s="4">
        <v>0</v>
      </c>
    </row>
    <row r="755" spans="1:2">
      <c r="A755" s="4" t="s">
        <v>299</v>
      </c>
      <c r="B755" s="4" t="s">
        <v>287</v>
      </c>
    </row>
    <row r="756" spans="1:2">
      <c r="A756" s="4" t="s">
        <v>300</v>
      </c>
      <c r="B756" s="4">
        <v>0</v>
      </c>
    </row>
    <row r="757" spans="1:2">
      <c r="A757" s="4" t="s">
        <v>301</v>
      </c>
      <c r="B757" s="4">
        <v>0</v>
      </c>
    </row>
    <row r="758" spans="1:2">
      <c r="A758" s="4" t="s">
        <v>302</v>
      </c>
      <c r="B758" s="4">
        <v>0</v>
      </c>
    </row>
    <row r="759" spans="1:2">
      <c r="A759" s="4" t="s">
        <v>303</v>
      </c>
      <c r="B759" s="4">
        <v>0</v>
      </c>
    </row>
    <row r="760" spans="1:2">
      <c r="A760" s="4" t="s">
        <v>304</v>
      </c>
      <c r="B760" s="4">
        <v>0</v>
      </c>
    </row>
    <row r="761" spans="1:2">
      <c r="A761" s="4" t="s">
        <v>305</v>
      </c>
      <c r="B761" s="4" t="s">
        <v>306</v>
      </c>
    </row>
    <row r="762" spans="1:2">
      <c r="A762" s="4" t="s">
        <v>307</v>
      </c>
      <c r="B762" s="4" t="s">
        <v>308</v>
      </c>
    </row>
    <row r="763" spans="1:2">
      <c r="A763" s="4" t="s">
        <v>309</v>
      </c>
      <c r="B763" s="4" t="s">
        <v>310</v>
      </c>
    </row>
    <row r="764" spans="1:2">
      <c r="A764" s="4" t="s">
        <v>311</v>
      </c>
      <c r="B764" s="4">
        <v>0</v>
      </c>
    </row>
    <row r="765" spans="1:2">
      <c r="A765" s="4" t="s">
        <v>312</v>
      </c>
      <c r="B765" s="3">
        <v>0.58471162037037039</v>
      </c>
    </row>
    <row r="766" spans="1:2">
      <c r="A766" s="4" t="s">
        <v>313</v>
      </c>
      <c r="B766" s="3">
        <v>0.59268615740740738</v>
      </c>
    </row>
    <row r="767" spans="1:2">
      <c r="A767" s="4" t="s">
        <v>314</v>
      </c>
      <c r="B767" s="4">
        <v>690</v>
      </c>
    </row>
    <row r="768" spans="1:2">
      <c r="A768" s="4" t="s">
        <v>315</v>
      </c>
      <c r="B768" s="4">
        <v>610</v>
      </c>
    </row>
    <row r="769" spans="1:2">
      <c r="A769" s="4" t="s">
        <v>316</v>
      </c>
      <c r="B769" s="4">
        <v>0.47799999999999998</v>
      </c>
    </row>
    <row r="770" spans="1:2">
      <c r="A770" s="4" t="s">
        <v>317</v>
      </c>
      <c r="B770" s="4">
        <v>982.20399999999995</v>
      </c>
    </row>
    <row r="771" spans="1:2">
      <c r="A771" s="4" t="s">
        <v>318</v>
      </c>
      <c r="B771" s="4">
        <v>76.984999999999999</v>
      </c>
    </row>
    <row r="772" spans="1:2">
      <c r="A772" s="4" t="s">
        <v>319</v>
      </c>
      <c r="B772" s="4">
        <v>21.606000000000002</v>
      </c>
    </row>
    <row r="773" spans="1:2">
      <c r="A773" s="4" t="s">
        <v>320</v>
      </c>
      <c r="B773" s="4">
        <v>0.77300000000000002</v>
      </c>
    </row>
    <row r="775" spans="1:2">
      <c r="A775" s="4" t="s">
        <v>321</v>
      </c>
    </row>
    <row r="776" spans="1:2">
      <c r="A776" s="4" t="s">
        <v>322</v>
      </c>
    </row>
    <row r="777" spans="1:2">
      <c r="A777" s="4" t="s">
        <v>323</v>
      </c>
    </row>
    <row r="778" spans="1:2">
      <c r="A778" s="4" t="s">
        <v>324</v>
      </c>
    </row>
    <row r="779" spans="1:2">
      <c r="A779" s="4" t="s">
        <v>325</v>
      </c>
      <c r="B779" s="4">
        <v>0</v>
      </c>
    </row>
    <row r="780" spans="1:2">
      <c r="A780" s="4" t="s">
        <v>326</v>
      </c>
      <c r="B780" s="4">
        <v>0</v>
      </c>
    </row>
    <row r="781" spans="1:2">
      <c r="A781" s="4" t="s">
        <v>327</v>
      </c>
      <c r="B781" s="4">
        <v>0</v>
      </c>
    </row>
    <row r="782" spans="1:2">
      <c r="A782" s="4" t="s">
        <v>328</v>
      </c>
      <c r="B782" s="4">
        <v>0</v>
      </c>
    </row>
    <row r="783" spans="1:2">
      <c r="A783" s="4" t="s">
        <v>329</v>
      </c>
      <c r="B783" s="4">
        <v>0</v>
      </c>
    </row>
    <row r="784" spans="1:2">
      <c r="A784" s="4" t="s">
        <v>330</v>
      </c>
      <c r="B784" s="4">
        <v>0</v>
      </c>
    </row>
    <row r="785" spans="1:2">
      <c r="A785" s="4" t="s">
        <v>331</v>
      </c>
      <c r="B785" s="4">
        <v>0</v>
      </c>
    </row>
    <row r="786" spans="1:2">
      <c r="A786" s="4" t="s">
        <v>332</v>
      </c>
      <c r="B786" s="4">
        <v>0</v>
      </c>
    </row>
    <row r="789" spans="1:2">
      <c r="A789" s="4" t="s">
        <v>333</v>
      </c>
    </row>
    <row r="790" spans="1:2">
      <c r="A790" s="4" t="s">
        <v>100</v>
      </c>
    </row>
    <row r="791" spans="1:2">
      <c r="A791" s="4" t="s">
        <v>104</v>
      </c>
    </row>
    <row r="792" spans="1:2">
      <c r="A792" s="4" t="s">
        <v>334</v>
      </c>
      <c r="B792" s="4" t="s">
        <v>117</v>
      </c>
    </row>
    <row r="793" spans="1:2">
      <c r="A793" s="4" t="s">
        <v>335</v>
      </c>
      <c r="B793" s="4" t="s">
        <v>336</v>
      </c>
    </row>
    <row r="794" spans="1:2">
      <c r="A794" s="4" t="s">
        <v>143</v>
      </c>
      <c r="B794" s="4" t="s">
        <v>337</v>
      </c>
    </row>
    <row r="795" spans="1:2">
      <c r="A795" s="4" t="s">
        <v>144</v>
      </c>
      <c r="B795" s="4" t="s">
        <v>338</v>
      </c>
    </row>
    <row r="798" spans="1:2">
      <c r="A798" s="4" t="s">
        <v>339</v>
      </c>
    </row>
    <row r="799" spans="1:2">
      <c r="A799" s="4" t="s">
        <v>340</v>
      </c>
      <c r="B799" s="4">
        <v>5.28</v>
      </c>
    </row>
    <row r="800" spans="1:2">
      <c r="A800" s="4" t="s">
        <v>341</v>
      </c>
      <c r="B800" s="4">
        <v>0</v>
      </c>
    </row>
    <row r="801" spans="1:2">
      <c r="A801" s="4" t="s">
        <v>342</v>
      </c>
      <c r="B801" s="4">
        <v>0</v>
      </c>
    </row>
    <row r="802" spans="1:2">
      <c r="A802" s="4" t="s">
        <v>343</v>
      </c>
      <c r="B802" s="4">
        <v>0</v>
      </c>
    </row>
    <row r="804" spans="1:2">
      <c r="A804" s="4" t="s">
        <v>344</v>
      </c>
    </row>
    <row r="805" spans="1:2">
      <c r="A805" s="4" t="s">
        <v>345</v>
      </c>
      <c r="B805" s="4">
        <v>0</v>
      </c>
    </row>
    <row r="806" spans="1:2">
      <c r="A806" s="4" t="s">
        <v>346</v>
      </c>
      <c r="B806" s="4">
        <v>0</v>
      </c>
    </row>
    <row r="807" spans="1:2">
      <c r="A807" s="4" t="s">
        <v>347</v>
      </c>
      <c r="B807" s="4">
        <v>0</v>
      </c>
    </row>
    <row r="808" spans="1:2">
      <c r="A808" s="4" t="s">
        <v>348</v>
      </c>
      <c r="B808" s="4">
        <v>0</v>
      </c>
    </row>
    <row r="809" spans="1:2">
      <c r="A809" s="4" t="s">
        <v>349</v>
      </c>
      <c r="B809" s="4">
        <v>0</v>
      </c>
    </row>
    <row r="810" spans="1:2">
      <c r="A810" s="4" t="s">
        <v>350</v>
      </c>
      <c r="B810" s="4">
        <v>0</v>
      </c>
    </row>
    <row r="811" spans="1:2">
      <c r="A811" s="4" t="s">
        <v>351</v>
      </c>
      <c r="B811" s="4">
        <v>0</v>
      </c>
    </row>
    <row r="812" spans="1:2">
      <c r="A812" s="4" t="s">
        <v>352</v>
      </c>
      <c r="B812" s="4">
        <v>0</v>
      </c>
    </row>
    <row r="814" spans="1:2">
      <c r="A814" s="4" t="s">
        <v>353</v>
      </c>
    </row>
    <row r="815" spans="1:2">
      <c r="A815" s="4" t="s">
        <v>354</v>
      </c>
      <c r="B815" s="4">
        <v>0</v>
      </c>
    </row>
    <row r="816" spans="1:2">
      <c r="A816" s="4" t="s">
        <v>355</v>
      </c>
      <c r="B816" s="4">
        <v>0</v>
      </c>
    </row>
    <row r="817" spans="1:2">
      <c r="A817" s="4" t="s">
        <v>356</v>
      </c>
      <c r="B817" s="4">
        <v>0</v>
      </c>
    </row>
    <row r="818" spans="1:2">
      <c r="A818" s="4" t="s">
        <v>357</v>
      </c>
      <c r="B818" s="4">
        <v>0</v>
      </c>
    </row>
    <row r="819" spans="1:2">
      <c r="A819" s="4" t="s">
        <v>358</v>
      </c>
      <c r="B819" s="4">
        <v>0</v>
      </c>
    </row>
    <row r="820" spans="1:2">
      <c r="A820" s="4" t="s">
        <v>359</v>
      </c>
      <c r="B820" s="4">
        <v>0</v>
      </c>
    </row>
    <row r="821" spans="1:2">
      <c r="A821" s="4" t="s">
        <v>360</v>
      </c>
      <c r="B821" s="4">
        <v>0</v>
      </c>
    </row>
    <row r="822" spans="1:2">
      <c r="A822" s="4" t="s">
        <v>361</v>
      </c>
      <c r="B822" s="4">
        <v>0</v>
      </c>
    </row>
    <row r="824" spans="1:2">
      <c r="A824" s="4" t="s">
        <v>362</v>
      </c>
    </row>
    <row r="825" spans="1:2">
      <c r="A825" s="4" t="s">
        <v>363</v>
      </c>
      <c r="B825" s="4">
        <v>0</v>
      </c>
    </row>
    <row r="826" spans="1:2">
      <c r="A826" s="4" t="s">
        <v>364</v>
      </c>
      <c r="B826" s="4">
        <v>0</v>
      </c>
    </row>
    <row r="827" spans="1:2">
      <c r="A827" s="4" t="s">
        <v>365</v>
      </c>
      <c r="B827" s="4">
        <v>0</v>
      </c>
    </row>
    <row r="828" spans="1:2">
      <c r="A828" s="4" t="s">
        <v>366</v>
      </c>
      <c r="B828" s="4">
        <v>0</v>
      </c>
    </row>
    <row r="829" spans="1:2">
      <c r="A829" s="4" t="s">
        <v>367</v>
      </c>
      <c r="B829" s="4">
        <v>0</v>
      </c>
    </row>
    <row r="830" spans="1:2">
      <c r="A830" s="4" t="s">
        <v>368</v>
      </c>
      <c r="B830" s="4">
        <v>0</v>
      </c>
    </row>
    <row r="831" spans="1:2">
      <c r="A831" s="4" t="s">
        <v>369</v>
      </c>
      <c r="B831" s="4">
        <v>0</v>
      </c>
    </row>
    <row r="832" spans="1:2">
      <c r="A832" s="4" t="s">
        <v>370</v>
      </c>
      <c r="B832" s="4">
        <v>0</v>
      </c>
    </row>
    <row r="833" spans="1:7">
      <c r="A833" s="4" t="s">
        <v>371</v>
      </c>
      <c r="B833" s="4">
        <v>0</v>
      </c>
    </row>
    <row r="835" spans="1:7">
      <c r="A835" s="4" t="s">
        <v>372</v>
      </c>
      <c r="B835" s="4" t="s">
        <v>373</v>
      </c>
    </row>
    <row r="836" spans="1:7">
      <c r="A836" s="4" t="s">
        <v>374</v>
      </c>
      <c r="B836" s="4">
        <v>0.747</v>
      </c>
      <c r="C836" s="4">
        <v>1</v>
      </c>
      <c r="D836" s="4">
        <v>1.998</v>
      </c>
      <c r="E836" s="4">
        <v>3.3000000000000002E-2</v>
      </c>
      <c r="F836" s="4">
        <v>0</v>
      </c>
      <c r="G836" s="4">
        <v>0</v>
      </c>
    </row>
    <row r="838" spans="1:7">
      <c r="A838" s="4" t="s">
        <v>375</v>
      </c>
    </row>
    <row r="839" spans="1:7">
      <c r="A839" s="4" t="s">
        <v>376</v>
      </c>
      <c r="B839" s="4">
        <v>0</v>
      </c>
    </row>
    <row r="840" spans="1:7">
      <c r="A840" s="4" t="s">
        <v>377</v>
      </c>
      <c r="B840" s="4">
        <v>0</v>
      </c>
    </row>
    <row r="841" spans="1:7">
      <c r="A841" s="4" t="s">
        <v>378</v>
      </c>
      <c r="B841" s="4">
        <v>0</v>
      </c>
    </row>
    <row r="842" spans="1:7">
      <c r="A842" s="4" t="s">
        <v>379</v>
      </c>
      <c r="B842" s="4">
        <v>0</v>
      </c>
    </row>
    <row r="843" spans="1:7">
      <c r="A843" s="4" t="s">
        <v>380</v>
      </c>
      <c r="B843" s="4">
        <v>0</v>
      </c>
    </row>
    <row r="844" spans="1:7">
      <c r="A844" s="4" t="s">
        <v>381</v>
      </c>
      <c r="B844" s="4">
        <v>0</v>
      </c>
    </row>
    <row r="845" spans="1:7">
      <c r="A845" s="4" t="s">
        <v>382</v>
      </c>
      <c r="B845" s="4">
        <v>0</v>
      </c>
    </row>
    <row r="846" spans="1:7">
      <c r="A846" s="4" t="s">
        <v>383</v>
      </c>
      <c r="B846" s="4">
        <v>0</v>
      </c>
    </row>
    <row r="847" spans="1:7">
      <c r="A847" s="4" t="s">
        <v>384</v>
      </c>
      <c r="B847" s="4">
        <v>0</v>
      </c>
    </row>
    <row r="849" spans="1:3">
      <c r="A849" s="4" t="s">
        <v>385</v>
      </c>
    </row>
    <row r="850" spans="1:3">
      <c r="A850" s="4" t="s">
        <v>386</v>
      </c>
    </row>
    <row r="851" spans="1:3">
      <c r="A851" s="4" t="s">
        <v>387</v>
      </c>
    </row>
    <row r="852" spans="1:3">
      <c r="A852" s="4" t="s">
        <v>388</v>
      </c>
    </row>
    <row r="853" spans="1:3">
      <c r="A853" s="4" t="s">
        <v>389</v>
      </c>
      <c r="B853" s="3">
        <v>0.592732025462963</v>
      </c>
      <c r="C853" s="4" t="s">
        <v>390</v>
      </c>
    </row>
    <row r="856" spans="1:3">
      <c r="A856" s="4" t="s">
        <v>391</v>
      </c>
    </row>
    <row r="857" spans="1:3">
      <c r="A857" s="4" t="s">
        <v>386</v>
      </c>
    </row>
    <row r="858" spans="1:3">
      <c r="A858" s="4" t="s">
        <v>387</v>
      </c>
    </row>
    <row r="859" spans="1:3">
      <c r="A859" s="4" t="s">
        <v>388</v>
      </c>
    </row>
    <row r="862" spans="1:3">
      <c r="A862" s="4" t="s">
        <v>392</v>
      </c>
    </row>
    <row r="863" spans="1:3">
      <c r="A863" s="4" t="s">
        <v>393</v>
      </c>
      <c r="B863" s="4">
        <v>1000</v>
      </c>
    </row>
    <row r="864" spans="1:3">
      <c r="A864" s="4" t="s">
        <v>394</v>
      </c>
      <c r="B864" s="4">
        <v>21</v>
      </c>
    </row>
    <row r="865" spans="1:2">
      <c r="A865" s="4" t="s">
        <v>395</v>
      </c>
      <c r="B865" s="4">
        <v>0.05</v>
      </c>
    </row>
    <row r="866" spans="1:2">
      <c r="A866" s="4" t="s">
        <v>396</v>
      </c>
      <c r="B866" s="4">
        <v>10000</v>
      </c>
    </row>
    <row r="867" spans="1:2">
      <c r="A867" s="4" t="s">
        <v>397</v>
      </c>
      <c r="B867" s="4">
        <v>0.5</v>
      </c>
    </row>
    <row r="868" spans="1:2">
      <c r="A868" s="4" t="s">
        <v>398</v>
      </c>
      <c r="B868" s="4">
        <v>5.0000000000000001E-3</v>
      </c>
    </row>
    <row r="869" spans="1:2">
      <c r="A869" s="4" t="s">
        <v>399</v>
      </c>
      <c r="B869" s="4">
        <v>4</v>
      </c>
    </row>
    <row r="871" spans="1:2">
      <c r="A871" s="4" t="s">
        <v>400</v>
      </c>
    </row>
    <row r="872" spans="1:2">
      <c r="A872" s="4" t="s">
        <v>401</v>
      </c>
      <c r="B872" s="4">
        <v>0</v>
      </c>
    </row>
    <row r="873" spans="1:2">
      <c r="A873" s="4" t="s">
        <v>402</v>
      </c>
      <c r="B873" s="4">
        <v>0</v>
      </c>
    </row>
    <row r="874" spans="1:2">
      <c r="A874" s="4" t="s">
        <v>403</v>
      </c>
      <c r="B874" s="4">
        <v>1</v>
      </c>
    </row>
    <row r="875" spans="1:2">
      <c r="A875" s="4" t="s">
        <v>404</v>
      </c>
      <c r="B875" s="4">
        <v>0</v>
      </c>
    </row>
    <row r="876" spans="1:2">
      <c r="A876" s="4" t="s">
        <v>405</v>
      </c>
      <c r="B876" s="4">
        <v>0</v>
      </c>
    </row>
    <row r="877" spans="1:2">
      <c r="A877" s="4" t="s">
        <v>406</v>
      </c>
      <c r="B877" s="4">
        <v>0</v>
      </c>
    </row>
    <row r="878" spans="1:2">
      <c r="A878" s="4" t="s">
        <v>407</v>
      </c>
      <c r="B878" s="4">
        <v>665</v>
      </c>
    </row>
    <row r="879" spans="1:2">
      <c r="A879" s="4" t="s">
        <v>408</v>
      </c>
      <c r="B879" s="4">
        <v>0</v>
      </c>
    </row>
    <row r="881" spans="1:15">
      <c r="A881" s="4" t="s">
        <v>409</v>
      </c>
    </row>
    <row r="882" spans="1:15">
      <c r="B882" s="4" t="s">
        <v>410</v>
      </c>
      <c r="C882" s="4" t="s">
        <v>411</v>
      </c>
      <c r="D882" s="4" t="s">
        <v>163</v>
      </c>
      <c r="E882" s="4" t="s">
        <v>412</v>
      </c>
      <c r="F882" s="4" t="s">
        <v>413</v>
      </c>
      <c r="G882" s="4" t="s">
        <v>414</v>
      </c>
      <c r="H882" s="4" t="s">
        <v>415</v>
      </c>
      <c r="I882" s="4" t="s">
        <v>416</v>
      </c>
      <c r="J882" s="4" t="s">
        <v>417</v>
      </c>
      <c r="K882" s="4" t="s">
        <v>418</v>
      </c>
      <c r="L882" s="4" t="s">
        <v>419</v>
      </c>
      <c r="M882" s="4" t="s">
        <v>420</v>
      </c>
      <c r="N882" s="4" t="s">
        <v>421</v>
      </c>
      <c r="O882" s="4" t="s">
        <v>422</v>
      </c>
    </row>
    <row r="883" spans="1:15">
      <c r="A883" s="4" t="s">
        <v>423</v>
      </c>
      <c r="B883" s="4" t="s">
        <v>143</v>
      </c>
      <c r="C883" s="4" t="s">
        <v>70</v>
      </c>
      <c r="D883" s="4" t="s">
        <v>162</v>
      </c>
      <c r="E883" s="4">
        <v>1</v>
      </c>
      <c r="F883" s="4">
        <v>0</v>
      </c>
      <c r="G883" s="4">
        <v>24.4375</v>
      </c>
    </row>
    <row r="884" spans="1:15">
      <c r="A884" s="4" t="s">
        <v>424</v>
      </c>
      <c r="E884" s="4">
        <v>-1</v>
      </c>
    </row>
    <row r="885" spans="1:15">
      <c r="A885" s="4" t="s">
        <v>425</v>
      </c>
      <c r="B885" s="4" t="s">
        <v>144</v>
      </c>
      <c r="C885" s="4" t="s">
        <v>71</v>
      </c>
      <c r="D885" s="4" t="s">
        <v>154</v>
      </c>
      <c r="E885" s="4">
        <v>1</v>
      </c>
      <c r="F885" s="4">
        <v>0</v>
      </c>
      <c r="G885" s="4">
        <v>20.2</v>
      </c>
    </row>
    <row r="887" spans="1:15">
      <c r="A887" s="4" t="s">
        <v>426</v>
      </c>
    </row>
    <row r="888" spans="1:15">
      <c r="A888" s="4" t="s">
        <v>427</v>
      </c>
    </row>
    <row r="889" spans="1:15">
      <c r="A889" s="4" t="s">
        <v>428</v>
      </c>
      <c r="B889" s="4">
        <v>1</v>
      </c>
    </row>
    <row r="890" spans="1:15">
      <c r="A890" s="4" t="s">
        <v>429</v>
      </c>
      <c r="B890" s="2">
        <v>42439</v>
      </c>
    </row>
    <row r="891" spans="1:15">
      <c r="A891" s="4" t="s">
        <v>39</v>
      </c>
      <c r="B891" s="5">
        <v>0.57699074074074075</v>
      </c>
    </row>
    <row r="892" spans="1:15">
      <c r="A892" s="4" t="s">
        <v>430</v>
      </c>
      <c r="B892" s="4">
        <v>30</v>
      </c>
    </row>
    <row r="893" spans="1:15">
      <c r="A893" s="4" t="s">
        <v>196</v>
      </c>
      <c r="B893" s="4" t="s">
        <v>431</v>
      </c>
    </row>
    <row r="895" spans="1:15">
      <c r="A895" s="4" t="s">
        <v>432</v>
      </c>
      <c r="B895" s="4" t="s">
        <v>433</v>
      </c>
      <c r="C895" s="4" t="s">
        <v>434</v>
      </c>
      <c r="D895" s="4" t="s">
        <v>435</v>
      </c>
    </row>
    <row r="896" spans="1:15">
      <c r="A896" s="4" t="s">
        <v>436</v>
      </c>
      <c r="B896" s="4">
        <v>0</v>
      </c>
      <c r="C896" s="4">
        <v>0</v>
      </c>
      <c r="D896" s="4">
        <v>0</v>
      </c>
    </row>
    <row r="897" spans="1:10">
      <c r="A897" s="4" t="s">
        <v>437</v>
      </c>
      <c r="B897" s="4">
        <v>0</v>
      </c>
      <c r="C897" s="4">
        <v>2.6670000000000001E-3</v>
      </c>
      <c r="D897" s="4">
        <v>-2.6670000000000001E-3</v>
      </c>
    </row>
    <row r="898" spans="1:10">
      <c r="A898" s="4" t="s">
        <v>438</v>
      </c>
      <c r="B898" s="4">
        <v>1.34375</v>
      </c>
      <c r="C898" s="4">
        <v>-0.44666699999999998</v>
      </c>
      <c r="D898" s="4">
        <v>1.7904169999999999</v>
      </c>
    </row>
    <row r="899" spans="1:10">
      <c r="A899" s="4" t="s">
        <v>439</v>
      </c>
      <c r="B899" s="4">
        <v>-1.39375</v>
      </c>
      <c r="C899" s="4">
        <v>-0.02</v>
      </c>
      <c r="D899" s="4">
        <v>-1.37375</v>
      </c>
    </row>
    <row r="900" spans="1:10">
      <c r="A900" s="4" t="s">
        <v>440</v>
      </c>
      <c r="B900" s="4">
        <v>-2.6</v>
      </c>
      <c r="C900" s="4">
        <v>2.6667E-2</v>
      </c>
      <c r="D900" s="4">
        <v>-2.6266669999999999</v>
      </c>
    </row>
    <row r="901" spans="1:10">
      <c r="A901" s="4" t="s">
        <v>441</v>
      </c>
      <c r="B901" s="4">
        <v>0.375</v>
      </c>
      <c r="C901" s="4">
        <v>3.4666670000000002</v>
      </c>
      <c r="D901" s="4">
        <v>-3.0916670000000002</v>
      </c>
    </row>
    <row r="903" spans="1:10">
      <c r="A903" s="4" t="s">
        <v>442</v>
      </c>
    </row>
    <row r="904" spans="1:10">
      <c r="A904" s="4" t="s">
        <v>428</v>
      </c>
      <c r="B904" s="4">
        <v>1</v>
      </c>
    </row>
    <row r="905" spans="1:10">
      <c r="A905" s="4" t="s">
        <v>429</v>
      </c>
      <c r="B905" s="2">
        <v>42439</v>
      </c>
    </row>
    <row r="906" spans="1:10">
      <c r="A906" s="4" t="s">
        <v>39</v>
      </c>
      <c r="B906" s="5">
        <v>0.57920138888888884</v>
      </c>
    </row>
    <row r="907" spans="1:10">
      <c r="A907" s="4" t="s">
        <v>430</v>
      </c>
      <c r="B907" s="4">
        <v>30</v>
      </c>
    </row>
    <row r="908" spans="1:10">
      <c r="A908" s="4" t="s">
        <v>196</v>
      </c>
      <c r="B908" s="4" t="s">
        <v>442</v>
      </c>
    </row>
    <row r="909" spans="1:10">
      <c r="A909" s="4" t="s">
        <v>156</v>
      </c>
      <c r="B909" s="4" t="s">
        <v>3</v>
      </c>
      <c r="C909" s="4" t="s">
        <v>2</v>
      </c>
      <c r="D909" s="4" t="s">
        <v>7</v>
      </c>
      <c r="E909" s="4" t="s">
        <v>443</v>
      </c>
      <c r="F909" s="4" t="s">
        <v>4</v>
      </c>
      <c r="G909" s="4" t="s">
        <v>5</v>
      </c>
      <c r="H909" s="4" t="s">
        <v>444</v>
      </c>
      <c r="I909" s="4" t="s">
        <v>6</v>
      </c>
      <c r="J909" s="4" t="s">
        <v>445</v>
      </c>
    </row>
    <row r="910" spans="1:10">
      <c r="A910" s="4" t="s">
        <v>446</v>
      </c>
      <c r="B910" s="4">
        <v>60000</v>
      </c>
      <c r="C910" s="4">
        <v>15.7</v>
      </c>
      <c r="D910" s="4">
        <v>20.9</v>
      </c>
      <c r="E910" s="4">
        <v>3030</v>
      </c>
      <c r="F910" s="4">
        <v>2055</v>
      </c>
      <c r="G910" s="4">
        <v>495.1</v>
      </c>
      <c r="H910" s="4">
        <v>0</v>
      </c>
      <c r="I910" s="4">
        <v>3030</v>
      </c>
      <c r="J910" s="4">
        <v>0</v>
      </c>
    </row>
    <row r="912" spans="1:10">
      <c r="A912" s="4" t="s">
        <v>432</v>
      </c>
      <c r="B912" s="4" t="s">
        <v>433</v>
      </c>
      <c r="C912" s="4" t="s">
        <v>434</v>
      </c>
      <c r="D912" s="4" t="s">
        <v>435</v>
      </c>
    </row>
    <row r="913" spans="1:4">
      <c r="A913" s="4" t="s">
        <v>436</v>
      </c>
      <c r="B913" s="4">
        <v>60176.25</v>
      </c>
      <c r="C913" s="4">
        <v>60007.333333000002</v>
      </c>
      <c r="D913" s="4">
        <v>168.91666699999999</v>
      </c>
    </row>
    <row r="914" spans="1:4">
      <c r="A914" s="4" t="s">
        <v>437</v>
      </c>
      <c r="B914" s="4">
        <v>15.744375</v>
      </c>
      <c r="C914" s="4">
        <v>15.692</v>
      </c>
      <c r="D914" s="4">
        <v>5.2374999999999998E-2</v>
      </c>
    </row>
    <row r="915" spans="1:4">
      <c r="A915" s="4" t="s">
        <v>438</v>
      </c>
      <c r="B915" s="4">
        <v>3042.125</v>
      </c>
      <c r="C915" s="4">
        <v>3026</v>
      </c>
      <c r="D915" s="4">
        <v>16.125</v>
      </c>
    </row>
    <row r="916" spans="1:4">
      <c r="A916" s="4" t="s">
        <v>439</v>
      </c>
      <c r="B916" s="4">
        <v>2058.2750000000001</v>
      </c>
      <c r="C916" s="4">
        <v>2053.2533330000001</v>
      </c>
      <c r="D916" s="4">
        <v>5.0216669999999999</v>
      </c>
    </row>
    <row r="917" spans="1:4">
      <c r="A917" s="4" t="s">
        <v>441</v>
      </c>
      <c r="B917" s="4">
        <v>3017.8770829999999</v>
      </c>
      <c r="C917" s="4">
        <v>3028.082222</v>
      </c>
      <c r="D917" s="4">
        <v>-10.205139000000001</v>
      </c>
    </row>
    <row r="921" spans="1:4">
      <c r="A921" s="4" t="s">
        <v>447</v>
      </c>
    </row>
    <row r="922" spans="1:4">
      <c r="A922" s="4" t="s">
        <v>448</v>
      </c>
      <c r="B922" s="2">
        <v>42439</v>
      </c>
      <c r="C922" s="3">
        <v>0.56899107638888891</v>
      </c>
      <c r="D922" s="4" t="s">
        <v>449</v>
      </c>
    </row>
    <row r="923" spans="1:4">
      <c r="A923" s="4" t="s">
        <v>450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N24"/>
  <sheetViews>
    <sheetView showGridLines="0" tabSelected="1" workbookViewId="0">
      <selection activeCell="I7" sqref="I7"/>
    </sheetView>
  </sheetViews>
  <sheetFormatPr defaultRowHeight="14.4"/>
  <cols>
    <col min="3" max="3" width="27.109375" bestFit="1" customWidth="1"/>
    <col min="4" max="4" width="8" bestFit="1" customWidth="1"/>
    <col min="5" max="8" width="8.5546875" bestFit="1" customWidth="1"/>
    <col min="9" max="9" width="22.109375" bestFit="1" customWidth="1"/>
    <col min="10" max="10" width="21.6640625" bestFit="1" customWidth="1"/>
  </cols>
  <sheetData>
    <row r="4" spans="3:14">
      <c r="C4" s="9" t="s">
        <v>176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193</v>
      </c>
      <c r="J4" s="18" t="s">
        <v>228</v>
      </c>
    </row>
    <row r="5" spans="3:14">
      <c r="C5" s="10" t="s">
        <v>177</v>
      </c>
      <c r="D5" s="10" t="s">
        <v>178</v>
      </c>
      <c r="E5" s="13">
        <f>'Lap 1 data'!$B$8</f>
        <v>1.7129629629628607E-3</v>
      </c>
      <c r="F5" s="11">
        <f>'Lap 2 data'!$B$8</f>
        <v>1.6435185185186274E-3</v>
      </c>
      <c r="G5" s="11">
        <f>'Lap 3 data'!$B$8</f>
        <v>1.6550925925925553E-3</v>
      </c>
      <c r="H5" s="11">
        <f>'Lap 4 data'!$B$8</f>
        <v>1.6550925925925553E-3</v>
      </c>
      <c r="I5" s="11">
        <f>AVERAGE(F5,G5,H5)</f>
        <v>1.6512345679012459E-3</v>
      </c>
      <c r="J5" s="39">
        <f>STDEV(F5,G5,H5)</f>
        <v>6.6822947822029147E-6</v>
      </c>
    </row>
    <row r="6" spans="3:14">
      <c r="C6" s="10" t="s">
        <v>179</v>
      </c>
      <c r="D6" s="10" t="s">
        <v>180</v>
      </c>
      <c r="E6" s="12">
        <f>'Lap 1 data'!$AY8</f>
        <v>1.3001388888888892</v>
      </c>
      <c r="F6" s="12">
        <f>'Lap 2 data'!$AY8</f>
        <v>1.3049722222222222</v>
      </c>
      <c r="G6" s="12">
        <f>'Lap 3 data'!$AY8</f>
        <v>1.2998333333333341</v>
      </c>
      <c r="H6" s="12">
        <f>'Lap 4 data'!$AY8</f>
        <v>1.3054722222222221</v>
      </c>
      <c r="I6" s="38">
        <f>AVERAGE(F6,G6,H6)</f>
        <v>1.303425925925926</v>
      </c>
      <c r="J6" s="39">
        <f t="shared" ref="J6:J24" si="0">STDEV(F6,G6,H6)</f>
        <v>3.1213043991672081E-3</v>
      </c>
    </row>
    <row r="7" spans="3:14">
      <c r="C7" s="10" t="s">
        <v>181</v>
      </c>
      <c r="D7" s="10" t="s">
        <v>182</v>
      </c>
      <c r="E7" s="19">
        <f>'Lap 1 data'!$CC8</f>
        <v>0.11160874362572226</v>
      </c>
      <c r="F7" s="19">
        <f>'Lap 2 data'!$CC8</f>
        <v>0.11018807703788887</v>
      </c>
      <c r="G7" s="19">
        <f>'Lap 3 data'!$CC8</f>
        <v>0.10758292471833335</v>
      </c>
      <c r="H7" s="19">
        <f>'Lap 4 data'!$CC8</f>
        <v>0.10665857786566661</v>
      </c>
      <c r="I7" s="40">
        <f t="shared" ref="I7:I24" si="1">AVERAGE(F7,G7,H7)</f>
        <v>0.10814319320729628</v>
      </c>
      <c r="J7" s="39">
        <f t="shared" si="0"/>
        <v>1.8302367842639923E-3</v>
      </c>
    </row>
    <row r="8" spans="3:14">
      <c r="C8" s="10" t="s">
        <v>183</v>
      </c>
      <c r="D8" s="10" t="s">
        <v>184</v>
      </c>
      <c r="E8" s="12">
        <f>'Lap 1 data'!$CC9</f>
        <v>11.649077363050331</v>
      </c>
      <c r="F8" s="12">
        <f>'Lap 2 data'!$CC9</f>
        <v>11.843134550514927</v>
      </c>
      <c r="G8" s="12">
        <f>'Lap 3 data'!$CC9</f>
        <v>12.082152783413107</v>
      </c>
      <c r="H8" s="12">
        <f>'Lap 4 data'!$CC9</f>
        <v>12.239730252792482</v>
      </c>
      <c r="I8" s="12">
        <f t="shared" si="1"/>
        <v>12.055005862240172</v>
      </c>
      <c r="J8" s="39">
        <f t="shared" si="0"/>
        <v>0.19968664017182006</v>
      </c>
    </row>
    <row r="9" spans="3:14">
      <c r="C9" s="10" t="s">
        <v>2</v>
      </c>
      <c r="D9" s="10" t="s">
        <v>189</v>
      </c>
      <c r="E9" s="12">
        <f>'Lap 1 data'!CE5</f>
        <v>19116.726253440342</v>
      </c>
      <c r="F9" s="12">
        <f>'Lap 2 data'!CE5</f>
        <v>20268.482244557224</v>
      </c>
      <c r="G9" s="12">
        <f>'Lap 3 data'!CE5</f>
        <v>20323.189501201865</v>
      </c>
      <c r="H9" s="12">
        <f>'Lap 4 data'!CE5</f>
        <v>20386.034752478663</v>
      </c>
      <c r="I9" s="12">
        <f t="shared" si="1"/>
        <v>20325.90216607925</v>
      </c>
      <c r="J9" s="39">
        <f t="shared" si="0"/>
        <v>58.823183717949547</v>
      </c>
      <c r="N9" s="37"/>
    </row>
    <row r="10" spans="3:14">
      <c r="C10" s="10" t="s">
        <v>3</v>
      </c>
      <c r="D10" s="10" t="s">
        <v>189</v>
      </c>
      <c r="E10" s="12">
        <f>'Lap 1 data'!CF5</f>
        <v>2477.7850904383799</v>
      </c>
      <c r="F10" s="12">
        <f>'Lap 2 data'!CF5</f>
        <v>2196.7167854048525</v>
      </c>
      <c r="G10" s="12">
        <f>'Lap 3 data'!CF5</f>
        <v>1715.0433738353895</v>
      </c>
      <c r="H10" s="12">
        <f>'Lap 4 data'!CF5</f>
        <v>1553.0193055002003</v>
      </c>
      <c r="I10" s="12">
        <f t="shared" si="1"/>
        <v>1821.5931549134809</v>
      </c>
      <c r="J10" s="39">
        <f t="shared" si="0"/>
        <v>334.81525248223346</v>
      </c>
    </row>
    <row r="11" spans="3:14">
      <c r="C11" s="10" t="s">
        <v>212</v>
      </c>
      <c r="D11" s="10" t="s">
        <v>189</v>
      </c>
      <c r="E11" s="12">
        <f>'Lap 1 data'!CG5</f>
        <v>14.665670761132745</v>
      </c>
      <c r="F11" s="12">
        <f>'Lap 2 data'!CG5</f>
        <v>39.609746825836517</v>
      </c>
      <c r="G11" s="12">
        <f>'Lap 3 data'!CG5</f>
        <v>47.31723747752833</v>
      </c>
      <c r="H11" s="12">
        <f>'Lap 4 data'!CG5</f>
        <v>64.805921191249638</v>
      </c>
      <c r="I11" s="12">
        <f t="shared" si="1"/>
        <v>50.577635164871502</v>
      </c>
      <c r="J11" s="39">
        <f t="shared" si="0"/>
        <v>12.910633039196757</v>
      </c>
    </row>
    <row r="12" spans="3:14">
      <c r="C12" s="10" t="s">
        <v>6</v>
      </c>
      <c r="D12" s="10" t="s">
        <v>189</v>
      </c>
      <c r="E12" s="12">
        <f>'Lap 1 data'!CH5</f>
        <v>36.474650755467081</v>
      </c>
      <c r="F12" s="12">
        <f>'Lap 2 data'!CH5</f>
        <v>21.307258371346055</v>
      </c>
      <c r="G12" s="12">
        <f>'Lap 3 data'!CH5</f>
        <v>14.389388230055552</v>
      </c>
      <c r="H12" s="12">
        <f>'Lap 4 data'!CH5</f>
        <v>12.411423446404505</v>
      </c>
      <c r="I12" s="12">
        <f t="shared" si="1"/>
        <v>16.036023349268707</v>
      </c>
      <c r="J12" s="39">
        <f t="shared" si="0"/>
        <v>4.6709233738974962</v>
      </c>
    </row>
    <row r="13" spans="3:14">
      <c r="C13" s="10" t="s">
        <v>2</v>
      </c>
      <c r="D13" s="10" t="s">
        <v>185</v>
      </c>
      <c r="E13" s="22">
        <f>'Lap 1 data'!CK5</f>
        <v>608.56579676586045</v>
      </c>
      <c r="F13" s="22">
        <f>'Lap 2 data'!CK5</f>
        <v>616.95501414923342</v>
      </c>
      <c r="G13" s="22">
        <f>'Lap 3 data'!CK5</f>
        <v>625.40908838164444</v>
      </c>
      <c r="H13" s="22">
        <f>'Lap 4 data'!CK5</f>
        <v>624.63327539139266</v>
      </c>
      <c r="I13" s="12">
        <f t="shared" si="1"/>
        <v>622.33245930742351</v>
      </c>
      <c r="J13" s="39">
        <f t="shared" si="0"/>
        <v>4.6731315807421927</v>
      </c>
    </row>
    <row r="14" spans="3:14">
      <c r="C14" s="10" t="s">
        <v>3</v>
      </c>
      <c r="D14" s="10" t="s">
        <v>185</v>
      </c>
      <c r="E14" s="22">
        <f>'Lap 1 data'!CL5</f>
        <v>78.878320366481901</v>
      </c>
      <c r="F14" s="22">
        <f>'Lap 2 data'!CL5</f>
        <v>66.866153028564653</v>
      </c>
      <c r="G14" s="22">
        <f>'Lap 3 data'!CL5</f>
        <v>52.777331673354695</v>
      </c>
      <c r="H14" s="22">
        <f>'Lap 4 data'!CL5</f>
        <v>47.584905417798758</v>
      </c>
      <c r="I14" s="12">
        <f t="shared" si="1"/>
        <v>55.742796706572705</v>
      </c>
      <c r="J14" s="39">
        <f t="shared" si="0"/>
        <v>9.9768288801775373</v>
      </c>
    </row>
    <row r="15" spans="3:14">
      <c r="C15" s="10" t="s">
        <v>212</v>
      </c>
      <c r="D15" s="10" t="s">
        <v>185</v>
      </c>
      <c r="E15" s="22">
        <f>'Lap 1 data'!CM5</f>
        <v>0.46686998043131683</v>
      </c>
      <c r="F15" s="22">
        <f>'Lap 2 data'!CM5</f>
        <v>1.2056863271024545</v>
      </c>
      <c r="G15" s="22">
        <f>'Lap 3 data'!CM5</f>
        <v>1.4561016790110006</v>
      </c>
      <c r="H15" s="22">
        <f>'Lap 4 data'!CM5</f>
        <v>1.985669862233749</v>
      </c>
      <c r="I15" s="12">
        <f t="shared" si="1"/>
        <v>1.5491526227824013</v>
      </c>
      <c r="J15" s="39">
        <f t="shared" si="0"/>
        <v>0.39823038228083407</v>
      </c>
    </row>
    <row r="16" spans="3:14">
      <c r="C16" s="10" t="s">
        <v>6</v>
      </c>
      <c r="D16" s="10" t="s">
        <v>185</v>
      </c>
      <c r="E16" s="22">
        <f>'Lap 1 data'!CN5</f>
        <v>1.1611415367085982</v>
      </c>
      <c r="F16" s="22">
        <f>'Lap 2 data'!CN5</f>
        <v>0.64857445818397286</v>
      </c>
      <c r="G16" s="22">
        <f>'Lap 3 data'!CN5</f>
        <v>0.44280717722955892</v>
      </c>
      <c r="H16" s="22">
        <f>'Lap 4 data'!CN5</f>
        <v>0.38028916234701127</v>
      </c>
      <c r="I16" s="12">
        <f t="shared" si="1"/>
        <v>0.49055693258684768</v>
      </c>
      <c r="J16" s="39">
        <f t="shared" si="0"/>
        <v>0.14037193217695679</v>
      </c>
    </row>
    <row r="17" spans="3:10">
      <c r="C17" s="10" t="s">
        <v>2</v>
      </c>
      <c r="D17" s="10" t="s">
        <v>210</v>
      </c>
      <c r="E17" s="22">
        <f>'Lap 1 data'!CE8</f>
        <v>791.22005882294741</v>
      </c>
      <c r="F17" s="22">
        <f>'Lap 2 data'!CE8</f>
        <v>805.10915582546761</v>
      </c>
      <c r="G17" s="22">
        <f>'Lap 3 data'!CE8</f>
        <v>812.92758004807467</v>
      </c>
      <c r="H17" s="22">
        <f>'Lap 4 data'!CE8</f>
        <v>815.44139009914659</v>
      </c>
      <c r="I17" s="12">
        <f t="shared" si="1"/>
        <v>811.15937532422959</v>
      </c>
      <c r="J17" s="39">
        <f t="shared" si="0"/>
        <v>5.3882907522536234</v>
      </c>
    </row>
    <row r="18" spans="3:10">
      <c r="C18" s="10" t="s">
        <v>3</v>
      </c>
      <c r="D18" s="10" t="s">
        <v>210</v>
      </c>
      <c r="E18" s="22">
        <f>'Lap 1 data'!CF8</f>
        <v>102.55277179869962</v>
      </c>
      <c r="F18" s="22">
        <f>'Lap 2 data'!CF8</f>
        <v>87.25847230913719</v>
      </c>
      <c r="G18" s="22">
        <f>'Lap 3 data'!CF8</f>
        <v>68.601734953415587</v>
      </c>
      <c r="H18" s="22">
        <f>'Lap 4 data'!CF8</f>
        <v>62.120772220008007</v>
      </c>
      <c r="I18" s="12">
        <f t="shared" si="1"/>
        <v>72.660326494186918</v>
      </c>
      <c r="J18" s="39">
        <f t="shared" si="0"/>
        <v>13.051058018944945</v>
      </c>
    </row>
    <row r="19" spans="3:10">
      <c r="C19" s="10" t="s">
        <v>212</v>
      </c>
      <c r="D19" s="10" t="s">
        <v>210</v>
      </c>
      <c r="E19" s="22">
        <f>'Lap 1 data'!CG8</f>
        <v>0.6069958176135497</v>
      </c>
      <c r="F19" s="22">
        <f>'Lap 2 data'!CG8</f>
        <v>1.5733871655818392</v>
      </c>
      <c r="G19" s="22">
        <f>'Lap 3 data'!CG8</f>
        <v>1.8926894991011334</v>
      </c>
      <c r="H19" s="22">
        <f>'Lap 4 data'!CG8</f>
        <v>2.592236847649986</v>
      </c>
      <c r="I19" s="12">
        <f t="shared" si="1"/>
        <v>2.0194378374443196</v>
      </c>
      <c r="J19" s="39">
        <f t="shared" si="0"/>
        <v>0.52111661326152392</v>
      </c>
    </row>
    <row r="20" spans="3:10">
      <c r="C20" s="10" t="s">
        <v>6</v>
      </c>
      <c r="D20" s="10" t="s">
        <v>210</v>
      </c>
      <c r="E20" s="22">
        <f>'Lap 1 data'!CH8</f>
        <v>1.5096452673790541</v>
      </c>
      <c r="F20" s="22">
        <f>'Lap 2 data'!CH8</f>
        <v>0.84637165197291275</v>
      </c>
      <c r="G20" s="22">
        <f>'Lap 3 data'!CH8</f>
        <v>0.57557552920222199</v>
      </c>
      <c r="H20" s="22">
        <f>'Lap 4 data'!CH8</f>
        <v>0.49645693785618022</v>
      </c>
      <c r="I20" s="12">
        <f t="shared" si="1"/>
        <v>0.63946803967710497</v>
      </c>
      <c r="J20" s="39">
        <f t="shared" si="0"/>
        <v>0.18349868244741122</v>
      </c>
    </row>
    <row r="21" spans="3:10">
      <c r="C21" s="10" t="s">
        <v>211</v>
      </c>
      <c r="D21" s="10" t="s">
        <v>189</v>
      </c>
      <c r="E21" s="12">
        <f>'Lap 1 data'!CI5</f>
        <v>2546.0127458195407</v>
      </c>
      <c r="F21" s="12">
        <f>'Lap 2 data'!CI5</f>
        <v>2273.5326201133171</v>
      </c>
      <c r="G21" s="12">
        <f>'Lap 3 data'!CI5</f>
        <v>1789.1748247146029</v>
      </c>
      <c r="H21" s="12">
        <f>'Lap 4 data'!CI5</f>
        <v>1641.6369064325247</v>
      </c>
      <c r="I21" s="12">
        <f t="shared" si="1"/>
        <v>1901.4481170868148</v>
      </c>
      <c r="J21" s="39">
        <f t="shared" si="0"/>
        <v>330.5707448899737</v>
      </c>
    </row>
    <row r="22" spans="3:10">
      <c r="C22" s="10" t="s">
        <v>211</v>
      </c>
      <c r="D22" s="10" t="s">
        <v>185</v>
      </c>
      <c r="E22" s="22">
        <f>'Lap 1 data'!$CO5</f>
        <v>80.506331883621826</v>
      </c>
      <c r="F22" s="22">
        <f>'Lap 2 data'!$CO5</f>
        <v>68.720413813851081</v>
      </c>
      <c r="G22" s="22">
        <f>'Lap 3 data'!$CO5</f>
        <v>54.676240529595262</v>
      </c>
      <c r="H22" s="22">
        <f>'Lap 4 data'!$CO5</f>
        <v>49.950864442379519</v>
      </c>
      <c r="I22" s="38">
        <f t="shared" si="1"/>
        <v>57.782506261941954</v>
      </c>
      <c r="J22" s="39">
        <f t="shared" si="0"/>
        <v>9.7627179106020687</v>
      </c>
    </row>
    <row r="23" spans="3:10">
      <c r="C23" s="10" t="s">
        <v>211</v>
      </c>
      <c r="D23" s="10" t="s">
        <v>210</v>
      </c>
      <c r="E23" s="22">
        <f>'Lap 1 data'!$CI8</f>
        <v>104.66941288369223</v>
      </c>
      <c r="F23" s="22">
        <f>'Lap 2 data'!$CI8</f>
        <v>89.678231126691941</v>
      </c>
      <c r="G23" s="22">
        <f>'Lap 3 data'!$CI8</f>
        <v>71.069999981718951</v>
      </c>
      <c r="H23" s="22">
        <f>'Lap 4 data'!$CI8</f>
        <v>65.209466005514173</v>
      </c>
      <c r="I23" s="12">
        <f t="shared" si="1"/>
        <v>75.31923237130836</v>
      </c>
      <c r="J23" s="39">
        <f t="shared" si="0"/>
        <v>12.775840424973715</v>
      </c>
    </row>
    <row r="24" spans="3:10">
      <c r="C24" s="20" t="s">
        <v>52</v>
      </c>
      <c r="D24" s="20" t="s">
        <v>186</v>
      </c>
      <c r="E24" s="12">
        <f>'Lap 1 data'!BH5</f>
        <v>0.9420134228187913</v>
      </c>
      <c r="F24" s="12">
        <f>'Lap 2 data'!BH5</f>
        <v>0.95356643356643389</v>
      </c>
      <c r="G24" s="12">
        <f>'Lap 3 data'!BH5</f>
        <v>0.96708333333333352</v>
      </c>
      <c r="H24" s="12">
        <f>'Lap 4 data'!BH5</f>
        <v>0.97513888888888944</v>
      </c>
      <c r="I24" s="12">
        <f t="shared" si="1"/>
        <v>0.96526288526288562</v>
      </c>
      <c r="J24" s="39">
        <f t="shared" si="0"/>
        <v>1.0900836231350939E-2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52"/>
  <sheetViews>
    <sheetView workbookViewId="0">
      <selection activeCell="D19" sqref="D19"/>
    </sheetView>
  </sheetViews>
  <sheetFormatPr defaultRowHeight="14.4"/>
  <cols>
    <col min="1" max="1" width="11.6640625" bestFit="1" customWidth="1"/>
    <col min="2" max="4" width="13.33203125" bestFit="1" customWidth="1"/>
  </cols>
  <sheetData>
    <row r="1" spans="1:4">
      <c r="A1" s="6" t="s">
        <v>164</v>
      </c>
      <c r="B1" s="6" t="s">
        <v>165</v>
      </c>
      <c r="C1" s="6" t="s">
        <v>166</v>
      </c>
      <c r="D1" s="6" t="s">
        <v>167</v>
      </c>
    </row>
    <row r="2" spans="1:4">
      <c r="A2" s="6" t="s">
        <v>451</v>
      </c>
      <c r="B2" s="6" t="s">
        <v>452</v>
      </c>
      <c r="C2" s="21" t="s">
        <v>453</v>
      </c>
      <c r="D2" s="21" t="s">
        <v>454</v>
      </c>
    </row>
    <row r="3" spans="1:4">
      <c r="A3" s="6" t="s">
        <v>168</v>
      </c>
      <c r="B3" s="6" t="s">
        <v>168</v>
      </c>
      <c r="C3" s="6" t="s">
        <v>168</v>
      </c>
      <c r="D3" s="6" t="s">
        <v>168</v>
      </c>
    </row>
    <row r="4" spans="1:4">
      <c r="A4">
        <f>'Raw Data'!$AY82</f>
        <v>0.1</v>
      </c>
      <c r="B4">
        <f>'Raw Data'!$AY230</f>
        <v>34.700000000000003</v>
      </c>
      <c r="C4">
        <f>'Raw Data'!$AY372</f>
        <v>35.799999999999997</v>
      </c>
      <c r="D4">
        <f>'Raw Data'!$AY515</f>
        <v>35</v>
      </c>
    </row>
    <row r="5" spans="1:4">
      <c r="A5">
        <f>'Raw Data'!$AY83</f>
        <v>1.9</v>
      </c>
      <c r="B5">
        <f>'Raw Data'!$AY231</f>
        <v>34.9</v>
      </c>
      <c r="C5">
        <f>'Raw Data'!$AY373</f>
        <v>36</v>
      </c>
      <c r="D5">
        <f>'Raw Data'!$AY516</f>
        <v>34.9</v>
      </c>
    </row>
    <row r="6" spans="1:4">
      <c r="A6">
        <f>'Raw Data'!$AY84</f>
        <v>6.3</v>
      </c>
      <c r="B6">
        <f>'Raw Data'!$AY232</f>
        <v>35</v>
      </c>
      <c r="C6">
        <f>'Raw Data'!$AY374</f>
        <v>35.5</v>
      </c>
      <c r="D6">
        <f>'Raw Data'!$AY517</f>
        <v>35.1</v>
      </c>
    </row>
    <row r="7" spans="1:4">
      <c r="A7">
        <f>'Raw Data'!$AY85</f>
        <v>10.6</v>
      </c>
      <c r="B7">
        <f>'Raw Data'!$AY233</f>
        <v>35.5</v>
      </c>
      <c r="C7">
        <f>'Raw Data'!$AY375</f>
        <v>36.1</v>
      </c>
      <c r="D7">
        <f>'Raw Data'!$AY518</f>
        <v>35.299999999999997</v>
      </c>
    </row>
    <row r="8" spans="1:4">
      <c r="A8">
        <f>'Raw Data'!$AY86</f>
        <v>14</v>
      </c>
      <c r="B8">
        <f>'Raw Data'!$AY234</f>
        <v>36.6</v>
      </c>
      <c r="C8">
        <f>'Raw Data'!$AY376</f>
        <v>37.1</v>
      </c>
      <c r="D8">
        <f>'Raw Data'!$AY519</f>
        <v>35.9</v>
      </c>
    </row>
    <row r="9" spans="1:4">
      <c r="A9">
        <f>'Raw Data'!$AY87</f>
        <v>17.100000000000001</v>
      </c>
      <c r="B9">
        <f>'Raw Data'!$AY235</f>
        <v>37.6</v>
      </c>
      <c r="C9">
        <f>'Raw Data'!$AY377</f>
        <v>37.9</v>
      </c>
      <c r="D9">
        <f>'Raw Data'!$AY520</f>
        <v>36.4</v>
      </c>
    </row>
    <row r="10" spans="1:4">
      <c r="A10">
        <f>'Raw Data'!$AY88</f>
        <v>19.399999999999999</v>
      </c>
      <c r="B10">
        <f>'Raw Data'!$AY236</f>
        <v>38.700000000000003</v>
      </c>
      <c r="C10">
        <f>'Raw Data'!$AY378</f>
        <v>39</v>
      </c>
      <c r="D10">
        <f>'Raw Data'!$AY521</f>
        <v>38.200000000000003</v>
      </c>
    </row>
    <row r="11" spans="1:4">
      <c r="A11">
        <f>'Raw Data'!$AY89</f>
        <v>21.9</v>
      </c>
      <c r="B11">
        <f>'Raw Data'!$AY237</f>
        <v>40.200000000000003</v>
      </c>
      <c r="C11">
        <f>'Raw Data'!$AY379</f>
        <v>40.1</v>
      </c>
      <c r="D11">
        <f>'Raw Data'!$AY522</f>
        <v>39.700000000000003</v>
      </c>
    </row>
    <row r="12" spans="1:4">
      <c r="A12">
        <f>'Raw Data'!$AY90</f>
        <v>25</v>
      </c>
      <c r="B12">
        <f>'Raw Data'!$AY238</f>
        <v>41.4</v>
      </c>
      <c r="C12">
        <f>'Raw Data'!$AY380</f>
        <v>41</v>
      </c>
      <c r="D12">
        <f>'Raw Data'!$AY523</f>
        <v>39.9</v>
      </c>
    </row>
    <row r="13" spans="1:4">
      <c r="A13">
        <f>'Raw Data'!$AY91</f>
        <v>28.6</v>
      </c>
      <c r="B13">
        <f>'Raw Data'!$AY239</f>
        <v>42.3</v>
      </c>
      <c r="C13">
        <f>'Raw Data'!$AY381</f>
        <v>41.8</v>
      </c>
      <c r="D13">
        <f>'Raw Data'!$AY524</f>
        <v>41</v>
      </c>
    </row>
    <row r="14" spans="1:4">
      <c r="A14">
        <f>'Raw Data'!$AY92</f>
        <v>32.4</v>
      </c>
      <c r="B14">
        <f>'Raw Data'!$AY240</f>
        <v>43.2</v>
      </c>
      <c r="C14">
        <f>'Raw Data'!$AY382</f>
        <v>43.2</v>
      </c>
      <c r="D14">
        <f>'Raw Data'!$AY525</f>
        <v>41.9</v>
      </c>
    </row>
    <row r="15" spans="1:4">
      <c r="A15">
        <f>'Raw Data'!$AY93</f>
        <v>35.9</v>
      </c>
      <c r="B15">
        <f>'Raw Data'!$AY241</f>
        <v>43.4</v>
      </c>
      <c r="C15">
        <f>'Raw Data'!$AY383</f>
        <v>43.9</v>
      </c>
      <c r="D15">
        <f>'Raw Data'!$AY526</f>
        <v>42.9</v>
      </c>
    </row>
    <row r="16" spans="1:4">
      <c r="A16">
        <f>'Raw Data'!$AY94</f>
        <v>39.200000000000003</v>
      </c>
      <c r="B16">
        <f>'Raw Data'!$AY242</f>
        <v>43.5</v>
      </c>
      <c r="C16">
        <f>'Raw Data'!$AY384</f>
        <v>44</v>
      </c>
      <c r="D16">
        <f>'Raw Data'!$AY527</f>
        <v>43.9</v>
      </c>
    </row>
    <row r="17" spans="1:4">
      <c r="A17">
        <f>'Raw Data'!$AY95</f>
        <v>41.4</v>
      </c>
      <c r="B17">
        <f>'Raw Data'!$AY243</f>
        <v>43.7</v>
      </c>
      <c r="C17">
        <f>'Raw Data'!$AY385</f>
        <v>44</v>
      </c>
      <c r="D17">
        <f>'Raw Data'!$AY528</f>
        <v>44.2</v>
      </c>
    </row>
    <row r="18" spans="1:4">
      <c r="A18">
        <f>'Raw Data'!$AY96</f>
        <v>42.4</v>
      </c>
      <c r="B18">
        <f>'Raw Data'!$AY244</f>
        <v>41.8</v>
      </c>
      <c r="C18">
        <f>'Raw Data'!$AY386</f>
        <v>42.2</v>
      </c>
      <c r="D18">
        <f>'Raw Data'!$AY529</f>
        <v>43.5</v>
      </c>
    </row>
    <row r="19" spans="1:4">
      <c r="A19">
        <f>'Raw Data'!$AY97</f>
        <v>42.5</v>
      </c>
      <c r="B19">
        <f>'Raw Data'!$AY245</f>
        <v>39.200000000000003</v>
      </c>
      <c r="C19">
        <f>'Raw Data'!$AY387</f>
        <v>38.6</v>
      </c>
      <c r="D19">
        <f>'Raw Data'!$AY530</f>
        <v>42.1</v>
      </c>
    </row>
    <row r="20" spans="1:4">
      <c r="A20">
        <f>'Raw Data'!$AY98</f>
        <v>42.2</v>
      </c>
      <c r="B20">
        <f>'Raw Data'!$AY246</f>
        <v>37.1</v>
      </c>
      <c r="C20">
        <f>'Raw Data'!$AY388</f>
        <v>35.299999999999997</v>
      </c>
      <c r="D20">
        <f>'Raw Data'!$AY531</f>
        <v>39</v>
      </c>
    </row>
    <row r="21" spans="1:4">
      <c r="A21">
        <f>'Raw Data'!$AY99</f>
        <v>40.799999999999997</v>
      </c>
      <c r="B21">
        <f>'Raw Data'!$AY247</f>
        <v>34.5</v>
      </c>
      <c r="C21">
        <f>'Raw Data'!$AY389</f>
        <v>33</v>
      </c>
      <c r="D21">
        <f>'Raw Data'!$AY532</f>
        <v>34.4</v>
      </c>
    </row>
    <row r="22" spans="1:4">
      <c r="A22">
        <f>'Raw Data'!$AY100</f>
        <v>38.9</v>
      </c>
      <c r="B22">
        <f>'Raw Data'!$AY248</f>
        <v>32</v>
      </c>
      <c r="C22">
        <f>'Raw Data'!$AY390</f>
        <v>31.2</v>
      </c>
      <c r="D22">
        <f>'Raw Data'!$AY533</f>
        <v>31.3</v>
      </c>
    </row>
    <row r="23" spans="1:4">
      <c r="A23">
        <f>'Raw Data'!$AY101</f>
        <v>37.299999999999997</v>
      </c>
      <c r="B23">
        <f>'Raw Data'!$AY249</f>
        <v>29.7</v>
      </c>
      <c r="C23">
        <f>'Raw Data'!$AY391</f>
        <v>30</v>
      </c>
      <c r="D23">
        <f>'Raw Data'!$AY534</f>
        <v>29.4</v>
      </c>
    </row>
    <row r="24" spans="1:4">
      <c r="A24">
        <f>'Raw Data'!$AY102</f>
        <v>35.4</v>
      </c>
      <c r="B24">
        <f>'Raw Data'!$AY250</f>
        <v>28</v>
      </c>
      <c r="C24">
        <f>'Raw Data'!$AY392</f>
        <v>28.6</v>
      </c>
      <c r="D24">
        <f>'Raw Data'!$AY535</f>
        <v>27.8</v>
      </c>
    </row>
    <row r="25" spans="1:4">
      <c r="A25">
        <f>'Raw Data'!$AY103</f>
        <v>33.1</v>
      </c>
      <c r="B25">
        <f>'Raw Data'!$AY251</f>
        <v>26.8</v>
      </c>
      <c r="C25">
        <f>'Raw Data'!$AY393</f>
        <v>26.9</v>
      </c>
      <c r="D25">
        <f>'Raw Data'!$AY536</f>
        <v>26.8</v>
      </c>
    </row>
    <row r="26" spans="1:4">
      <c r="A26">
        <f>'Raw Data'!$AY104</f>
        <v>30.9</v>
      </c>
      <c r="B26">
        <f>'Raw Data'!$AY252</f>
        <v>25.8</v>
      </c>
      <c r="C26">
        <f>'Raw Data'!$AY394</f>
        <v>25.6</v>
      </c>
      <c r="D26">
        <f>'Raw Data'!$AY537</f>
        <v>26.2</v>
      </c>
    </row>
    <row r="27" spans="1:4">
      <c r="A27">
        <f>'Raw Data'!$AY105</f>
        <v>29.3</v>
      </c>
      <c r="B27">
        <f>'Raw Data'!$AY253</f>
        <v>24.8</v>
      </c>
      <c r="C27">
        <f>'Raw Data'!$AY395</f>
        <v>24.2</v>
      </c>
      <c r="D27">
        <f>'Raw Data'!$AY538</f>
        <v>25.5</v>
      </c>
    </row>
    <row r="28" spans="1:4">
      <c r="A28">
        <f>'Raw Data'!$AY106</f>
        <v>28.1</v>
      </c>
      <c r="B28">
        <f>'Raw Data'!$AY254</f>
        <v>24.1</v>
      </c>
      <c r="C28">
        <f>'Raw Data'!$AY396</f>
        <v>22.8</v>
      </c>
      <c r="D28">
        <f>'Raw Data'!$AY539</f>
        <v>24.7</v>
      </c>
    </row>
    <row r="29" spans="1:4">
      <c r="A29">
        <f>'Raw Data'!$AY107</f>
        <v>26.7</v>
      </c>
      <c r="B29">
        <f>'Raw Data'!$AY255</f>
        <v>23.4</v>
      </c>
      <c r="C29">
        <f>'Raw Data'!$AY397</f>
        <v>21.9</v>
      </c>
      <c r="D29">
        <f>'Raw Data'!$AY540</f>
        <v>23.9</v>
      </c>
    </row>
    <row r="30" spans="1:4">
      <c r="A30">
        <f>'Raw Data'!$AY108</f>
        <v>25.5</v>
      </c>
      <c r="B30">
        <f>'Raw Data'!$AY256</f>
        <v>22.2</v>
      </c>
      <c r="C30">
        <f>'Raw Data'!$AY398</f>
        <v>21.2</v>
      </c>
      <c r="D30">
        <f>'Raw Data'!$AY541</f>
        <v>23.1</v>
      </c>
    </row>
    <row r="31" spans="1:4">
      <c r="A31">
        <f>'Raw Data'!$AY109</f>
        <v>24.7</v>
      </c>
      <c r="B31">
        <f>'Raw Data'!$AY257</f>
        <v>21.4</v>
      </c>
      <c r="C31">
        <f>'Raw Data'!$AY399</f>
        <v>20.8</v>
      </c>
      <c r="D31">
        <f>'Raw Data'!$AY542</f>
        <v>22.6</v>
      </c>
    </row>
    <row r="32" spans="1:4">
      <c r="A32">
        <f>'Raw Data'!$AY110</f>
        <v>23.8</v>
      </c>
      <c r="B32">
        <f>'Raw Data'!$AY258</f>
        <v>20.5</v>
      </c>
      <c r="C32">
        <f>'Raw Data'!$AY400</f>
        <v>21.1</v>
      </c>
      <c r="D32">
        <f>'Raw Data'!$AY543</f>
        <v>22.4</v>
      </c>
    </row>
    <row r="33" spans="1:4">
      <c r="A33">
        <f>'Raw Data'!$AY111</f>
        <v>22.8</v>
      </c>
      <c r="B33">
        <f>'Raw Data'!$AY259</f>
        <v>20.3</v>
      </c>
      <c r="C33">
        <f>'Raw Data'!$AY401</f>
        <v>21.3</v>
      </c>
      <c r="D33">
        <f>'Raw Data'!$AY544</f>
        <v>22.7</v>
      </c>
    </row>
    <row r="34" spans="1:4">
      <c r="A34">
        <f>'Raw Data'!$AY112</f>
        <v>21.9</v>
      </c>
      <c r="B34">
        <f>'Raw Data'!$AY260</f>
        <v>20.9</v>
      </c>
      <c r="C34">
        <f>'Raw Data'!$AY402</f>
        <v>21.9</v>
      </c>
      <c r="D34">
        <f>'Raw Data'!$AY545</f>
        <v>22.8</v>
      </c>
    </row>
    <row r="35" spans="1:4">
      <c r="A35">
        <f>'Raw Data'!$AY113</f>
        <v>20.9</v>
      </c>
      <c r="B35">
        <f>'Raw Data'!$AY261</f>
        <v>21.3</v>
      </c>
      <c r="C35">
        <f>'Raw Data'!$AY403</f>
        <v>23.3</v>
      </c>
      <c r="D35">
        <f>'Raw Data'!$AY546</f>
        <v>22.7</v>
      </c>
    </row>
    <row r="36" spans="1:4">
      <c r="A36">
        <f>'Raw Data'!$AY114</f>
        <v>20.100000000000001</v>
      </c>
      <c r="B36">
        <f>'Raw Data'!$AY262</f>
        <v>22</v>
      </c>
      <c r="C36">
        <f>'Raw Data'!$AY404</f>
        <v>24.1</v>
      </c>
      <c r="D36">
        <f>'Raw Data'!$AY547</f>
        <v>22.6</v>
      </c>
    </row>
    <row r="37" spans="1:4">
      <c r="A37">
        <f>'Raw Data'!$AY115</f>
        <v>19.399999999999999</v>
      </c>
      <c r="B37">
        <f>'Raw Data'!$AY263</f>
        <v>22.8</v>
      </c>
      <c r="C37">
        <f>'Raw Data'!$AY405</f>
        <v>25.3</v>
      </c>
      <c r="D37">
        <f>'Raw Data'!$AY548</f>
        <v>23.5</v>
      </c>
    </row>
    <row r="38" spans="1:4">
      <c r="A38">
        <f>'Raw Data'!$AY116</f>
        <v>19</v>
      </c>
      <c r="B38">
        <f>'Raw Data'!$AY264</f>
        <v>24.2</v>
      </c>
      <c r="C38">
        <f>'Raw Data'!$AY406</f>
        <v>26.5</v>
      </c>
      <c r="D38">
        <f>'Raw Data'!$AY549</f>
        <v>24.7</v>
      </c>
    </row>
    <row r="39" spans="1:4">
      <c r="A39">
        <f>'Raw Data'!$AY117</f>
        <v>19.399999999999999</v>
      </c>
      <c r="B39">
        <f>'Raw Data'!$AY265</f>
        <v>25</v>
      </c>
      <c r="C39">
        <f>'Raw Data'!$AY407</f>
        <v>26.5</v>
      </c>
      <c r="D39">
        <f>'Raw Data'!$AY550</f>
        <v>24.5</v>
      </c>
    </row>
    <row r="40" spans="1:4">
      <c r="A40">
        <f>'Raw Data'!$AY118</f>
        <v>19.5</v>
      </c>
      <c r="B40">
        <f>'Raw Data'!$AY266</f>
        <v>25.4</v>
      </c>
      <c r="C40">
        <f>'Raw Data'!$AY408</f>
        <v>27.9</v>
      </c>
      <c r="D40">
        <f>'Raw Data'!$AY551</f>
        <v>24.2</v>
      </c>
    </row>
    <row r="41" spans="1:4">
      <c r="A41">
        <f>'Raw Data'!$AY119</f>
        <v>19.8</v>
      </c>
      <c r="B41">
        <f>'Raw Data'!$AY267</f>
        <v>25.8</v>
      </c>
      <c r="C41">
        <f>'Raw Data'!$AY409</f>
        <v>29.2</v>
      </c>
      <c r="D41">
        <f>'Raw Data'!$AY552</f>
        <v>24.6</v>
      </c>
    </row>
    <row r="42" spans="1:4">
      <c r="A42">
        <f>'Raw Data'!$AY120</f>
        <v>20.3</v>
      </c>
      <c r="B42">
        <f>'Raw Data'!$AY268</f>
        <v>27.4</v>
      </c>
      <c r="C42">
        <f>'Raw Data'!$AY410</f>
        <v>30.4</v>
      </c>
      <c r="D42">
        <f>'Raw Data'!$AY553</f>
        <v>25.5</v>
      </c>
    </row>
    <row r="43" spans="1:4">
      <c r="A43">
        <f>'Raw Data'!$AY121</f>
        <v>21.9</v>
      </c>
      <c r="B43">
        <f>'Raw Data'!$AY269</f>
        <v>29</v>
      </c>
      <c r="C43">
        <f>'Raw Data'!$AY411</f>
        <v>32.4</v>
      </c>
      <c r="D43">
        <f>'Raw Data'!$AY554</f>
        <v>25.9</v>
      </c>
    </row>
    <row r="44" spans="1:4">
      <c r="A44">
        <f>'Raw Data'!$AY122</f>
        <v>24.9</v>
      </c>
      <c r="B44">
        <f>'Raw Data'!$AY270</f>
        <v>30.2</v>
      </c>
      <c r="C44">
        <f>'Raw Data'!$AY412</f>
        <v>33.1</v>
      </c>
      <c r="D44">
        <f>'Raw Data'!$AY555</f>
        <v>26.6</v>
      </c>
    </row>
    <row r="45" spans="1:4">
      <c r="A45">
        <f>'Raw Data'!$AY123</f>
        <v>26.2</v>
      </c>
      <c r="B45">
        <f>'Raw Data'!$AY271</f>
        <v>31.3</v>
      </c>
      <c r="C45">
        <f>'Raw Data'!$AY413</f>
        <v>33.4</v>
      </c>
      <c r="D45">
        <f>'Raw Data'!$AY556</f>
        <v>27.8</v>
      </c>
    </row>
    <row r="46" spans="1:4">
      <c r="A46">
        <f>'Raw Data'!$AY124</f>
        <v>27</v>
      </c>
      <c r="B46">
        <f>'Raw Data'!$AY272</f>
        <v>31.9</v>
      </c>
      <c r="C46">
        <f>'Raw Data'!$AY414</f>
        <v>34.299999999999997</v>
      </c>
      <c r="D46">
        <f>'Raw Data'!$AY557</f>
        <v>28.2</v>
      </c>
    </row>
    <row r="47" spans="1:4">
      <c r="A47">
        <f>'Raw Data'!$AY125</f>
        <v>29.3</v>
      </c>
      <c r="B47">
        <f>'Raw Data'!$AY273</f>
        <v>32.5</v>
      </c>
      <c r="C47">
        <f>'Raw Data'!$AY415</f>
        <v>34.799999999999997</v>
      </c>
      <c r="D47">
        <f>'Raw Data'!$AY558</f>
        <v>29.9</v>
      </c>
    </row>
    <row r="48" spans="1:4">
      <c r="A48">
        <f>'Raw Data'!$AY126</f>
        <v>30.7</v>
      </c>
      <c r="B48">
        <f>'Raw Data'!$AY274</f>
        <v>32.5</v>
      </c>
      <c r="C48">
        <f>'Raw Data'!$AY416</f>
        <v>34.6</v>
      </c>
      <c r="D48">
        <f>'Raw Data'!$AY559</f>
        <v>31.6</v>
      </c>
    </row>
    <row r="49" spans="1:4">
      <c r="A49">
        <f>'Raw Data'!$AY127</f>
        <v>31.3</v>
      </c>
      <c r="B49">
        <f>'Raw Data'!$AY275</f>
        <v>33.5</v>
      </c>
      <c r="C49">
        <f>'Raw Data'!$AY417</f>
        <v>34.5</v>
      </c>
      <c r="D49">
        <f>'Raw Data'!$AY560</f>
        <v>31.9</v>
      </c>
    </row>
    <row r="50" spans="1:4">
      <c r="A50">
        <f>'Raw Data'!$AY128</f>
        <v>31.8</v>
      </c>
      <c r="B50">
        <f>'Raw Data'!$AY276</f>
        <v>34.5</v>
      </c>
      <c r="C50">
        <f>'Raw Data'!$AY418</f>
        <v>33.6</v>
      </c>
      <c r="D50">
        <f>'Raw Data'!$AY561</f>
        <v>32.799999999999997</v>
      </c>
    </row>
    <row r="51" spans="1:4">
      <c r="A51">
        <f>'Raw Data'!$AY129</f>
        <v>31.8</v>
      </c>
      <c r="B51">
        <f>'Raw Data'!$AY277</f>
        <v>34.799999999999997</v>
      </c>
      <c r="C51">
        <f>'Raw Data'!$AY419</f>
        <v>32.799999999999997</v>
      </c>
      <c r="D51">
        <f>'Raw Data'!$AY562</f>
        <v>33.5</v>
      </c>
    </row>
    <row r="52" spans="1:4">
      <c r="A52">
        <f>'Raw Data'!$AY130</f>
        <v>33.9</v>
      </c>
      <c r="B52">
        <f>'Raw Data'!$AY278</f>
        <v>35.4</v>
      </c>
      <c r="C52">
        <f>'Raw Data'!$AY420</f>
        <v>32.799999999999997</v>
      </c>
      <c r="D52">
        <f>'Raw Data'!$AY563</f>
        <v>33.6</v>
      </c>
    </row>
    <row r="53" spans="1:4">
      <c r="A53">
        <f>'Raw Data'!$AY131</f>
        <v>35.9</v>
      </c>
      <c r="B53">
        <f>'Raw Data'!$AY279</f>
        <v>36.1</v>
      </c>
      <c r="C53">
        <f>'Raw Data'!$AY421</f>
        <v>33.200000000000003</v>
      </c>
      <c r="D53">
        <f>'Raw Data'!$AY564</f>
        <v>33.5</v>
      </c>
    </row>
    <row r="54" spans="1:4">
      <c r="A54">
        <f>'Raw Data'!$AY132</f>
        <v>35.799999999999997</v>
      </c>
      <c r="B54">
        <f>'Raw Data'!$AY280</f>
        <v>36.6</v>
      </c>
      <c r="C54">
        <f>'Raw Data'!$AY422</f>
        <v>34</v>
      </c>
      <c r="D54">
        <f>'Raw Data'!$AY565</f>
        <v>33.700000000000003</v>
      </c>
    </row>
    <row r="55" spans="1:4">
      <c r="A55">
        <f>'Raw Data'!$AY133</f>
        <v>35.4</v>
      </c>
      <c r="B55">
        <f>'Raw Data'!$AY281</f>
        <v>36.5</v>
      </c>
      <c r="C55">
        <f>'Raw Data'!$AY423</f>
        <v>34.4</v>
      </c>
      <c r="D55">
        <f>'Raw Data'!$AY566</f>
        <v>33.9</v>
      </c>
    </row>
    <row r="56" spans="1:4">
      <c r="A56">
        <f>'Raw Data'!$AY134</f>
        <v>35.1</v>
      </c>
      <c r="B56">
        <f>'Raw Data'!$AY282</f>
        <v>36.1</v>
      </c>
      <c r="C56">
        <f>'Raw Data'!$AY424</f>
        <v>34.4</v>
      </c>
      <c r="D56">
        <f>'Raw Data'!$AY567</f>
        <v>34.4</v>
      </c>
    </row>
    <row r="57" spans="1:4">
      <c r="A57">
        <f>'Raw Data'!$AY135</f>
        <v>34.700000000000003</v>
      </c>
      <c r="B57">
        <f>'Raw Data'!$AY283</f>
        <v>35.4</v>
      </c>
      <c r="C57">
        <f>'Raw Data'!$AY425</f>
        <v>34.4</v>
      </c>
      <c r="D57">
        <f>'Raw Data'!$AY568</f>
        <v>34.700000000000003</v>
      </c>
    </row>
    <row r="58" spans="1:4">
      <c r="A58">
        <f>'Raw Data'!$AY136</f>
        <v>34.200000000000003</v>
      </c>
      <c r="B58">
        <f>'Raw Data'!$AY284</f>
        <v>35</v>
      </c>
      <c r="C58">
        <f>'Raw Data'!$AY426</f>
        <v>34.4</v>
      </c>
      <c r="D58">
        <f>'Raw Data'!$AY569</f>
        <v>34.5</v>
      </c>
    </row>
    <row r="59" spans="1:4">
      <c r="A59">
        <f>'Raw Data'!$AY137</f>
        <v>34.200000000000003</v>
      </c>
      <c r="B59">
        <f>'Raw Data'!$AY285</f>
        <v>34.9</v>
      </c>
      <c r="C59">
        <f>'Raw Data'!$AY427</f>
        <v>34.299999999999997</v>
      </c>
      <c r="D59">
        <f>'Raw Data'!$AY570</f>
        <v>34.4</v>
      </c>
    </row>
    <row r="60" spans="1:4">
      <c r="A60">
        <f>'Raw Data'!$AY138</f>
        <v>34.4</v>
      </c>
      <c r="B60">
        <f>'Raw Data'!$AY286</f>
        <v>34.799999999999997</v>
      </c>
      <c r="C60">
        <f>'Raw Data'!$AY428</f>
        <v>34.299999999999997</v>
      </c>
      <c r="D60">
        <f>'Raw Data'!$AY571</f>
        <v>34.5</v>
      </c>
    </row>
    <row r="61" spans="1:4">
      <c r="A61">
        <f>'Raw Data'!$AY139</f>
        <v>34.5</v>
      </c>
      <c r="B61">
        <f>'Raw Data'!$AY287</f>
        <v>35</v>
      </c>
      <c r="C61">
        <f>'Raw Data'!$AY429</f>
        <v>35.200000000000003</v>
      </c>
      <c r="D61">
        <f>'Raw Data'!$AY572</f>
        <v>35</v>
      </c>
    </row>
    <row r="62" spans="1:4">
      <c r="A62">
        <f>'Raw Data'!$AY140</f>
        <v>34.700000000000003</v>
      </c>
      <c r="B62">
        <f>'Raw Data'!$AY288</f>
        <v>35.9</v>
      </c>
      <c r="C62">
        <f>'Raw Data'!$AY430</f>
        <v>37.5</v>
      </c>
      <c r="D62">
        <f>'Raw Data'!$AY573</f>
        <v>34.9</v>
      </c>
    </row>
    <row r="63" spans="1:4">
      <c r="A63">
        <f>'Raw Data'!$AY141</f>
        <v>34.799999999999997</v>
      </c>
      <c r="B63">
        <f>'Raw Data'!$AY289</f>
        <v>37.1</v>
      </c>
      <c r="C63">
        <f>'Raw Data'!$AY431</f>
        <v>39</v>
      </c>
      <c r="D63">
        <f>'Raw Data'!$AY574</f>
        <v>34.5</v>
      </c>
    </row>
    <row r="64" spans="1:4">
      <c r="A64">
        <f>'Raw Data'!$AY142</f>
        <v>35.299999999999997</v>
      </c>
      <c r="B64">
        <f>'Raw Data'!$AY290</f>
        <v>38.299999999999997</v>
      </c>
      <c r="C64">
        <f>'Raw Data'!$AY432</f>
        <v>39.799999999999997</v>
      </c>
      <c r="D64">
        <f>'Raw Data'!$AY575</f>
        <v>35.5</v>
      </c>
    </row>
    <row r="65" spans="1:4">
      <c r="A65">
        <f>'Raw Data'!$AY143</f>
        <v>35.700000000000003</v>
      </c>
      <c r="B65">
        <f>'Raw Data'!$AY291</f>
        <v>39.5</v>
      </c>
      <c r="C65">
        <f>'Raw Data'!$AY433</f>
        <v>40.799999999999997</v>
      </c>
      <c r="D65">
        <f>'Raw Data'!$AY576</f>
        <v>37.4</v>
      </c>
    </row>
    <row r="66" spans="1:4">
      <c r="A66">
        <f>'Raw Data'!$AY144</f>
        <v>35.700000000000003</v>
      </c>
      <c r="B66">
        <f>'Raw Data'!$AY292</f>
        <v>40.6</v>
      </c>
      <c r="C66">
        <f>'Raw Data'!$AY434</f>
        <v>41.2</v>
      </c>
      <c r="D66">
        <f>'Raw Data'!$AY577</f>
        <v>38.6</v>
      </c>
    </row>
    <row r="67" spans="1:4">
      <c r="A67">
        <f>'Raw Data'!$AY145</f>
        <v>34.5</v>
      </c>
      <c r="B67">
        <f>'Raw Data'!$AY293</f>
        <v>40.9</v>
      </c>
      <c r="C67">
        <f>'Raw Data'!$AY435</f>
        <v>41.1</v>
      </c>
      <c r="D67">
        <f>'Raw Data'!$AY578</f>
        <v>39.200000000000003</v>
      </c>
    </row>
    <row r="68" spans="1:4">
      <c r="A68">
        <f>'Raw Data'!$AY146</f>
        <v>34</v>
      </c>
      <c r="B68">
        <f>'Raw Data'!$AY294</f>
        <v>41.1</v>
      </c>
      <c r="C68">
        <f>'Raw Data'!$AY436</f>
        <v>41.7</v>
      </c>
      <c r="D68">
        <f>'Raw Data'!$AY579</f>
        <v>39.6</v>
      </c>
    </row>
    <row r="69" spans="1:4">
      <c r="A69">
        <f>'Raw Data'!$AY147</f>
        <v>35.299999999999997</v>
      </c>
      <c r="B69">
        <f>'Raw Data'!$AY295</f>
        <v>41.9</v>
      </c>
      <c r="C69">
        <f>'Raw Data'!$AY437</f>
        <v>42.8</v>
      </c>
      <c r="D69">
        <f>'Raw Data'!$AY580</f>
        <v>40.1</v>
      </c>
    </row>
    <row r="70" spans="1:4">
      <c r="A70">
        <f>'Raw Data'!$AY148</f>
        <v>36.700000000000003</v>
      </c>
      <c r="B70">
        <f>'Raw Data'!$AY296</f>
        <v>42.7</v>
      </c>
      <c r="C70">
        <f>'Raw Data'!$AY438</f>
        <v>43.5</v>
      </c>
      <c r="D70">
        <f>'Raw Data'!$AY581</f>
        <v>40.5</v>
      </c>
    </row>
    <row r="71" spans="1:4">
      <c r="A71">
        <f>'Raw Data'!$AY149</f>
        <v>38.1</v>
      </c>
      <c r="B71">
        <f>'Raw Data'!$AY297</f>
        <v>43.4</v>
      </c>
      <c r="C71">
        <f>'Raw Data'!$AY439</f>
        <v>43.5</v>
      </c>
      <c r="D71">
        <f>'Raw Data'!$AY582</f>
        <v>41.7</v>
      </c>
    </row>
    <row r="72" spans="1:4">
      <c r="A72">
        <f>'Raw Data'!$AY150</f>
        <v>39.6</v>
      </c>
      <c r="B72">
        <f>'Raw Data'!$AY298</f>
        <v>44.4</v>
      </c>
      <c r="C72">
        <f>'Raw Data'!$AY440</f>
        <v>43.9</v>
      </c>
      <c r="D72">
        <f>'Raw Data'!$AY583</f>
        <v>42.8</v>
      </c>
    </row>
    <row r="73" spans="1:4">
      <c r="A73">
        <f>'Raw Data'!$AY151</f>
        <v>40.299999999999997</v>
      </c>
      <c r="B73">
        <f>'Raw Data'!$AY299</f>
        <v>45</v>
      </c>
      <c r="C73">
        <f>'Raw Data'!$AY441</f>
        <v>44.3</v>
      </c>
      <c r="D73">
        <f>'Raw Data'!$AY584</f>
        <v>43.1</v>
      </c>
    </row>
    <row r="74" spans="1:4">
      <c r="A74">
        <f>'Raw Data'!$AY152</f>
        <v>40.5</v>
      </c>
      <c r="B74">
        <f>'Raw Data'!$AY300</f>
        <v>45.3</v>
      </c>
      <c r="C74">
        <f>'Raw Data'!$AY442</f>
        <v>45</v>
      </c>
      <c r="D74">
        <f>'Raw Data'!$AY585</f>
        <v>43.5</v>
      </c>
    </row>
    <row r="75" spans="1:4">
      <c r="A75">
        <f>'Raw Data'!$AY153</f>
        <v>41</v>
      </c>
      <c r="B75">
        <f>'Raw Data'!$AY301</f>
        <v>45.4</v>
      </c>
      <c r="C75">
        <f>'Raw Data'!$AY443</f>
        <v>44.9</v>
      </c>
      <c r="D75">
        <f>'Raw Data'!$AY586</f>
        <v>44.6</v>
      </c>
    </row>
    <row r="76" spans="1:4">
      <c r="A76">
        <f>'Raw Data'!$AY154</f>
        <v>41.6</v>
      </c>
      <c r="B76">
        <f>'Raw Data'!$AY302</f>
        <v>44.6</v>
      </c>
      <c r="C76">
        <f>'Raw Data'!$AY444</f>
        <v>43</v>
      </c>
      <c r="D76">
        <f>'Raw Data'!$AY587</f>
        <v>45.6</v>
      </c>
    </row>
    <row r="77" spans="1:4">
      <c r="A77">
        <f>'Raw Data'!$AY155</f>
        <v>41.8</v>
      </c>
      <c r="B77">
        <f>'Raw Data'!$AY303</f>
        <v>42.5</v>
      </c>
      <c r="C77">
        <f>'Raw Data'!$AY445</f>
        <v>40.4</v>
      </c>
      <c r="D77">
        <f>'Raw Data'!$AY588</f>
        <v>45.2</v>
      </c>
    </row>
    <row r="78" spans="1:4">
      <c r="A78">
        <f>'Raw Data'!$AY156</f>
        <v>42.9</v>
      </c>
      <c r="B78">
        <f>'Raw Data'!$AY304</f>
        <v>39.799999999999997</v>
      </c>
      <c r="C78">
        <f>'Raw Data'!$AY446</f>
        <v>38.200000000000003</v>
      </c>
      <c r="D78">
        <f>'Raw Data'!$AY589</f>
        <v>43.5</v>
      </c>
    </row>
    <row r="79" spans="1:4">
      <c r="A79">
        <f>'Raw Data'!$AY157</f>
        <v>44</v>
      </c>
      <c r="B79">
        <f>'Raw Data'!$AY305</f>
        <v>37.299999999999997</v>
      </c>
      <c r="C79">
        <f>'Raw Data'!$AY447</f>
        <v>36.700000000000003</v>
      </c>
      <c r="D79">
        <f>'Raw Data'!$AY590</f>
        <v>41</v>
      </c>
    </row>
    <row r="80" spans="1:4">
      <c r="A80">
        <f>'Raw Data'!$AY158</f>
        <v>45.1</v>
      </c>
      <c r="B80">
        <f>'Raw Data'!$AY306</f>
        <v>35.1</v>
      </c>
      <c r="C80">
        <f>'Raw Data'!$AY448</f>
        <v>35.6</v>
      </c>
      <c r="D80">
        <f>'Raw Data'!$AY591</f>
        <v>38.9</v>
      </c>
    </row>
    <row r="81" spans="1:4">
      <c r="A81">
        <f>'Raw Data'!$AY159</f>
        <v>46.1</v>
      </c>
      <c r="B81">
        <f>'Raw Data'!$AY307</f>
        <v>34.1</v>
      </c>
      <c r="C81">
        <f>'Raw Data'!$AY449</f>
        <v>34.5</v>
      </c>
      <c r="D81">
        <f>'Raw Data'!$AY592</f>
        <v>37</v>
      </c>
    </row>
    <row r="82" spans="1:4">
      <c r="A82">
        <f>'Raw Data'!$AY160</f>
        <v>46.1</v>
      </c>
      <c r="B82">
        <f>'Raw Data'!$AY308</f>
        <v>33.6</v>
      </c>
      <c r="C82">
        <f>'Raw Data'!$AY450</f>
        <v>33</v>
      </c>
      <c r="D82">
        <f>'Raw Data'!$AY593</f>
        <v>34.9</v>
      </c>
    </row>
    <row r="83" spans="1:4">
      <c r="A83">
        <f>'Raw Data'!$AY161</f>
        <v>45.4</v>
      </c>
      <c r="B83">
        <f>'Raw Data'!$AY309</f>
        <v>32.299999999999997</v>
      </c>
      <c r="C83">
        <f>'Raw Data'!$AY451</f>
        <v>31.7</v>
      </c>
      <c r="D83">
        <f>'Raw Data'!$AY594</f>
        <v>33.200000000000003</v>
      </c>
    </row>
    <row r="84" spans="1:4">
      <c r="A84">
        <f>'Raw Data'!$AY162</f>
        <v>44.1</v>
      </c>
      <c r="B84">
        <f>'Raw Data'!$AY310</f>
        <v>30.5</v>
      </c>
      <c r="C84">
        <f>'Raw Data'!$AY452</f>
        <v>30.4</v>
      </c>
      <c r="D84">
        <f>'Raw Data'!$AY595</f>
        <v>31.9</v>
      </c>
    </row>
    <row r="85" spans="1:4">
      <c r="A85">
        <f>'Raw Data'!$AY163</f>
        <v>42.6</v>
      </c>
      <c r="B85">
        <f>'Raw Data'!$AY311</f>
        <v>29</v>
      </c>
      <c r="C85">
        <f>'Raw Data'!$AY453</f>
        <v>28.7</v>
      </c>
      <c r="D85">
        <f>'Raw Data'!$AY596</f>
        <v>30.6</v>
      </c>
    </row>
    <row r="86" spans="1:4">
      <c r="A86">
        <f>'Raw Data'!$AY164</f>
        <v>40.700000000000003</v>
      </c>
      <c r="B86">
        <f>'Raw Data'!$AY312</f>
        <v>27.8</v>
      </c>
      <c r="C86">
        <f>'Raw Data'!$AY454</f>
        <v>26.9</v>
      </c>
      <c r="D86">
        <f>'Raw Data'!$AY597</f>
        <v>29.5</v>
      </c>
    </row>
    <row r="87" spans="1:4">
      <c r="A87">
        <f>'Raw Data'!$AY165</f>
        <v>39.6</v>
      </c>
      <c r="B87">
        <f>'Raw Data'!$AY313</f>
        <v>26.6</v>
      </c>
      <c r="C87">
        <f>'Raw Data'!$AY455</f>
        <v>25.3</v>
      </c>
      <c r="D87">
        <f>'Raw Data'!$AY598</f>
        <v>28.7</v>
      </c>
    </row>
    <row r="88" spans="1:4">
      <c r="A88">
        <f>'Raw Data'!$AY166</f>
        <v>38.299999999999997</v>
      </c>
      <c r="B88">
        <f>'Raw Data'!$AY314</f>
        <v>25.5</v>
      </c>
      <c r="C88">
        <f>'Raw Data'!$AY456</f>
        <v>24</v>
      </c>
      <c r="D88">
        <f>'Raw Data'!$AY599</f>
        <v>27.9</v>
      </c>
    </row>
    <row r="89" spans="1:4">
      <c r="A89">
        <f>'Raw Data'!$AY167</f>
        <v>37.1</v>
      </c>
      <c r="B89">
        <f>'Raw Data'!$AY315</f>
        <v>24.2</v>
      </c>
      <c r="C89">
        <f>'Raw Data'!$AY457</f>
        <v>22.9</v>
      </c>
      <c r="D89">
        <f>'Raw Data'!$AY600</f>
        <v>26.6</v>
      </c>
    </row>
    <row r="90" spans="1:4">
      <c r="A90">
        <f>'Raw Data'!$AY168</f>
        <v>35.299999999999997</v>
      </c>
      <c r="B90">
        <f>'Raw Data'!$AY316</f>
        <v>22.8</v>
      </c>
      <c r="C90">
        <f>'Raw Data'!$AY458</f>
        <v>22.1</v>
      </c>
      <c r="D90">
        <f>'Raw Data'!$AY601</f>
        <v>25</v>
      </c>
    </row>
    <row r="91" spans="1:4">
      <c r="A91">
        <f>'Raw Data'!$AY169</f>
        <v>32.700000000000003</v>
      </c>
      <c r="B91">
        <f>'Raw Data'!$AY317</f>
        <v>21.5</v>
      </c>
      <c r="C91">
        <f>'Raw Data'!$AY459</f>
        <v>21</v>
      </c>
      <c r="D91">
        <f>'Raw Data'!$AY602</f>
        <v>24.4</v>
      </c>
    </row>
    <row r="92" spans="1:4">
      <c r="A92">
        <f>'Raw Data'!$AY170</f>
        <v>31.8</v>
      </c>
      <c r="B92">
        <f>'Raw Data'!$AY318</f>
        <v>20.8</v>
      </c>
      <c r="C92">
        <f>'Raw Data'!$AY460</f>
        <v>20</v>
      </c>
      <c r="D92">
        <f>'Raw Data'!$AY603</f>
        <v>24</v>
      </c>
    </row>
    <row r="93" spans="1:4">
      <c r="A93">
        <f>'Raw Data'!$AY171</f>
        <v>29.8</v>
      </c>
      <c r="B93">
        <f>'Raw Data'!$AY319</f>
        <v>20.7</v>
      </c>
      <c r="C93">
        <f>'Raw Data'!$AY461</f>
        <v>20.2</v>
      </c>
      <c r="D93">
        <f>'Raw Data'!$AY604</f>
        <v>23.9</v>
      </c>
    </row>
    <row r="94" spans="1:4">
      <c r="A94">
        <f>'Raw Data'!$AY172</f>
        <v>26.4</v>
      </c>
      <c r="B94">
        <f>'Raw Data'!$AY320</f>
        <v>20.2</v>
      </c>
      <c r="C94">
        <f>'Raw Data'!$AY462</f>
        <v>20.3</v>
      </c>
      <c r="D94">
        <f>'Raw Data'!$AY605</f>
        <v>23.9</v>
      </c>
    </row>
    <row r="95" spans="1:4">
      <c r="A95">
        <f>'Raw Data'!$AY173</f>
        <v>24.5</v>
      </c>
      <c r="B95">
        <f>'Raw Data'!$AY321</f>
        <v>19.600000000000001</v>
      </c>
      <c r="C95">
        <f>'Raw Data'!$AY463</f>
        <v>20.3</v>
      </c>
      <c r="D95">
        <f>'Raw Data'!$AY606</f>
        <v>23.7</v>
      </c>
    </row>
    <row r="96" spans="1:4">
      <c r="A96">
        <f>'Raw Data'!$AY174</f>
        <v>23.4</v>
      </c>
      <c r="B96">
        <f>'Raw Data'!$AY322</f>
        <v>19.399999999999999</v>
      </c>
      <c r="C96">
        <f>'Raw Data'!$AY464</f>
        <v>20.5</v>
      </c>
      <c r="D96">
        <f>'Raw Data'!$AY607</f>
        <v>23.7</v>
      </c>
    </row>
    <row r="97" spans="1:4">
      <c r="A97">
        <f>'Raw Data'!$AY175</f>
        <v>22.8</v>
      </c>
      <c r="B97">
        <f>'Raw Data'!$AY323</f>
        <v>19.2</v>
      </c>
      <c r="C97">
        <f>'Raw Data'!$AY465</f>
        <v>20.7</v>
      </c>
      <c r="D97">
        <f>'Raw Data'!$AY608</f>
        <v>23.7</v>
      </c>
    </row>
    <row r="98" spans="1:4">
      <c r="A98">
        <f>'Raw Data'!$AY176</f>
        <v>22.7</v>
      </c>
      <c r="B98">
        <f>'Raw Data'!$AY324</f>
        <v>20.8</v>
      </c>
      <c r="C98">
        <f>'Raw Data'!$AY466</f>
        <v>20.5</v>
      </c>
      <c r="D98">
        <f>'Raw Data'!$AY609</f>
        <v>23.3</v>
      </c>
    </row>
    <row r="99" spans="1:4">
      <c r="A99">
        <f>'Raw Data'!$AY177</f>
        <v>22.5</v>
      </c>
      <c r="B99">
        <f>'Raw Data'!$AY325</f>
        <v>22.9</v>
      </c>
      <c r="C99">
        <f>'Raw Data'!$AY467</f>
        <v>21.9</v>
      </c>
      <c r="D99">
        <f>'Raw Data'!$AY610</f>
        <v>22.9</v>
      </c>
    </row>
    <row r="100" spans="1:4">
      <c r="A100">
        <f>'Raw Data'!$AY178</f>
        <v>22</v>
      </c>
      <c r="B100">
        <f>'Raw Data'!$AY326</f>
        <v>23.5</v>
      </c>
      <c r="C100">
        <f>'Raw Data'!$AY468</f>
        <v>24.5</v>
      </c>
      <c r="D100">
        <f>'Raw Data'!$AY611</f>
        <v>22.4</v>
      </c>
    </row>
    <row r="101" spans="1:4">
      <c r="A101">
        <f>'Raw Data'!$AY179</f>
        <v>21.7</v>
      </c>
      <c r="B101">
        <f>'Raw Data'!$AY327</f>
        <v>24.7</v>
      </c>
      <c r="C101">
        <f>'Raw Data'!$AY469</f>
        <v>25.5</v>
      </c>
      <c r="D101">
        <f>'Raw Data'!$AY612</f>
        <v>21.5</v>
      </c>
    </row>
    <row r="102" spans="1:4">
      <c r="A102">
        <f>'Raw Data'!$AY180</f>
        <v>20.7</v>
      </c>
      <c r="B102">
        <f>'Raw Data'!$AY328</f>
        <v>26.6</v>
      </c>
      <c r="C102">
        <f>'Raw Data'!$AY470</f>
        <v>25.5</v>
      </c>
      <c r="D102">
        <f>'Raw Data'!$AY613</f>
        <v>21.5</v>
      </c>
    </row>
    <row r="103" spans="1:4">
      <c r="A103">
        <f>'Raw Data'!$AY181</f>
        <v>20.3</v>
      </c>
      <c r="B103">
        <f>'Raw Data'!$AY329</f>
        <v>27.5</v>
      </c>
      <c r="C103">
        <f>'Raw Data'!$AY471</f>
        <v>26.4</v>
      </c>
      <c r="D103">
        <f>'Raw Data'!$AY614</f>
        <v>22.9</v>
      </c>
    </row>
    <row r="104" spans="1:4">
      <c r="A104">
        <f>'Raw Data'!$AY182</f>
        <v>21.5</v>
      </c>
      <c r="B104">
        <f>'Raw Data'!$AY330</f>
        <v>27.7</v>
      </c>
      <c r="C104">
        <f>'Raw Data'!$AY472</f>
        <v>27.1</v>
      </c>
      <c r="D104">
        <f>'Raw Data'!$AY615</f>
        <v>24.7</v>
      </c>
    </row>
    <row r="105" spans="1:4">
      <c r="A105">
        <f>'Raw Data'!$AY183</f>
        <v>22.6</v>
      </c>
      <c r="B105">
        <f>'Raw Data'!$AY331</f>
        <v>28.3</v>
      </c>
      <c r="C105">
        <f>'Raw Data'!$AY473</f>
        <v>27.5</v>
      </c>
      <c r="D105">
        <f>'Raw Data'!$AY616</f>
        <v>26.1</v>
      </c>
    </row>
    <row r="106" spans="1:4">
      <c r="A106">
        <f>'Raw Data'!$AY184</f>
        <v>22.8</v>
      </c>
      <c r="B106">
        <f>'Raw Data'!$AY332</f>
        <v>29.7</v>
      </c>
      <c r="C106">
        <f>'Raw Data'!$AY474</f>
        <v>28.5</v>
      </c>
      <c r="D106">
        <f>'Raw Data'!$AY617</f>
        <v>27</v>
      </c>
    </row>
    <row r="107" spans="1:4">
      <c r="A107">
        <f>'Raw Data'!$AY185</f>
        <v>24</v>
      </c>
      <c r="B107">
        <f>'Raw Data'!$AY333</f>
        <v>30.4</v>
      </c>
      <c r="C107">
        <f>'Raw Data'!$AY475</f>
        <v>29.3</v>
      </c>
      <c r="D107">
        <f>'Raw Data'!$AY618</f>
        <v>27.9</v>
      </c>
    </row>
    <row r="108" spans="1:4">
      <c r="A108">
        <f>'Raw Data'!$AY186</f>
        <v>26</v>
      </c>
      <c r="B108">
        <f>'Raw Data'!$AY334</f>
        <v>30.6</v>
      </c>
      <c r="C108">
        <f>'Raw Data'!$AY476</f>
        <v>29.8</v>
      </c>
      <c r="D108">
        <f>'Raw Data'!$AY619</f>
        <v>28.9</v>
      </c>
    </row>
    <row r="109" spans="1:4">
      <c r="A109">
        <f>'Raw Data'!$AY187</f>
        <v>27.8</v>
      </c>
      <c r="B109">
        <f>'Raw Data'!$AY335</f>
        <v>30.9</v>
      </c>
      <c r="C109">
        <f>'Raw Data'!$AY477</f>
        <v>30</v>
      </c>
      <c r="D109">
        <f>'Raw Data'!$AY620</f>
        <v>29.4</v>
      </c>
    </row>
    <row r="110" spans="1:4">
      <c r="A110">
        <f>'Raw Data'!$AY188</f>
        <v>29.7</v>
      </c>
      <c r="B110">
        <f>'Raw Data'!$AY336</f>
        <v>31.2</v>
      </c>
      <c r="C110">
        <f>'Raw Data'!$AY478</f>
        <v>29.8</v>
      </c>
      <c r="D110">
        <f>'Raw Data'!$AY621</f>
        <v>29.6</v>
      </c>
    </row>
    <row r="111" spans="1:4">
      <c r="A111">
        <f>'Raw Data'!$AY189</f>
        <v>31</v>
      </c>
      <c r="B111">
        <f>'Raw Data'!$AY337</f>
        <v>31.1</v>
      </c>
      <c r="C111">
        <f>'Raw Data'!$AY479</f>
        <v>29.6</v>
      </c>
      <c r="D111">
        <f>'Raw Data'!$AY622</f>
        <v>29.8</v>
      </c>
    </row>
    <row r="112" spans="1:4">
      <c r="A112">
        <f>'Raw Data'!$AY190</f>
        <v>31.4</v>
      </c>
      <c r="B112">
        <f>'Raw Data'!$AY338</f>
        <v>31.3</v>
      </c>
      <c r="C112">
        <f>'Raw Data'!$AY480</f>
        <v>29.7</v>
      </c>
      <c r="D112">
        <f>'Raw Data'!$AY623</f>
        <v>29.8</v>
      </c>
    </row>
    <row r="113" spans="1:4">
      <c r="A113">
        <f>'Raw Data'!$AY191</f>
        <v>31.8</v>
      </c>
      <c r="B113">
        <f>'Raw Data'!$AY339</f>
        <v>31.3</v>
      </c>
      <c r="C113">
        <f>'Raw Data'!$AY481</f>
        <v>29.6</v>
      </c>
      <c r="D113">
        <f>'Raw Data'!$AY624</f>
        <v>29.8</v>
      </c>
    </row>
    <row r="114" spans="1:4">
      <c r="A114">
        <f>'Raw Data'!$AY192</f>
        <v>32.1</v>
      </c>
      <c r="B114">
        <f>'Raw Data'!$AY340</f>
        <v>31.5</v>
      </c>
      <c r="C114">
        <f>'Raw Data'!$AY482</f>
        <v>29.6</v>
      </c>
      <c r="D114">
        <f>'Raw Data'!$AY625</f>
        <v>30.2</v>
      </c>
    </row>
    <row r="115" spans="1:4">
      <c r="A115">
        <f>'Raw Data'!$AY193</f>
        <v>32</v>
      </c>
      <c r="B115">
        <f>'Raw Data'!$AY341</f>
        <v>31.8</v>
      </c>
      <c r="C115">
        <f>'Raw Data'!$AY483</f>
        <v>30</v>
      </c>
      <c r="D115">
        <f>'Raw Data'!$AY626</f>
        <v>30.5</v>
      </c>
    </row>
    <row r="116" spans="1:4">
      <c r="A116">
        <f>'Raw Data'!$AY194</f>
        <v>31.8</v>
      </c>
      <c r="B116">
        <f>'Raw Data'!$AY342</f>
        <v>32.6</v>
      </c>
      <c r="C116">
        <f>'Raw Data'!$AY484</f>
        <v>31.1</v>
      </c>
      <c r="D116">
        <f>'Raw Data'!$AY627</f>
        <v>30.4</v>
      </c>
    </row>
    <row r="117" spans="1:4">
      <c r="A117">
        <f>'Raw Data'!$AY195</f>
        <v>31.5</v>
      </c>
      <c r="B117">
        <f>'Raw Data'!$AY343</f>
        <v>33.6</v>
      </c>
      <c r="C117">
        <f>'Raw Data'!$AY485</f>
        <v>32</v>
      </c>
      <c r="D117">
        <f>'Raw Data'!$AY628</f>
        <v>31.7</v>
      </c>
    </row>
    <row r="118" spans="1:4">
      <c r="A118">
        <f>'Raw Data'!$AY196</f>
        <v>30.7</v>
      </c>
      <c r="B118">
        <f>'Raw Data'!$AY344</f>
        <v>34.6</v>
      </c>
      <c r="C118">
        <f>'Raw Data'!$AY486</f>
        <v>32.1</v>
      </c>
      <c r="D118">
        <f>'Raw Data'!$AY629</f>
        <v>33.299999999999997</v>
      </c>
    </row>
    <row r="119" spans="1:4">
      <c r="A119">
        <f>'Raw Data'!$AY197</f>
        <v>30.4</v>
      </c>
      <c r="B119">
        <f>'Raw Data'!$AY345</f>
        <v>35.299999999999997</v>
      </c>
      <c r="C119">
        <f>'Raw Data'!$AY487</f>
        <v>32.6</v>
      </c>
      <c r="D119">
        <f>'Raw Data'!$AY630</f>
        <v>33.9</v>
      </c>
    </row>
    <row r="120" spans="1:4">
      <c r="A120">
        <f>'Raw Data'!$AY198</f>
        <v>30.6</v>
      </c>
      <c r="B120">
        <f>'Raw Data'!$AY346</f>
        <v>35.9</v>
      </c>
      <c r="C120">
        <f>'Raw Data'!$AY488</f>
        <v>33.799999999999997</v>
      </c>
      <c r="D120">
        <f>'Raw Data'!$AY631</f>
        <v>33.4</v>
      </c>
    </row>
    <row r="121" spans="1:4">
      <c r="A121">
        <f>'Raw Data'!$AY199</f>
        <v>30.8</v>
      </c>
      <c r="B121">
        <f>'Raw Data'!$AY347</f>
        <v>37.4</v>
      </c>
      <c r="C121">
        <f>'Raw Data'!$AY489</f>
        <v>35.1</v>
      </c>
      <c r="D121">
        <f>'Raw Data'!$AY632</f>
        <v>34.4</v>
      </c>
    </row>
    <row r="122" spans="1:4">
      <c r="A122">
        <f>'Raw Data'!$AY200</f>
        <v>31.2</v>
      </c>
      <c r="B122">
        <f>'Raw Data'!$AY348</f>
        <v>39.5</v>
      </c>
      <c r="C122">
        <f>'Raw Data'!$AY490</f>
        <v>36.799999999999997</v>
      </c>
      <c r="D122">
        <f>'Raw Data'!$AY633</f>
        <v>36.700000000000003</v>
      </c>
    </row>
    <row r="123" spans="1:4">
      <c r="A123">
        <f>'Raw Data'!$AY201</f>
        <v>32.4</v>
      </c>
      <c r="B123">
        <f>'Raw Data'!$AY349</f>
        <v>41.4</v>
      </c>
      <c r="C123">
        <f>'Raw Data'!$AY491</f>
        <v>38.6</v>
      </c>
      <c r="D123">
        <f>'Raw Data'!$AY634</f>
        <v>38.299999999999997</v>
      </c>
    </row>
    <row r="124" spans="1:4">
      <c r="A124">
        <f>'Raw Data'!$AY202</f>
        <v>33.9</v>
      </c>
      <c r="B124">
        <f>'Raw Data'!$AY350</f>
        <v>42.2</v>
      </c>
      <c r="C124">
        <f>'Raw Data'!$AY492</f>
        <v>39.5</v>
      </c>
      <c r="D124">
        <f>'Raw Data'!$AY635</f>
        <v>39.9</v>
      </c>
    </row>
    <row r="125" spans="1:4">
      <c r="A125">
        <f>'Raw Data'!$AY203</f>
        <v>35</v>
      </c>
      <c r="B125">
        <f>'Raw Data'!$AY351</f>
        <v>43.5</v>
      </c>
      <c r="C125">
        <f>'Raw Data'!$AY493</f>
        <v>40.4</v>
      </c>
      <c r="D125">
        <f>'Raw Data'!$AY636</f>
        <v>41.7</v>
      </c>
    </row>
    <row r="126" spans="1:4">
      <c r="A126">
        <f>'Raw Data'!$AY204</f>
        <v>36.299999999999997</v>
      </c>
      <c r="B126">
        <f>'Raw Data'!$AY352</f>
        <v>44.8</v>
      </c>
      <c r="C126">
        <f>'Raw Data'!$AY494</f>
        <v>41.2</v>
      </c>
      <c r="D126">
        <f>'Raw Data'!$AY637</f>
        <v>42.6</v>
      </c>
    </row>
    <row r="127" spans="1:4">
      <c r="A127">
        <f>'Raw Data'!$AY205</f>
        <v>38.200000000000003</v>
      </c>
      <c r="B127">
        <f>'Raw Data'!$AY353</f>
        <v>45.2</v>
      </c>
      <c r="C127">
        <f>'Raw Data'!$AY495</f>
        <v>43.5</v>
      </c>
      <c r="D127">
        <f>'Raw Data'!$AY638</f>
        <v>43.5</v>
      </c>
    </row>
    <row r="128" spans="1:4">
      <c r="A128">
        <f>'Raw Data'!$AY206</f>
        <v>40.200000000000003</v>
      </c>
      <c r="B128">
        <f>'Raw Data'!$AY354</f>
        <v>43.6</v>
      </c>
      <c r="C128">
        <f>'Raw Data'!$AY496</f>
        <v>44.9</v>
      </c>
      <c r="D128">
        <f>'Raw Data'!$AY639</f>
        <v>44.7</v>
      </c>
    </row>
    <row r="129" spans="1:4">
      <c r="A129">
        <f>'Raw Data'!$AY207</f>
        <v>42.3</v>
      </c>
      <c r="B129">
        <f>'Raw Data'!$AY355</f>
        <v>41.7</v>
      </c>
      <c r="C129">
        <f>'Raw Data'!$AY497</f>
        <v>44.1</v>
      </c>
      <c r="D129">
        <f>'Raw Data'!$AY640</f>
        <v>44.7</v>
      </c>
    </row>
    <row r="130" spans="1:4">
      <c r="A130">
        <f>'Raw Data'!$AY208</f>
        <v>43.3</v>
      </c>
      <c r="B130">
        <f>'Raw Data'!$AY356</f>
        <v>39.4</v>
      </c>
      <c r="C130">
        <f>'Raw Data'!$AY498</f>
        <v>40.5</v>
      </c>
      <c r="D130">
        <f>'Raw Data'!$AY641</f>
        <v>44.4</v>
      </c>
    </row>
    <row r="131" spans="1:4">
      <c r="A131">
        <f>'Raw Data'!$AY209</f>
        <v>43.6</v>
      </c>
      <c r="B131">
        <f>'Raw Data'!$AY357</f>
        <v>35.4</v>
      </c>
      <c r="C131">
        <f>'Raw Data'!$AY499</f>
        <v>35.6</v>
      </c>
      <c r="D131">
        <f>'Raw Data'!$AY642</f>
        <v>41.5</v>
      </c>
    </row>
    <row r="132" spans="1:4">
      <c r="A132">
        <f>'Raw Data'!$AY210</f>
        <v>44</v>
      </c>
      <c r="B132">
        <f>'Raw Data'!$AY358</f>
        <v>32.9</v>
      </c>
      <c r="C132">
        <f>'Raw Data'!$AY500</f>
        <v>34.1</v>
      </c>
      <c r="D132">
        <f>'Raw Data'!$AY643</f>
        <v>38.6</v>
      </c>
    </row>
    <row r="133" spans="1:4">
      <c r="A133">
        <f>'Raw Data'!$AY211</f>
        <v>42.9</v>
      </c>
      <c r="B133">
        <f>'Raw Data'!$AY359</f>
        <v>31.1</v>
      </c>
      <c r="C133">
        <f>'Raw Data'!$AY501</f>
        <v>32.200000000000003</v>
      </c>
      <c r="D133">
        <f>'Raw Data'!$AY644</f>
        <v>38.6</v>
      </c>
    </row>
    <row r="134" spans="1:4">
      <c r="A134">
        <f>'Raw Data'!$AY212</f>
        <v>40.4</v>
      </c>
      <c r="B134">
        <f>'Raw Data'!$AY360</f>
        <v>29.9</v>
      </c>
      <c r="C134">
        <f>'Raw Data'!$AY502</f>
        <v>30</v>
      </c>
      <c r="D134">
        <f>'Raw Data'!$AY645</f>
        <v>35.9</v>
      </c>
    </row>
    <row r="135" spans="1:4">
      <c r="A135">
        <f>'Raw Data'!$AY213</f>
        <v>39.200000000000003</v>
      </c>
      <c r="B135">
        <f>'Raw Data'!$AY361</f>
        <v>29.4</v>
      </c>
      <c r="C135">
        <f>'Raw Data'!$AY503</f>
        <v>29.6</v>
      </c>
      <c r="D135">
        <f>'Raw Data'!$AY646</f>
        <v>31.1</v>
      </c>
    </row>
    <row r="136" spans="1:4">
      <c r="A136">
        <f>'Raw Data'!$AY214</f>
        <v>37.6</v>
      </c>
      <c r="B136">
        <f>'Raw Data'!$AY362</f>
        <v>29.6</v>
      </c>
      <c r="C136">
        <f>'Raw Data'!$AY504</f>
        <v>29.6</v>
      </c>
      <c r="D136">
        <f>'Raw Data'!$AY647</f>
        <v>29.1</v>
      </c>
    </row>
    <row r="137" spans="1:4">
      <c r="A137">
        <f>'Raw Data'!$AY215</f>
        <v>35.799999999999997</v>
      </c>
      <c r="B137">
        <f>'Raw Data'!$AY363</f>
        <v>30.3</v>
      </c>
      <c r="C137">
        <f>'Raw Data'!$AY505</f>
        <v>29.6</v>
      </c>
      <c r="D137">
        <f>'Raw Data'!$AY648</f>
        <v>29.1</v>
      </c>
    </row>
    <row r="138" spans="1:4">
      <c r="A138">
        <f>'Raw Data'!$AY216</f>
        <v>34.5</v>
      </c>
      <c r="B138">
        <f>'Raw Data'!$AY364</f>
        <v>31.1</v>
      </c>
      <c r="C138">
        <f>'Raw Data'!$AY506</f>
        <v>29.3</v>
      </c>
      <c r="D138">
        <f>'Raw Data'!$AY649</f>
        <v>29.2</v>
      </c>
    </row>
    <row r="139" spans="1:4">
      <c r="A139">
        <f>'Raw Data'!$AY217</f>
        <v>33.4</v>
      </c>
      <c r="B139">
        <f>'Raw Data'!$AY365</f>
        <v>31.5</v>
      </c>
      <c r="C139">
        <f>'Raw Data'!$AY507</f>
        <v>29</v>
      </c>
      <c r="D139">
        <f>'Raw Data'!$AY650</f>
        <v>29.8</v>
      </c>
    </row>
    <row r="140" spans="1:4">
      <c r="A140">
        <f>'Raw Data'!$AY218</f>
        <v>32</v>
      </c>
      <c r="B140">
        <f>'Raw Data'!$AY366</f>
        <v>31.5</v>
      </c>
      <c r="C140">
        <f>'Raw Data'!$AY508</f>
        <v>28.7</v>
      </c>
      <c r="D140">
        <f>'Raw Data'!$AY651</f>
        <v>30.4</v>
      </c>
    </row>
    <row r="141" spans="1:4">
      <c r="A141">
        <f>'Raw Data'!$AY219</f>
        <v>30.2</v>
      </c>
      <c r="B141">
        <f>'Raw Data'!$AY367</f>
        <v>33.200000000000003</v>
      </c>
      <c r="C141">
        <f>'Raw Data'!$AY509</f>
        <v>28.2</v>
      </c>
      <c r="D141">
        <f>'Raw Data'!$AY652</f>
        <v>31.3</v>
      </c>
    </row>
    <row r="142" spans="1:4">
      <c r="A142">
        <f>'Raw Data'!$AY220</f>
        <v>29.2</v>
      </c>
      <c r="B142">
        <f>'Raw Data'!$AY368</f>
        <v>34.9</v>
      </c>
      <c r="C142">
        <f>'Raw Data'!$AY510</f>
        <v>28.1</v>
      </c>
      <c r="D142">
        <f>'Raw Data'!$AY653</f>
        <v>32.200000000000003</v>
      </c>
    </row>
    <row r="143" spans="1:4">
      <c r="A143">
        <f>'Raw Data'!$AY221</f>
        <v>28.8</v>
      </c>
      <c r="B143">
        <f>'Raw Data'!$AY369</f>
        <v>35.799999999999997</v>
      </c>
      <c r="C143">
        <f>'Raw Data'!$AY511</f>
        <v>31.7</v>
      </c>
      <c r="D143">
        <f>'Raw Data'!$AY654</f>
        <v>34.200000000000003</v>
      </c>
    </row>
    <row r="144" spans="1:4">
      <c r="A144">
        <f>'Raw Data'!$AY222</f>
        <v>28.3</v>
      </c>
      <c r="B144">
        <f>'Raw Data'!$AY370</f>
        <v>36</v>
      </c>
      <c r="C144">
        <f>'Raw Data'!$AY512</f>
        <v>34.299999999999997</v>
      </c>
      <c r="D144">
        <f>'Raw Data'!$AY655</f>
        <v>35.6</v>
      </c>
    </row>
    <row r="145" spans="1:4">
      <c r="A145">
        <f>'Raw Data'!$AY223</f>
        <v>27.8</v>
      </c>
      <c r="B145">
        <f>'Raw Data'!$AY371</f>
        <v>35.299999999999997</v>
      </c>
      <c r="C145">
        <f>'Raw Data'!$AY513</f>
        <v>33.6</v>
      </c>
      <c r="D145">
        <f>'Raw Data'!$AY656</f>
        <v>34.9</v>
      </c>
    </row>
    <row r="146" spans="1:4">
      <c r="A146">
        <f>'Raw Data'!$AY224</f>
        <v>27.8</v>
      </c>
      <c r="B146">
        <f>'Raw Data'!$AY372</f>
        <v>35.799999999999997</v>
      </c>
      <c r="C146">
        <f>'Raw Data'!$AY514</f>
        <v>34.299999999999997</v>
      </c>
      <c r="D146">
        <f>'Raw Data'!$AY657</f>
        <v>34.4</v>
      </c>
    </row>
    <row r="147" spans="1:4">
      <c r="A147">
        <f>'Raw Data'!$AY225</f>
        <v>31.1</v>
      </c>
      <c r="C147">
        <f>'Raw Data'!$AY515</f>
        <v>35</v>
      </c>
      <c r="D147">
        <f>'Raw Data'!$AY658</f>
        <v>34</v>
      </c>
    </row>
    <row r="148" spans="1:4">
      <c r="A148">
        <f>'Raw Data'!$AY226</f>
        <v>34.200000000000003</v>
      </c>
    </row>
    <row r="149" spans="1:4">
      <c r="A149">
        <f>'Raw Data'!$AY227</f>
        <v>34.5</v>
      </c>
    </row>
    <row r="150" spans="1:4">
      <c r="A150">
        <f>'Raw Data'!$AY228</f>
        <v>34.799999999999997</v>
      </c>
    </row>
    <row r="151" spans="1:4">
      <c r="A151">
        <f>'Raw Data'!$AY229</f>
        <v>34.700000000000003</v>
      </c>
    </row>
    <row r="152" spans="1:4">
      <c r="A152">
        <f>'Raw Data'!$AY230</f>
        <v>34.700000000000003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O158"/>
  <sheetViews>
    <sheetView zoomScaleNormal="100" workbookViewId="0">
      <pane xSplit="2" ySplit="9" topLeftCell="BY10" activePane="bottomRight" state="frozen"/>
      <selection pane="topRight" activeCell="C1" sqref="C1"/>
      <selection pane="bottomLeft" activeCell="A10" sqref="A10"/>
      <selection pane="bottomRight" activeCell="CC143" sqref="CC143:CH158"/>
    </sheetView>
  </sheetViews>
  <sheetFormatPr defaultColWidth="9.109375" defaultRowHeight="14.4"/>
  <cols>
    <col min="1" max="1" width="12.6640625" style="4" bestFit="1" customWidth="1"/>
    <col min="2" max="2" width="13.33203125" style="4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7" width="12" style="4" bestFit="1" customWidth="1"/>
    <col min="8" max="8" width="11.88671875" style="4" bestFit="1" customWidth="1"/>
    <col min="9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16" width="12" style="4" bestFit="1" customWidth="1"/>
    <col min="17" max="17" width="11" style="4" bestFit="1" customWidth="1"/>
    <col min="18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customWidth="1"/>
    <col min="81" max="81" width="11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0.6640625" style="4" customWidth="1"/>
    <col min="90" max="90" width="6.88671875" style="4" bestFit="1" customWidth="1"/>
    <col min="91" max="91" width="12" style="4" bestFit="1" customWidth="1"/>
    <col min="92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194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195</v>
      </c>
      <c r="Z1" s="1" t="s">
        <v>20</v>
      </c>
      <c r="AA1" s="1" t="s">
        <v>21</v>
      </c>
      <c r="AB1" s="1" t="s">
        <v>196</v>
      </c>
      <c r="AC1" s="1" t="s">
        <v>197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198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209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209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199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200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201</v>
      </c>
      <c r="Z2" s="1" t="s">
        <v>94</v>
      </c>
      <c r="AA2" s="1" t="s">
        <v>95</v>
      </c>
      <c r="AB2" s="1" t="s">
        <v>202</v>
      </c>
      <c r="AC2" s="1" t="s">
        <v>203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204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205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206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tr">
        <f>'Lap Breaks'!A2</f>
        <v>Cells 82 - 230</v>
      </c>
    </row>
    <row r="5" spans="1:93" s="15" customFormat="1">
      <c r="A5" s="30" t="s">
        <v>169</v>
      </c>
      <c r="C5" s="15">
        <f>AVERAGE(C10:C489)</f>
        <v>12.945704697986582</v>
      </c>
      <c r="D5" s="15">
        <f t="shared" ref="D5:BO5" si="0">AVERAGE(D10:D489)</f>
        <v>2.7693865771812067</v>
      </c>
      <c r="E5" s="15" t="e">
        <f t="shared" si="0"/>
        <v>#DIV/0!</v>
      </c>
      <c r="F5" s="15">
        <f t="shared" si="0"/>
        <v>27693.854463308711</v>
      </c>
      <c r="G5" s="15">
        <f t="shared" si="0"/>
        <v>112.23557046979867</v>
      </c>
      <c r="H5" s="15">
        <f t="shared" si="0"/>
        <v>-2.0114093959731543</v>
      </c>
      <c r="I5" s="15">
        <f t="shared" si="0"/>
        <v>755.07181208053657</v>
      </c>
      <c r="J5" s="15" t="e">
        <f t="shared" si="0"/>
        <v>#DIV/0!</v>
      </c>
      <c r="K5" s="15">
        <f t="shared" si="0"/>
        <v>2.5771812080536916E-2</v>
      </c>
      <c r="L5" s="15">
        <f t="shared" si="0"/>
        <v>105.12080536912751</v>
      </c>
      <c r="M5" s="15">
        <f t="shared" si="0"/>
        <v>0.8620308724832213</v>
      </c>
      <c r="N5" s="15">
        <f t="shared" si="0"/>
        <v>11.173222818791944</v>
      </c>
      <c r="O5" s="15">
        <f t="shared" si="0"/>
        <v>2.3649812080536909</v>
      </c>
      <c r="P5" s="15">
        <f t="shared" si="0"/>
        <v>97.212788590604049</v>
      </c>
      <c r="Q5" s="15">
        <f t="shared" si="0"/>
        <v>1.3206563758389265</v>
      </c>
      <c r="R5" s="15">
        <f t="shared" si="0"/>
        <v>98.531543624161117</v>
      </c>
      <c r="S5" s="15">
        <f t="shared" si="0"/>
        <v>77.54735906040267</v>
      </c>
      <c r="T5" s="15">
        <f t="shared" si="0"/>
        <v>1.0518718120805366</v>
      </c>
      <c r="U5" s="15">
        <f t="shared" si="0"/>
        <v>78.59731543624163</v>
      </c>
      <c r="V5" s="15">
        <f t="shared" si="0"/>
        <v>755.07248926174532</v>
      </c>
      <c r="W5" s="15" t="e">
        <f t="shared" si="0"/>
        <v>#DIV/0!</v>
      </c>
      <c r="X5" s="15" t="e">
        <f t="shared" si="0"/>
        <v>#DIV/0!</v>
      </c>
      <c r="Y5" s="15">
        <f t="shared" si="0"/>
        <v>90.451718120805353</v>
      </c>
      <c r="Z5" s="15">
        <f t="shared" si="0"/>
        <v>0</v>
      </c>
      <c r="AA5" s="15">
        <f t="shared" si="0"/>
        <v>2.2304697986577179E-2</v>
      </c>
      <c r="AB5" s="15" t="e">
        <f t="shared" si="0"/>
        <v>#DIV/0!</v>
      </c>
      <c r="AC5" s="15">
        <f t="shared" si="0"/>
        <v>0</v>
      </c>
      <c r="AD5" s="15">
        <f t="shared" si="0"/>
        <v>11.616107382550334</v>
      </c>
      <c r="AE5" s="15">
        <f t="shared" si="0"/>
        <v>863.36912751677858</v>
      </c>
      <c r="AF5" s="15">
        <f t="shared" si="0"/>
        <v>888.47651006711408</v>
      </c>
      <c r="AG5" s="15">
        <f t="shared" si="0"/>
        <v>841.59731543624162</v>
      </c>
      <c r="AH5" s="15">
        <f t="shared" si="0"/>
        <v>72.275838926174529</v>
      </c>
      <c r="AI5" s="15">
        <f t="shared" si="0"/>
        <v>21.11456375838927</v>
      </c>
      <c r="AJ5" s="15">
        <f t="shared" si="0"/>
        <v>0.48550335570469783</v>
      </c>
      <c r="AK5" s="15">
        <f t="shared" si="0"/>
        <v>982.50335570469804</v>
      </c>
      <c r="AL5" s="15">
        <f t="shared" si="0"/>
        <v>1</v>
      </c>
      <c r="AM5" s="15">
        <f t="shared" si="0"/>
        <v>0</v>
      </c>
      <c r="AN5" s="15">
        <f t="shared" si="0"/>
        <v>23</v>
      </c>
      <c r="AO5" s="15">
        <f t="shared" si="0"/>
        <v>189.83355704697991</v>
      </c>
      <c r="AP5" s="15">
        <f t="shared" si="0"/>
        <v>189.79127516778524</v>
      </c>
      <c r="AQ5" s="15">
        <f t="shared" si="0"/>
        <v>2.5395973154362421</v>
      </c>
      <c r="AR5" s="15">
        <f t="shared" si="0"/>
        <v>194.98120805369129</v>
      </c>
      <c r="AS5" s="15" t="e">
        <f t="shared" si="0"/>
        <v>#DIV/0!</v>
      </c>
      <c r="AT5" s="15">
        <f t="shared" si="0"/>
        <v>1.8859060402684564</v>
      </c>
      <c r="AU5" s="15">
        <f t="shared" si="0"/>
        <v>0.79438160265970681</v>
      </c>
      <c r="AV5" s="15">
        <f t="shared" si="0"/>
        <v>47.161375255033562</v>
      </c>
      <c r="AW5" s="15">
        <f t="shared" si="0"/>
        <v>-88.487598785234866</v>
      </c>
      <c r="AX5" s="15">
        <f t="shared" si="0"/>
        <v>316.92818791946314</v>
      </c>
      <c r="AY5" s="15">
        <f t="shared" si="0"/>
        <v>31.412751677852356</v>
      </c>
      <c r="AZ5" s="15">
        <f t="shared" si="0"/>
        <v>12</v>
      </c>
      <c r="BA5" s="15">
        <f t="shared" si="0"/>
        <v>9.8657718120805367</v>
      </c>
      <c r="BB5" s="15" t="e">
        <f t="shared" si="0"/>
        <v>#DIV/0!</v>
      </c>
      <c r="BC5" s="15">
        <f t="shared" si="0"/>
        <v>1.2658029798657719</v>
      </c>
      <c r="BD5" s="15">
        <f t="shared" si="0"/>
        <v>1.4513140268456366</v>
      </c>
      <c r="BE5" s="15">
        <f t="shared" si="0"/>
        <v>2.2906442416107389</v>
      </c>
      <c r="BF5" s="15">
        <f t="shared" si="0"/>
        <v>14.063000000000047</v>
      </c>
      <c r="BG5" s="15">
        <f t="shared" si="0"/>
        <v>13.247651006711408</v>
      </c>
      <c r="BH5" s="15">
        <f t="shared" si="0"/>
        <v>0.9420134228187913</v>
      </c>
      <c r="BI5" s="15">
        <f t="shared" si="0"/>
        <v>16.02127516778523</v>
      </c>
      <c r="BJ5" s="15">
        <f t="shared" si="0"/>
        <v>2506.7216308724842</v>
      </c>
      <c r="BK5" s="15">
        <f t="shared" si="0"/>
        <v>324.12758389261739</v>
      </c>
      <c r="BL5" s="15">
        <f t="shared" si="0"/>
        <v>2.315268456375839</v>
      </c>
      <c r="BM5" s="15">
        <f t="shared" si="0"/>
        <v>3.0798657718120796E-2</v>
      </c>
      <c r="BN5" s="15">
        <f t="shared" si="0"/>
        <v>2.3460671140939597</v>
      </c>
      <c r="BO5" s="15">
        <f t="shared" si="0"/>
        <v>1.8468926174496629</v>
      </c>
      <c r="BP5" s="15">
        <f t="shared" ref="BP5:BT5" si="1">AVERAGE(BP10:BP489)</f>
        <v>2.4530201342281874E-2</v>
      </c>
      <c r="BQ5" s="15">
        <f t="shared" si="1"/>
        <v>1.8714093959731535</v>
      </c>
      <c r="BR5" s="15">
        <f t="shared" si="1"/>
        <v>5.4271617449664404</v>
      </c>
      <c r="BS5" s="15" t="e">
        <f t="shared" si="1"/>
        <v>#DIV/0!</v>
      </c>
      <c r="BT5" s="15" t="e">
        <f t="shared" si="1"/>
        <v>#DIV/0!</v>
      </c>
      <c r="BU5" s="31">
        <f t="shared" ref="BU5:CC5" si="2">AVERAGE(BU10:BU489)</f>
        <v>3.9798187919463106</v>
      </c>
      <c r="BV5" s="31" t="e">
        <f t="shared" si="2"/>
        <v>#DIV/0!</v>
      </c>
      <c r="BW5" s="31">
        <f t="shared" si="2"/>
        <v>3.645671140939597</v>
      </c>
      <c r="BX5" s="15">
        <f t="shared" ref="BX5" si="3">AVERAGE(BX10:BX489)</f>
        <v>0.41766188590604025</v>
      </c>
      <c r="BY5" s="15">
        <f t="shared" si="2"/>
        <v>-5</v>
      </c>
      <c r="BZ5" s="15">
        <f t="shared" si="2"/>
        <v>0.67020710738255052</v>
      </c>
      <c r="CA5" s="28">
        <f t="shared" si="2"/>
        <v>10.206612771812077</v>
      </c>
      <c r="CB5" s="28">
        <f t="shared" si="2"/>
        <v>13.538183449664423</v>
      </c>
      <c r="CC5" s="28">
        <f t="shared" si="2"/>
        <v>2.6965870943127528</v>
      </c>
      <c r="CD5" s="23"/>
      <c r="CE5" s="15">
        <f t="shared" ref="CE5:CH5" si="4">AVERAGE(CE10:CE489)</f>
        <v>19116.726253440342</v>
      </c>
      <c r="CF5" s="15">
        <f t="shared" si="4"/>
        <v>2477.7850904383799</v>
      </c>
      <c r="CG5" s="15">
        <f t="shared" si="4"/>
        <v>14.665670761132745</v>
      </c>
      <c r="CH5" s="15">
        <f t="shared" si="4"/>
        <v>36.474650755467081</v>
      </c>
      <c r="CI5" s="33">
        <f>(CF8+CH8+CG8)/(148/3600)</f>
        <v>2546.0127458195407</v>
      </c>
      <c r="CK5" s="35">
        <f>CE8/$AY8</f>
        <v>608.56579676586045</v>
      </c>
      <c r="CL5" s="35">
        <f>CF8/$AY8</f>
        <v>78.878320366481901</v>
      </c>
      <c r="CM5" s="35">
        <f>CG8/$AY8</f>
        <v>0.46686998043131683</v>
      </c>
      <c r="CN5" s="35">
        <f>CH8/$AY8</f>
        <v>1.1611415367085982</v>
      </c>
      <c r="CO5" s="36">
        <f>(CF8+CG8+CH8)/AY8</f>
        <v>80.506331883621826</v>
      </c>
    </row>
    <row r="6" spans="1:93" s="15" customFormat="1">
      <c r="A6" s="30" t="s">
        <v>170</v>
      </c>
      <c r="C6" s="15">
        <f>MIN(C10:C489)</f>
        <v>10.01</v>
      </c>
      <c r="D6" s="15">
        <f t="shared" ref="D6:BO6" si="5">MIN(D10:D489)</f>
        <v>9.0200000000000002E-2</v>
      </c>
      <c r="E6" s="15">
        <f t="shared" si="5"/>
        <v>0</v>
      </c>
      <c r="F6" s="15">
        <f t="shared" si="5"/>
        <v>902.46326699999997</v>
      </c>
      <c r="G6" s="15">
        <f t="shared" si="5"/>
        <v>2.2999999999999998</v>
      </c>
      <c r="H6" s="15">
        <f t="shared" si="5"/>
        <v>-22.3</v>
      </c>
      <c r="I6" s="15">
        <f t="shared" si="5"/>
        <v>93.4</v>
      </c>
      <c r="J6" s="15">
        <f t="shared" si="5"/>
        <v>0</v>
      </c>
      <c r="K6" s="15">
        <f t="shared" si="5"/>
        <v>0</v>
      </c>
      <c r="L6" s="15">
        <f t="shared" si="5"/>
        <v>64</v>
      </c>
      <c r="M6" s="15">
        <f t="shared" si="5"/>
        <v>0.84119999999999995</v>
      </c>
      <c r="N6" s="15">
        <f t="shared" si="5"/>
        <v>8.4205000000000005</v>
      </c>
      <c r="O6" s="15">
        <f t="shared" si="5"/>
        <v>7.8899999999999998E-2</v>
      </c>
      <c r="P6" s="15">
        <f t="shared" si="5"/>
        <v>1.9371</v>
      </c>
      <c r="Q6" s="15">
        <f t="shared" si="5"/>
        <v>0</v>
      </c>
      <c r="R6" s="15">
        <f t="shared" si="5"/>
        <v>5.8</v>
      </c>
      <c r="S6" s="15">
        <f t="shared" si="5"/>
        <v>1.5398000000000001</v>
      </c>
      <c r="T6" s="15">
        <f t="shared" si="5"/>
        <v>0</v>
      </c>
      <c r="U6" s="15">
        <f t="shared" si="5"/>
        <v>4.5999999999999996</v>
      </c>
      <c r="V6" s="15">
        <f t="shared" si="5"/>
        <v>93.363200000000006</v>
      </c>
      <c r="W6" s="15">
        <f t="shared" si="5"/>
        <v>0</v>
      </c>
      <c r="X6" s="15">
        <f t="shared" si="5"/>
        <v>0</v>
      </c>
      <c r="Y6" s="15">
        <f t="shared" si="5"/>
        <v>55.691000000000003</v>
      </c>
      <c r="Z6" s="15">
        <f t="shared" si="5"/>
        <v>0</v>
      </c>
      <c r="AA6" s="15">
        <f t="shared" si="5"/>
        <v>0</v>
      </c>
      <c r="AB6" s="15">
        <f t="shared" si="5"/>
        <v>0</v>
      </c>
      <c r="AC6" s="15">
        <f t="shared" si="5"/>
        <v>0</v>
      </c>
      <c r="AD6" s="15">
        <f t="shared" si="5"/>
        <v>11.4</v>
      </c>
      <c r="AE6" s="15">
        <f t="shared" si="5"/>
        <v>844</v>
      </c>
      <c r="AF6" s="15">
        <f t="shared" si="5"/>
        <v>864</v>
      </c>
      <c r="AG6" s="15">
        <f t="shared" si="5"/>
        <v>828</v>
      </c>
      <c r="AH6" s="15">
        <f t="shared" si="5"/>
        <v>68</v>
      </c>
      <c r="AI6" s="15">
        <f t="shared" si="5"/>
        <v>19.850000000000001</v>
      </c>
      <c r="AJ6" s="15">
        <f t="shared" si="5"/>
        <v>0.46</v>
      </c>
      <c r="AK6" s="15">
        <f t="shared" si="5"/>
        <v>982</v>
      </c>
      <c r="AL6" s="15">
        <f t="shared" si="5"/>
        <v>1</v>
      </c>
      <c r="AM6" s="15">
        <f t="shared" si="5"/>
        <v>0</v>
      </c>
      <c r="AN6" s="15">
        <f t="shared" si="5"/>
        <v>23</v>
      </c>
      <c r="AO6" s="15">
        <f t="shared" si="5"/>
        <v>188</v>
      </c>
      <c r="AP6" s="15">
        <f t="shared" si="5"/>
        <v>189</v>
      </c>
      <c r="AQ6" s="15">
        <f t="shared" si="5"/>
        <v>1.5</v>
      </c>
      <c r="AR6" s="15">
        <f t="shared" si="5"/>
        <v>194.1</v>
      </c>
      <c r="AS6" s="15">
        <f t="shared" si="5"/>
        <v>0</v>
      </c>
      <c r="AT6" s="15">
        <f t="shared" si="5"/>
        <v>1</v>
      </c>
      <c r="AU6" s="15">
        <f t="shared" si="5"/>
        <v>0.79353009259259266</v>
      </c>
      <c r="AV6" s="15">
        <f t="shared" si="5"/>
        <v>47.158504000000001</v>
      </c>
      <c r="AW6" s="15">
        <f t="shared" si="5"/>
        <v>-88.492070999999996</v>
      </c>
      <c r="AX6" s="15">
        <f t="shared" si="5"/>
        <v>311.3</v>
      </c>
      <c r="AY6" s="15">
        <f t="shared" si="5"/>
        <v>0.1</v>
      </c>
      <c r="AZ6" s="15">
        <f t="shared" si="5"/>
        <v>12</v>
      </c>
      <c r="BA6" s="15">
        <f t="shared" si="5"/>
        <v>8</v>
      </c>
      <c r="BB6" s="15">
        <f t="shared" si="5"/>
        <v>0</v>
      </c>
      <c r="BC6" s="15">
        <f t="shared" si="5"/>
        <v>0.8</v>
      </c>
      <c r="BD6" s="15">
        <f t="shared" si="5"/>
        <v>1</v>
      </c>
      <c r="BE6" s="15">
        <f t="shared" si="5"/>
        <v>1.7</v>
      </c>
      <c r="BF6" s="15">
        <f t="shared" si="5"/>
        <v>14.063000000000001</v>
      </c>
      <c r="BG6" s="15">
        <f t="shared" si="5"/>
        <v>11.35</v>
      </c>
      <c r="BH6" s="15">
        <f t="shared" si="5"/>
        <v>0.81</v>
      </c>
      <c r="BI6" s="15">
        <f t="shared" si="5"/>
        <v>14.292</v>
      </c>
      <c r="BJ6" s="15">
        <f t="shared" si="5"/>
        <v>1726.845</v>
      </c>
      <c r="BK6" s="15">
        <f t="shared" si="5"/>
        <v>11.840999999999999</v>
      </c>
      <c r="BL6" s="15">
        <f t="shared" si="5"/>
        <v>4.2000000000000003E-2</v>
      </c>
      <c r="BM6" s="15">
        <f t="shared" si="5"/>
        <v>0</v>
      </c>
      <c r="BN6" s="15">
        <f t="shared" si="5"/>
        <v>0.125</v>
      </c>
      <c r="BO6" s="15">
        <f t="shared" si="5"/>
        <v>3.3000000000000002E-2</v>
      </c>
      <c r="BP6" s="15">
        <f t="shared" ref="BP6:BT6" si="6">MIN(BP10:BP489)</f>
        <v>0</v>
      </c>
      <c r="BQ6" s="15">
        <f t="shared" si="6"/>
        <v>9.9000000000000005E-2</v>
      </c>
      <c r="BR6" s="15">
        <f t="shared" si="6"/>
        <v>0.7319</v>
      </c>
      <c r="BS6" s="15">
        <f t="shared" si="6"/>
        <v>0</v>
      </c>
      <c r="BT6" s="15">
        <f t="shared" si="6"/>
        <v>0</v>
      </c>
      <c r="BU6" s="31">
        <f t="shared" ref="BU6:CC6" si="7">MIN(BU10:BU489)</f>
        <v>2.6190000000000002</v>
      </c>
      <c r="BV6" s="31">
        <f t="shared" si="7"/>
        <v>0</v>
      </c>
      <c r="BW6" s="31">
        <f t="shared" si="7"/>
        <v>0</v>
      </c>
      <c r="BX6" s="15">
        <f t="shared" ref="BX6" si="8">MIN(BX10:BX489)</f>
        <v>-2.6672999999999999E-2</v>
      </c>
      <c r="BY6" s="15">
        <f t="shared" si="7"/>
        <v>-5</v>
      </c>
      <c r="BZ6" s="15">
        <f t="shared" si="7"/>
        <v>0.65</v>
      </c>
      <c r="CA6" s="28">
        <f t="shared" si="7"/>
        <v>-0.65182200000000001</v>
      </c>
      <c r="CB6" s="28">
        <f t="shared" si="7"/>
        <v>13.13</v>
      </c>
      <c r="CC6" s="28">
        <f t="shared" si="7"/>
        <v>-0.17221137240000001</v>
      </c>
      <c r="CD6" s="23"/>
      <c r="CE6" s="15">
        <f t="shared" ref="CE6:CH6" si="9">MIN(CE10:CE489)</f>
        <v>-1209.867772884588</v>
      </c>
      <c r="CF6" s="15">
        <f t="shared" si="9"/>
        <v>-173.74095555093001</v>
      </c>
      <c r="CG6" s="15">
        <f t="shared" si="9"/>
        <v>-4.5014925093300002</v>
      </c>
      <c r="CH6" s="15">
        <f t="shared" si="9"/>
        <v>-8.2587415031910005</v>
      </c>
      <c r="CI6" s="23"/>
    </row>
    <row r="7" spans="1:93" s="15" customFormat="1">
      <c r="A7" s="30" t="s">
        <v>171</v>
      </c>
      <c r="C7" s="15">
        <f>MAX(C10:C489)</f>
        <v>14.606999999999999</v>
      </c>
      <c r="D7" s="15">
        <f t="shared" ref="D7:BO7" si="10">MAX(D10:D489)</f>
        <v>7.3982999999999999</v>
      </c>
      <c r="E7" s="15">
        <f t="shared" si="10"/>
        <v>0</v>
      </c>
      <c r="F7" s="15">
        <f t="shared" si="10"/>
        <v>73982.977480999994</v>
      </c>
      <c r="G7" s="15">
        <f t="shared" si="10"/>
        <v>562.9</v>
      </c>
      <c r="H7" s="15">
        <f t="shared" si="10"/>
        <v>12.2</v>
      </c>
      <c r="I7" s="15">
        <f t="shared" si="10"/>
        <v>2482.6</v>
      </c>
      <c r="J7" s="15">
        <f t="shared" si="10"/>
        <v>0</v>
      </c>
      <c r="K7" s="15">
        <f t="shared" si="10"/>
        <v>1.18</v>
      </c>
      <c r="L7" s="15">
        <f t="shared" si="10"/>
        <v>196</v>
      </c>
      <c r="M7" s="15">
        <f t="shared" si="10"/>
        <v>0.875</v>
      </c>
      <c r="N7" s="15">
        <f t="shared" si="10"/>
        <v>12.767899999999999</v>
      </c>
      <c r="O7" s="15">
        <f t="shared" si="10"/>
        <v>6.2234999999999996</v>
      </c>
      <c r="P7" s="15">
        <f t="shared" si="10"/>
        <v>487.69499999999999</v>
      </c>
      <c r="Q7" s="15">
        <f t="shared" si="10"/>
        <v>10.656000000000001</v>
      </c>
      <c r="R7" s="15">
        <f t="shared" si="10"/>
        <v>487.9</v>
      </c>
      <c r="S7" s="15">
        <f t="shared" si="10"/>
        <v>387.32859999999999</v>
      </c>
      <c r="T7" s="15">
        <f t="shared" si="10"/>
        <v>8.4809999999999999</v>
      </c>
      <c r="U7" s="15">
        <f t="shared" si="10"/>
        <v>387.5</v>
      </c>
      <c r="V7" s="15">
        <f t="shared" si="10"/>
        <v>2482.6291000000001</v>
      </c>
      <c r="W7" s="15">
        <f t="shared" si="10"/>
        <v>0</v>
      </c>
      <c r="X7" s="15">
        <f t="shared" si="10"/>
        <v>0</v>
      </c>
      <c r="Y7" s="15">
        <f t="shared" si="10"/>
        <v>169.45699999999999</v>
      </c>
      <c r="Z7" s="15">
        <f t="shared" si="10"/>
        <v>0</v>
      </c>
      <c r="AA7" s="15">
        <f t="shared" si="10"/>
        <v>1.0235000000000001</v>
      </c>
      <c r="AB7" s="15">
        <f t="shared" si="10"/>
        <v>0</v>
      </c>
      <c r="AC7" s="15">
        <f t="shared" si="10"/>
        <v>0</v>
      </c>
      <c r="AD7" s="15">
        <f t="shared" si="10"/>
        <v>12.1</v>
      </c>
      <c r="AE7" s="15">
        <f t="shared" si="10"/>
        <v>899</v>
      </c>
      <c r="AF7" s="15">
        <f t="shared" si="10"/>
        <v>924</v>
      </c>
      <c r="AG7" s="15">
        <f t="shared" si="10"/>
        <v>873</v>
      </c>
      <c r="AH7" s="15">
        <f t="shared" si="10"/>
        <v>79</v>
      </c>
      <c r="AI7" s="15">
        <f t="shared" si="10"/>
        <v>23.08</v>
      </c>
      <c r="AJ7" s="15">
        <f t="shared" si="10"/>
        <v>0.53</v>
      </c>
      <c r="AK7" s="15">
        <f t="shared" si="10"/>
        <v>984</v>
      </c>
      <c r="AL7" s="15">
        <f t="shared" si="10"/>
        <v>1</v>
      </c>
      <c r="AM7" s="15">
        <f t="shared" si="10"/>
        <v>0</v>
      </c>
      <c r="AN7" s="15">
        <f t="shared" si="10"/>
        <v>23</v>
      </c>
      <c r="AO7" s="15">
        <f t="shared" si="10"/>
        <v>192</v>
      </c>
      <c r="AP7" s="15">
        <f t="shared" si="10"/>
        <v>191</v>
      </c>
      <c r="AQ7" s="15">
        <f t="shared" si="10"/>
        <v>3.5</v>
      </c>
      <c r="AR7" s="15">
        <f t="shared" si="10"/>
        <v>195</v>
      </c>
      <c r="AS7" s="15">
        <f t="shared" si="10"/>
        <v>0</v>
      </c>
      <c r="AT7" s="15">
        <f t="shared" si="10"/>
        <v>2</v>
      </c>
      <c r="AU7" s="15">
        <f t="shared" si="10"/>
        <v>0.79524305555555552</v>
      </c>
      <c r="AV7" s="15">
        <f t="shared" si="10"/>
        <v>47.164406999999997</v>
      </c>
      <c r="AW7" s="15">
        <f t="shared" si="10"/>
        <v>-88.483923000000004</v>
      </c>
      <c r="AX7" s="15">
        <f t="shared" si="10"/>
        <v>321.7</v>
      </c>
      <c r="AY7" s="15">
        <f t="shared" si="10"/>
        <v>46.1</v>
      </c>
      <c r="AZ7" s="15">
        <f t="shared" si="10"/>
        <v>12</v>
      </c>
      <c r="BA7" s="15">
        <f t="shared" si="10"/>
        <v>11</v>
      </c>
      <c r="BB7" s="15">
        <f t="shared" si="10"/>
        <v>0</v>
      </c>
      <c r="BC7" s="15">
        <f t="shared" si="10"/>
        <v>2.6</v>
      </c>
      <c r="BD7" s="15">
        <f t="shared" si="10"/>
        <v>2.4016000000000002</v>
      </c>
      <c r="BE7" s="15">
        <f t="shared" si="10"/>
        <v>3.4</v>
      </c>
      <c r="BF7" s="15">
        <f t="shared" si="10"/>
        <v>14.063000000000001</v>
      </c>
      <c r="BG7" s="15">
        <f t="shared" si="10"/>
        <v>14.61</v>
      </c>
      <c r="BH7" s="15">
        <f t="shared" si="10"/>
        <v>1.04</v>
      </c>
      <c r="BI7" s="15">
        <f t="shared" si="10"/>
        <v>18.876999999999999</v>
      </c>
      <c r="BJ7" s="15">
        <f t="shared" si="10"/>
        <v>3011.4360000000001</v>
      </c>
      <c r="BK7" s="15">
        <f t="shared" si="10"/>
        <v>812.322</v>
      </c>
      <c r="BL7" s="15">
        <f t="shared" si="10"/>
        <v>11.635</v>
      </c>
      <c r="BM7" s="15">
        <f t="shared" si="10"/>
        <v>0.26200000000000001</v>
      </c>
      <c r="BN7" s="15">
        <f t="shared" si="10"/>
        <v>11.641</v>
      </c>
      <c r="BO7" s="15">
        <f t="shared" si="10"/>
        <v>9.24</v>
      </c>
      <c r="BP7" s="15">
        <f t="shared" ref="BP7:BT7" si="11">MAX(BP10:BP489)</f>
        <v>0.20899999999999999</v>
      </c>
      <c r="BQ7" s="15">
        <f t="shared" si="11"/>
        <v>9.2449999999999992</v>
      </c>
      <c r="BR7" s="15">
        <f t="shared" si="11"/>
        <v>18.445699999999999</v>
      </c>
      <c r="BS7" s="15">
        <f t="shared" si="11"/>
        <v>0</v>
      </c>
      <c r="BT7" s="15">
        <f t="shared" si="11"/>
        <v>0</v>
      </c>
      <c r="BU7" s="31">
        <f t="shared" ref="BU7:CC7" si="12">MAX(BU10:BU489)</f>
        <v>7.5540000000000003</v>
      </c>
      <c r="BV7" s="31">
        <f t="shared" si="12"/>
        <v>0</v>
      </c>
      <c r="BW7" s="31">
        <f t="shared" si="12"/>
        <v>167.209</v>
      </c>
      <c r="BX7" s="15">
        <f t="shared" ref="BX7" si="13">MAX(BX10:BX489)</f>
        <v>0.98772099999999996</v>
      </c>
      <c r="BY7" s="15">
        <f t="shared" si="12"/>
        <v>-5</v>
      </c>
      <c r="BZ7" s="15">
        <f t="shared" si="12"/>
        <v>0.69245500000000004</v>
      </c>
      <c r="CA7" s="28">
        <f t="shared" si="12"/>
        <v>24.137432</v>
      </c>
      <c r="CB7" s="28">
        <f t="shared" si="12"/>
        <v>13.987591</v>
      </c>
      <c r="CC7" s="28">
        <f t="shared" si="12"/>
        <v>6.3771095343999997</v>
      </c>
      <c r="CD7" s="23"/>
      <c r="CE7" s="15">
        <f t="shared" ref="CE7:CH7" si="14">MAX(CE10:CE489)</f>
        <v>40934.145821781167</v>
      </c>
      <c r="CF7" s="15">
        <f t="shared" si="14"/>
        <v>14455.114960783265</v>
      </c>
      <c r="CG7" s="15">
        <f t="shared" si="14"/>
        <v>65.707310431151996</v>
      </c>
      <c r="CH7" s="15">
        <f t="shared" si="14"/>
        <v>167.63286492825841</v>
      </c>
      <c r="CI7" s="23"/>
    </row>
    <row r="8" spans="1:93" s="15" customFormat="1">
      <c r="A8" s="30" t="s">
        <v>172</v>
      </c>
      <c r="B8" s="3">
        <f>B158-B10</f>
        <v>1.7129629629628607E-3</v>
      </c>
      <c r="AT8" s="17"/>
      <c r="AY8" s="16">
        <f>SUM(AY10:AY489)/3600</f>
        <v>1.3001388888888892</v>
      </c>
      <c r="BU8" s="25"/>
      <c r="BV8" s="23"/>
      <c r="BW8" s="25"/>
      <c r="BX8" s="23"/>
      <c r="BY8" s="25"/>
      <c r="BZ8" s="25"/>
      <c r="CA8" s="24">
        <f>SUM(CA10:CA489)/3600</f>
        <v>0.42244036194444429</v>
      </c>
      <c r="CB8" s="25"/>
      <c r="CC8" s="24">
        <f>SUM(CC10:CC489)/3600</f>
        <v>0.11160874362572226</v>
      </c>
      <c r="CD8" s="23"/>
      <c r="CE8" s="24">
        <f>SUM(CE10:CE489)/3600</f>
        <v>791.22005882294741</v>
      </c>
      <c r="CF8" s="24">
        <f>SUM(CF10:CF489)/3600</f>
        <v>102.55277179869962</v>
      </c>
      <c r="CG8" s="24">
        <f>SUM(CG10:CG489)/3600</f>
        <v>0.6069958176135497</v>
      </c>
      <c r="CH8" s="24">
        <f>SUM(CH10:CH489)/3600</f>
        <v>1.5096452673790541</v>
      </c>
      <c r="CI8" s="34">
        <f>SUM(CF8:CH8)</f>
        <v>104.66941288369223</v>
      </c>
      <c r="CJ8" s="15" t="s">
        <v>208</v>
      </c>
    </row>
    <row r="9" spans="1:93">
      <c r="BW9" s="14"/>
      <c r="BX9" s="26"/>
      <c r="CC9" s="32">
        <f>AY8/CC8</f>
        <v>11.649077363050331</v>
      </c>
      <c r="CD9" s="4" t="s">
        <v>190</v>
      </c>
      <c r="CK9" s="27" t="s">
        <v>191</v>
      </c>
    </row>
    <row r="10" spans="1:93">
      <c r="A10" s="2">
        <v>42439</v>
      </c>
      <c r="B10" s="29">
        <v>0.5856143981481482</v>
      </c>
      <c r="C10" s="4">
        <v>13.004</v>
      </c>
      <c r="D10" s="4">
        <v>2.3144</v>
      </c>
      <c r="E10" s="4" t="s">
        <v>155</v>
      </c>
      <c r="F10" s="4">
        <v>23144.006462000001</v>
      </c>
      <c r="G10" s="4">
        <v>397.4</v>
      </c>
      <c r="H10" s="4">
        <v>0.2</v>
      </c>
      <c r="I10" s="4">
        <v>2482.6</v>
      </c>
      <c r="K10" s="4">
        <v>1.18</v>
      </c>
      <c r="L10" s="4">
        <v>196</v>
      </c>
      <c r="M10" s="4">
        <v>0.86480000000000001</v>
      </c>
      <c r="N10" s="4">
        <v>11.2463</v>
      </c>
      <c r="O10" s="4">
        <v>2.0015999999999998</v>
      </c>
      <c r="P10" s="4">
        <v>343.69990000000001</v>
      </c>
      <c r="Q10" s="4">
        <v>0.17299999999999999</v>
      </c>
      <c r="R10" s="4">
        <v>343.9</v>
      </c>
      <c r="S10" s="4">
        <v>272.9511</v>
      </c>
      <c r="T10" s="4">
        <v>0.13739999999999999</v>
      </c>
      <c r="U10" s="4">
        <v>273.10000000000002</v>
      </c>
      <c r="V10" s="4">
        <v>2482.6291000000001</v>
      </c>
      <c r="Y10" s="4">
        <v>169.45699999999999</v>
      </c>
      <c r="Z10" s="4">
        <v>0</v>
      </c>
      <c r="AA10" s="4">
        <v>1.0235000000000001</v>
      </c>
      <c r="AB10" s="4" t="s">
        <v>207</v>
      </c>
      <c r="AC10" s="4">
        <v>0</v>
      </c>
      <c r="AD10" s="4">
        <v>11.7</v>
      </c>
      <c r="AE10" s="4">
        <v>848</v>
      </c>
      <c r="AF10" s="4">
        <v>867</v>
      </c>
      <c r="AG10" s="4">
        <v>835</v>
      </c>
      <c r="AH10" s="4">
        <v>68</v>
      </c>
      <c r="AI10" s="4">
        <v>19.850000000000001</v>
      </c>
      <c r="AJ10" s="4">
        <v>0.46</v>
      </c>
      <c r="AK10" s="4">
        <v>983</v>
      </c>
      <c r="AL10" s="4">
        <v>1</v>
      </c>
      <c r="AM10" s="4">
        <v>0</v>
      </c>
      <c r="AN10" s="4">
        <v>23</v>
      </c>
      <c r="AO10" s="4">
        <v>188</v>
      </c>
      <c r="AP10" s="4">
        <v>190</v>
      </c>
      <c r="AQ10" s="4">
        <v>3.4</v>
      </c>
      <c r="AR10" s="4">
        <v>195</v>
      </c>
      <c r="AS10" s="4" t="s">
        <v>155</v>
      </c>
      <c r="AT10" s="4">
        <v>2</v>
      </c>
      <c r="AU10" s="5">
        <v>0.79353009259259266</v>
      </c>
      <c r="AV10" s="4">
        <v>47.159332999999997</v>
      </c>
      <c r="AW10" s="4">
        <v>-88.489727999999999</v>
      </c>
      <c r="AX10" s="4">
        <v>317.5</v>
      </c>
      <c r="AY10" s="4">
        <v>0.1</v>
      </c>
      <c r="AZ10" s="4">
        <v>12</v>
      </c>
      <c r="BA10" s="4">
        <v>11</v>
      </c>
      <c r="BB10" s="4" t="s">
        <v>213</v>
      </c>
      <c r="BC10" s="4">
        <v>0.8</v>
      </c>
      <c r="BD10" s="4">
        <v>1.5</v>
      </c>
      <c r="BE10" s="4">
        <v>1.7</v>
      </c>
      <c r="BF10" s="4">
        <v>14.063000000000001</v>
      </c>
      <c r="BG10" s="4">
        <v>13.41</v>
      </c>
      <c r="BH10" s="4">
        <v>0.95</v>
      </c>
      <c r="BI10" s="4">
        <v>15.628</v>
      </c>
      <c r="BJ10" s="4">
        <v>2526.9450000000002</v>
      </c>
      <c r="BK10" s="4">
        <v>286.245</v>
      </c>
      <c r="BL10" s="4">
        <v>8.0869999999999997</v>
      </c>
      <c r="BM10" s="4">
        <v>4.0000000000000001E-3</v>
      </c>
      <c r="BN10" s="4">
        <v>8.0909999999999993</v>
      </c>
      <c r="BO10" s="4">
        <v>6.423</v>
      </c>
      <c r="BP10" s="4">
        <v>3.0000000000000001E-3</v>
      </c>
      <c r="BQ10" s="4">
        <v>6.4260000000000002</v>
      </c>
      <c r="BR10" s="4">
        <v>18.445699999999999</v>
      </c>
      <c r="BU10" s="4">
        <v>7.5540000000000003</v>
      </c>
      <c r="BW10" s="4">
        <v>167.209</v>
      </c>
      <c r="BX10" s="4">
        <v>-2.3435999999999998E-2</v>
      </c>
      <c r="BY10" s="4">
        <v>-5</v>
      </c>
      <c r="BZ10" s="4">
        <v>0.69067299999999998</v>
      </c>
      <c r="CA10" s="4">
        <v>-0.57271799999999995</v>
      </c>
      <c r="CB10" s="4">
        <v>13.951594999999999</v>
      </c>
      <c r="CC10" s="4">
        <f>CA10*0.2642</f>
        <v>-0.15131209559999997</v>
      </c>
      <c r="CE10" s="4">
        <f>BJ10*$CA10*0.747</f>
        <v>-1081.07848422297</v>
      </c>
      <c r="CF10" s="4">
        <f>BK10*$CA10*0.747</f>
        <v>-122.46143494077</v>
      </c>
      <c r="CG10" s="4">
        <f>BQ10*$CA10*0.747</f>
        <v>-2.7491735433960001</v>
      </c>
      <c r="CH10" s="4">
        <f>BR10*$CA10*0.747</f>
        <v>-7.8914457562121987</v>
      </c>
    </row>
    <row r="11" spans="1:93">
      <c r="A11" s="2">
        <v>42439</v>
      </c>
      <c r="B11" s="29">
        <v>0.58562597222222224</v>
      </c>
      <c r="C11" s="4">
        <v>12.59</v>
      </c>
      <c r="D11" s="4">
        <v>2.5156999999999998</v>
      </c>
      <c r="E11" s="4" t="s">
        <v>155</v>
      </c>
      <c r="F11" s="4">
        <v>25156.533665999999</v>
      </c>
      <c r="G11" s="4">
        <v>562.9</v>
      </c>
      <c r="H11" s="4">
        <v>0.3</v>
      </c>
      <c r="I11" s="4">
        <v>2251.6</v>
      </c>
      <c r="K11" s="4">
        <v>0.83</v>
      </c>
      <c r="L11" s="4">
        <v>189</v>
      </c>
      <c r="M11" s="4">
        <v>0.86639999999999995</v>
      </c>
      <c r="N11" s="4">
        <v>10.907400000000001</v>
      </c>
      <c r="O11" s="4">
        <v>2.1795</v>
      </c>
      <c r="P11" s="4">
        <v>487.69499999999999</v>
      </c>
      <c r="Q11" s="4">
        <v>0.24790000000000001</v>
      </c>
      <c r="R11" s="4">
        <v>487.9</v>
      </c>
      <c r="S11" s="4">
        <v>387.32859999999999</v>
      </c>
      <c r="T11" s="4">
        <v>0.19689999999999999</v>
      </c>
      <c r="U11" s="4">
        <v>387.5</v>
      </c>
      <c r="V11" s="4">
        <v>2251.6489000000001</v>
      </c>
      <c r="Y11" s="4">
        <v>163.73099999999999</v>
      </c>
      <c r="Z11" s="4">
        <v>0</v>
      </c>
      <c r="AA11" s="4">
        <v>0.72030000000000005</v>
      </c>
      <c r="AB11" s="4" t="s">
        <v>207</v>
      </c>
      <c r="AC11" s="4">
        <v>0</v>
      </c>
      <c r="AD11" s="4">
        <v>11.6</v>
      </c>
      <c r="AE11" s="4">
        <v>848</v>
      </c>
      <c r="AF11" s="4">
        <v>866</v>
      </c>
      <c r="AG11" s="4">
        <v>835</v>
      </c>
      <c r="AH11" s="4">
        <v>68</v>
      </c>
      <c r="AI11" s="4">
        <v>19.87</v>
      </c>
      <c r="AJ11" s="4">
        <v>0.46</v>
      </c>
      <c r="AK11" s="4">
        <v>982</v>
      </c>
      <c r="AL11" s="4">
        <v>1</v>
      </c>
      <c r="AM11" s="4">
        <v>0</v>
      </c>
      <c r="AN11" s="4">
        <v>23</v>
      </c>
      <c r="AO11" s="4">
        <v>188</v>
      </c>
      <c r="AP11" s="4">
        <v>190</v>
      </c>
      <c r="AQ11" s="4">
        <v>3.2</v>
      </c>
      <c r="AR11" s="4">
        <v>195</v>
      </c>
      <c r="AS11" s="4" t="s">
        <v>155</v>
      </c>
      <c r="AT11" s="4">
        <v>2</v>
      </c>
      <c r="AU11" s="5">
        <v>0.7935416666666667</v>
      </c>
      <c r="AV11" s="4">
        <v>47.159334999999999</v>
      </c>
      <c r="AW11" s="4">
        <v>-88.489707999999993</v>
      </c>
      <c r="AX11" s="4">
        <v>317.3</v>
      </c>
      <c r="AY11" s="4">
        <v>1.9</v>
      </c>
      <c r="AZ11" s="4">
        <v>12</v>
      </c>
      <c r="BA11" s="4">
        <v>11</v>
      </c>
      <c r="BB11" s="4" t="s">
        <v>213</v>
      </c>
      <c r="BC11" s="4">
        <v>0.8</v>
      </c>
      <c r="BD11" s="4">
        <v>1.5</v>
      </c>
      <c r="BE11" s="4">
        <v>1.7</v>
      </c>
      <c r="BF11" s="4">
        <v>14.063000000000001</v>
      </c>
      <c r="BG11" s="4">
        <v>13.58</v>
      </c>
      <c r="BH11" s="4">
        <v>0.97</v>
      </c>
      <c r="BI11" s="4">
        <v>15.423999999999999</v>
      </c>
      <c r="BJ11" s="4">
        <v>2484.7820000000002</v>
      </c>
      <c r="BK11" s="4">
        <v>316.01</v>
      </c>
      <c r="BL11" s="4">
        <v>11.635</v>
      </c>
      <c r="BM11" s="4">
        <v>6.0000000000000001E-3</v>
      </c>
      <c r="BN11" s="4">
        <v>11.641</v>
      </c>
      <c r="BO11" s="4">
        <v>9.24</v>
      </c>
      <c r="BP11" s="4">
        <v>5.0000000000000001E-3</v>
      </c>
      <c r="BQ11" s="4">
        <v>9.2449999999999992</v>
      </c>
      <c r="BR11" s="4">
        <v>16.961500000000001</v>
      </c>
      <c r="BU11" s="4">
        <v>7.4</v>
      </c>
      <c r="BW11" s="4">
        <v>119.313</v>
      </c>
      <c r="BX11" s="4">
        <v>-2.6672999999999999E-2</v>
      </c>
      <c r="BY11" s="4">
        <v>-5</v>
      </c>
      <c r="BZ11" s="4">
        <v>0.68810899999999997</v>
      </c>
      <c r="CA11" s="4">
        <v>-0.65182200000000001</v>
      </c>
      <c r="CB11" s="4">
        <v>13.899801999999999</v>
      </c>
      <c r="CC11" s="4">
        <f t="shared" ref="CC11:CC74" si="15">CA11*0.2642</f>
        <v>-0.17221137240000001</v>
      </c>
      <c r="CE11" s="4">
        <f t="shared" ref="CE11:CE74" si="16">BJ11*$CA11*0.747</f>
        <v>-1209.867772884588</v>
      </c>
      <c r="CF11" s="4">
        <f t="shared" ref="CF11:CF74" si="17">BK11*$CA11*0.747</f>
        <v>-153.86875585434001</v>
      </c>
      <c r="CG11" s="4">
        <f t="shared" ref="CG11:CG74" si="18">BQ11*$CA11*0.747</f>
        <v>-4.5014925093300002</v>
      </c>
      <c r="CH11" s="4">
        <f t="shared" ref="CH11:CH74" si="19">BR11*$CA11*0.747</f>
        <v>-8.2587415031910005</v>
      </c>
    </row>
    <row r="12" spans="1:93">
      <c r="A12" s="2">
        <v>42439</v>
      </c>
      <c r="B12" s="29">
        <v>0.58563754629629627</v>
      </c>
      <c r="C12" s="4">
        <v>12.692</v>
      </c>
      <c r="D12" s="4">
        <v>3.4308999999999998</v>
      </c>
      <c r="E12" s="4" t="s">
        <v>155</v>
      </c>
      <c r="F12" s="4">
        <v>34309.047618999997</v>
      </c>
      <c r="G12" s="4">
        <v>551.6</v>
      </c>
      <c r="H12" s="4">
        <v>0.4</v>
      </c>
      <c r="I12" s="4">
        <v>2315.8000000000002</v>
      </c>
      <c r="K12" s="4">
        <v>0.59</v>
      </c>
      <c r="L12" s="4">
        <v>183</v>
      </c>
      <c r="M12" s="4">
        <v>0.85719999999999996</v>
      </c>
      <c r="N12" s="4">
        <v>10.879200000000001</v>
      </c>
      <c r="O12" s="4">
        <v>2.9409999999999998</v>
      </c>
      <c r="P12" s="4">
        <v>472.85129999999998</v>
      </c>
      <c r="Q12" s="4">
        <v>0.33050000000000002</v>
      </c>
      <c r="R12" s="4">
        <v>473.2</v>
      </c>
      <c r="S12" s="4">
        <v>375.51429999999999</v>
      </c>
      <c r="T12" s="4">
        <v>0.26250000000000001</v>
      </c>
      <c r="U12" s="4">
        <v>375.8</v>
      </c>
      <c r="V12" s="4">
        <v>2315.7599</v>
      </c>
      <c r="Y12" s="4">
        <v>156.49</v>
      </c>
      <c r="Z12" s="4">
        <v>0</v>
      </c>
      <c r="AA12" s="4">
        <v>0.50160000000000005</v>
      </c>
      <c r="AB12" s="4" t="s">
        <v>207</v>
      </c>
      <c r="AC12" s="4">
        <v>0</v>
      </c>
      <c r="AD12" s="4">
        <v>11.7</v>
      </c>
      <c r="AE12" s="4">
        <v>847</v>
      </c>
      <c r="AF12" s="4">
        <v>867</v>
      </c>
      <c r="AG12" s="4">
        <v>834</v>
      </c>
      <c r="AH12" s="4">
        <v>68</v>
      </c>
      <c r="AI12" s="4">
        <v>19.850000000000001</v>
      </c>
      <c r="AJ12" s="4">
        <v>0.46</v>
      </c>
      <c r="AK12" s="4">
        <v>983</v>
      </c>
      <c r="AL12" s="4">
        <v>1</v>
      </c>
      <c r="AM12" s="4">
        <v>0</v>
      </c>
      <c r="AN12" s="4">
        <v>23</v>
      </c>
      <c r="AO12" s="4">
        <v>188</v>
      </c>
      <c r="AP12" s="4">
        <v>190</v>
      </c>
      <c r="AQ12" s="4">
        <v>2.9</v>
      </c>
      <c r="AR12" s="4">
        <v>195</v>
      </c>
      <c r="AS12" s="4" t="s">
        <v>155</v>
      </c>
      <c r="AT12" s="4">
        <v>2</v>
      </c>
      <c r="AU12" s="5">
        <v>0.79355324074074074</v>
      </c>
      <c r="AV12" s="4">
        <v>47.159325000000003</v>
      </c>
      <c r="AW12" s="4">
        <v>-88.489667999999995</v>
      </c>
      <c r="AX12" s="4">
        <v>317.2</v>
      </c>
      <c r="AY12" s="4">
        <v>6.3</v>
      </c>
      <c r="AZ12" s="4">
        <v>12</v>
      </c>
      <c r="BA12" s="4">
        <v>11</v>
      </c>
      <c r="BB12" s="4" t="s">
        <v>213</v>
      </c>
      <c r="BC12" s="4">
        <v>0.90159999999999996</v>
      </c>
      <c r="BD12" s="4">
        <v>1.8048</v>
      </c>
      <c r="BE12" s="4">
        <v>2.0047999999999999</v>
      </c>
      <c r="BF12" s="4">
        <v>14.063000000000001</v>
      </c>
      <c r="BG12" s="4">
        <v>12.67</v>
      </c>
      <c r="BH12" s="4">
        <v>0.9</v>
      </c>
      <c r="BI12" s="4">
        <v>16.66</v>
      </c>
      <c r="BJ12" s="4">
        <v>2347.5070000000001</v>
      </c>
      <c r="BK12" s="4">
        <v>403.90199999999999</v>
      </c>
      <c r="BL12" s="4">
        <v>10.685</v>
      </c>
      <c r="BM12" s="4">
        <v>7.0000000000000001E-3</v>
      </c>
      <c r="BN12" s="4">
        <v>10.692</v>
      </c>
      <c r="BO12" s="4">
        <v>8.4849999999999994</v>
      </c>
      <c r="BP12" s="4">
        <v>6.0000000000000001E-3</v>
      </c>
      <c r="BQ12" s="4">
        <v>8.4909999999999997</v>
      </c>
      <c r="BR12" s="4">
        <v>16.523499999999999</v>
      </c>
      <c r="BU12" s="4">
        <v>6.7</v>
      </c>
      <c r="BW12" s="4">
        <v>78.7</v>
      </c>
      <c r="BX12" s="4">
        <v>-2.3564000000000002E-2</v>
      </c>
      <c r="BY12" s="4">
        <v>-5</v>
      </c>
      <c r="BZ12" s="4">
        <v>0.68910899999999997</v>
      </c>
      <c r="CA12" s="4">
        <v>-0.57584500000000005</v>
      </c>
      <c r="CB12" s="4">
        <v>13.920002</v>
      </c>
      <c r="CC12" s="4">
        <f t="shared" si="15"/>
        <v>-0.152138249</v>
      </c>
      <c r="CE12" s="4">
        <f t="shared" si="16"/>
        <v>-1009.7947258060051</v>
      </c>
      <c r="CF12" s="4">
        <f t="shared" si="17"/>
        <v>-173.74095555093001</v>
      </c>
      <c r="CG12" s="4">
        <f t="shared" si="18"/>
        <v>-3.6524564215650002</v>
      </c>
      <c r="CH12" s="4">
        <f t="shared" si="19"/>
        <v>-7.1076862185524998</v>
      </c>
    </row>
    <row r="13" spans="1:93">
      <c r="A13" s="2">
        <v>42439</v>
      </c>
      <c r="B13" s="29">
        <v>0.58564912037037031</v>
      </c>
      <c r="C13" s="4">
        <v>12.962</v>
      </c>
      <c r="D13" s="4">
        <v>2.9546999999999999</v>
      </c>
      <c r="E13" s="4" t="s">
        <v>155</v>
      </c>
      <c r="F13" s="4">
        <v>29547.142856999999</v>
      </c>
      <c r="G13" s="4">
        <v>340.4</v>
      </c>
      <c r="H13" s="4">
        <v>0.6</v>
      </c>
      <c r="I13" s="4">
        <v>2207.4</v>
      </c>
      <c r="K13" s="4">
        <v>0.33</v>
      </c>
      <c r="L13" s="4">
        <v>169</v>
      </c>
      <c r="M13" s="4">
        <v>0.85929999999999995</v>
      </c>
      <c r="N13" s="4">
        <v>11.138999999999999</v>
      </c>
      <c r="O13" s="4">
        <v>2.5390999999999999</v>
      </c>
      <c r="P13" s="4">
        <v>292.50139999999999</v>
      </c>
      <c r="Q13" s="4">
        <v>0.503</v>
      </c>
      <c r="R13" s="4">
        <v>293</v>
      </c>
      <c r="S13" s="4">
        <v>232.28960000000001</v>
      </c>
      <c r="T13" s="4">
        <v>0.39950000000000002</v>
      </c>
      <c r="U13" s="4">
        <v>232.7</v>
      </c>
      <c r="V13" s="4">
        <v>2207.3606</v>
      </c>
      <c r="Y13" s="4">
        <v>144.98699999999999</v>
      </c>
      <c r="Z13" s="4">
        <v>0</v>
      </c>
      <c r="AA13" s="4">
        <v>0.28189999999999998</v>
      </c>
      <c r="AB13" s="4" t="s">
        <v>207</v>
      </c>
      <c r="AC13" s="4">
        <v>0</v>
      </c>
      <c r="AD13" s="4">
        <v>11.7</v>
      </c>
      <c r="AE13" s="4">
        <v>845</v>
      </c>
      <c r="AF13" s="4">
        <v>866</v>
      </c>
      <c r="AG13" s="4">
        <v>831</v>
      </c>
      <c r="AH13" s="4">
        <v>68</v>
      </c>
      <c r="AI13" s="4">
        <v>19.850000000000001</v>
      </c>
      <c r="AJ13" s="4">
        <v>0.46</v>
      </c>
      <c r="AK13" s="4">
        <v>983</v>
      </c>
      <c r="AL13" s="4">
        <v>1</v>
      </c>
      <c r="AM13" s="4">
        <v>0</v>
      </c>
      <c r="AN13" s="4">
        <v>23</v>
      </c>
      <c r="AO13" s="4">
        <v>188</v>
      </c>
      <c r="AP13" s="4">
        <v>189.9</v>
      </c>
      <c r="AQ13" s="4">
        <v>2.4</v>
      </c>
      <c r="AR13" s="4">
        <v>195</v>
      </c>
      <c r="AS13" s="4" t="s">
        <v>155</v>
      </c>
      <c r="AT13" s="4">
        <v>2</v>
      </c>
      <c r="AU13" s="5">
        <v>0.79356481481481478</v>
      </c>
      <c r="AV13" s="4">
        <v>47.159312999999997</v>
      </c>
      <c r="AW13" s="4">
        <v>-88.489648000000003</v>
      </c>
      <c r="AX13" s="4">
        <v>317.2</v>
      </c>
      <c r="AY13" s="4">
        <v>10.6</v>
      </c>
      <c r="AZ13" s="4">
        <v>12</v>
      </c>
      <c r="BA13" s="4">
        <v>11</v>
      </c>
      <c r="BB13" s="4" t="s">
        <v>213</v>
      </c>
      <c r="BC13" s="4">
        <v>1</v>
      </c>
      <c r="BD13" s="4">
        <v>2.0491999999999999</v>
      </c>
      <c r="BE13" s="4">
        <v>2.2999999999999998</v>
      </c>
      <c r="BF13" s="4">
        <v>14.063000000000001</v>
      </c>
      <c r="BG13" s="4">
        <v>12.89</v>
      </c>
      <c r="BH13" s="4">
        <v>0.92</v>
      </c>
      <c r="BI13" s="4">
        <v>16.369</v>
      </c>
      <c r="BJ13" s="4">
        <v>2430.0970000000002</v>
      </c>
      <c r="BK13" s="4">
        <v>352.56099999999998</v>
      </c>
      <c r="BL13" s="4">
        <v>6.6829999999999998</v>
      </c>
      <c r="BM13" s="4">
        <v>1.0999999999999999E-2</v>
      </c>
      <c r="BN13" s="4">
        <v>6.694</v>
      </c>
      <c r="BO13" s="4">
        <v>5.3070000000000004</v>
      </c>
      <c r="BP13" s="4">
        <v>8.9999999999999993E-3</v>
      </c>
      <c r="BQ13" s="4">
        <v>5.3159999999999998</v>
      </c>
      <c r="BR13" s="4">
        <v>15.9238</v>
      </c>
      <c r="BU13" s="4">
        <v>6.2759999999999998</v>
      </c>
      <c r="BW13" s="4">
        <v>44.71</v>
      </c>
      <c r="BX13" s="4">
        <v>-2.0327000000000001E-2</v>
      </c>
      <c r="BY13" s="4">
        <v>-5</v>
      </c>
      <c r="BZ13" s="4">
        <v>0.69</v>
      </c>
      <c r="CA13" s="4">
        <v>-0.49674099999999999</v>
      </c>
      <c r="CB13" s="4">
        <v>13.938000000000001</v>
      </c>
      <c r="CC13" s="4">
        <f t="shared" si="15"/>
        <v>-0.1312389722</v>
      </c>
      <c r="CE13" s="4">
        <f t="shared" si="16"/>
        <v>-901.72522396611907</v>
      </c>
      <c r="CF13" s="4">
        <f t="shared" si="17"/>
        <v>-130.823233264647</v>
      </c>
      <c r="CG13" s="4">
        <f t="shared" si="18"/>
        <v>-1.9725843415319999</v>
      </c>
      <c r="CH13" s="4">
        <f t="shared" si="19"/>
        <v>-5.9087732388426</v>
      </c>
    </row>
    <row r="14" spans="1:93">
      <c r="A14" s="2">
        <v>42439</v>
      </c>
      <c r="B14" s="29">
        <v>0.58566069444444446</v>
      </c>
      <c r="C14" s="4">
        <v>13.423</v>
      </c>
      <c r="D14" s="4">
        <v>1.9334</v>
      </c>
      <c r="E14" s="4" t="s">
        <v>155</v>
      </c>
      <c r="F14" s="4">
        <v>19334.224773999998</v>
      </c>
      <c r="G14" s="4">
        <v>229.6</v>
      </c>
      <c r="H14" s="4">
        <v>2.6</v>
      </c>
      <c r="I14" s="4">
        <v>1892.7</v>
      </c>
      <c r="K14" s="4">
        <v>0.2</v>
      </c>
      <c r="L14" s="4">
        <v>152</v>
      </c>
      <c r="M14" s="4">
        <v>0.86519999999999997</v>
      </c>
      <c r="N14" s="4">
        <v>11.6136</v>
      </c>
      <c r="O14" s="4">
        <v>1.6728000000000001</v>
      </c>
      <c r="P14" s="4">
        <v>198.6087</v>
      </c>
      <c r="Q14" s="4">
        <v>2.2383999999999999</v>
      </c>
      <c r="R14" s="4">
        <v>200.8</v>
      </c>
      <c r="S14" s="4">
        <v>157.72479999999999</v>
      </c>
      <c r="T14" s="4">
        <v>1.7776000000000001</v>
      </c>
      <c r="U14" s="4">
        <v>159.5</v>
      </c>
      <c r="V14" s="4">
        <v>1892.7243000000001</v>
      </c>
      <c r="Y14" s="4">
        <v>131.68299999999999</v>
      </c>
      <c r="Z14" s="4">
        <v>0</v>
      </c>
      <c r="AA14" s="4">
        <v>0.17299999999999999</v>
      </c>
      <c r="AB14" s="4" t="s">
        <v>207</v>
      </c>
      <c r="AC14" s="4">
        <v>0</v>
      </c>
      <c r="AD14" s="4">
        <v>11.6</v>
      </c>
      <c r="AE14" s="4">
        <v>844</v>
      </c>
      <c r="AF14" s="4">
        <v>864</v>
      </c>
      <c r="AG14" s="4">
        <v>831</v>
      </c>
      <c r="AH14" s="4">
        <v>68</v>
      </c>
      <c r="AI14" s="4">
        <v>19.850000000000001</v>
      </c>
      <c r="AJ14" s="4">
        <v>0.46</v>
      </c>
      <c r="AK14" s="4">
        <v>983</v>
      </c>
      <c r="AL14" s="4">
        <v>1</v>
      </c>
      <c r="AM14" s="4">
        <v>0</v>
      </c>
      <c r="AN14" s="4">
        <v>23</v>
      </c>
      <c r="AO14" s="4">
        <v>188</v>
      </c>
      <c r="AP14" s="4">
        <v>189</v>
      </c>
      <c r="AQ14" s="4">
        <v>2.2000000000000002</v>
      </c>
      <c r="AR14" s="4">
        <v>195</v>
      </c>
      <c r="AS14" s="4" t="s">
        <v>155</v>
      </c>
      <c r="AT14" s="4">
        <v>2</v>
      </c>
      <c r="AU14" s="5">
        <v>0.79356481481481478</v>
      </c>
      <c r="AV14" s="4">
        <v>47.159264</v>
      </c>
      <c r="AW14" s="4">
        <v>-88.489571999999995</v>
      </c>
      <c r="AX14" s="4">
        <v>316.89999999999998</v>
      </c>
      <c r="AY14" s="4">
        <v>14</v>
      </c>
      <c r="AZ14" s="4">
        <v>12</v>
      </c>
      <c r="BA14" s="4">
        <v>11</v>
      </c>
      <c r="BB14" s="4" t="s">
        <v>213</v>
      </c>
      <c r="BC14" s="4">
        <v>1.1522479999999999</v>
      </c>
      <c r="BD14" s="4">
        <v>2.101499</v>
      </c>
      <c r="BE14" s="4">
        <v>2.452248</v>
      </c>
      <c r="BF14" s="4">
        <v>14.063000000000001</v>
      </c>
      <c r="BG14" s="4">
        <v>13.49</v>
      </c>
      <c r="BH14" s="4">
        <v>0.96</v>
      </c>
      <c r="BI14" s="4">
        <v>15.582000000000001</v>
      </c>
      <c r="BJ14" s="4">
        <v>2613.4699999999998</v>
      </c>
      <c r="BK14" s="4">
        <v>239.58699999999999</v>
      </c>
      <c r="BL14" s="4">
        <v>4.68</v>
      </c>
      <c r="BM14" s="4">
        <v>5.2999999999999999E-2</v>
      </c>
      <c r="BN14" s="4">
        <v>4.7329999999999997</v>
      </c>
      <c r="BO14" s="4">
        <v>3.7170000000000001</v>
      </c>
      <c r="BP14" s="4">
        <v>4.2000000000000003E-2</v>
      </c>
      <c r="BQ14" s="4">
        <v>3.7589999999999999</v>
      </c>
      <c r="BR14" s="4">
        <v>14.084199999999999</v>
      </c>
      <c r="BU14" s="4">
        <v>5.8789999999999996</v>
      </c>
      <c r="BW14" s="4">
        <v>28.312999999999999</v>
      </c>
      <c r="BX14" s="4">
        <v>-2.2782E-2</v>
      </c>
      <c r="BY14" s="4">
        <v>-5</v>
      </c>
      <c r="BZ14" s="4">
        <v>0.690218</v>
      </c>
      <c r="CA14" s="4">
        <v>-0.55673600000000001</v>
      </c>
      <c r="CB14" s="4">
        <v>13.942404</v>
      </c>
      <c r="CC14" s="4">
        <f t="shared" si="15"/>
        <v>-0.1470896512</v>
      </c>
      <c r="CE14" s="4">
        <f t="shared" si="16"/>
        <v>-1086.8945869382399</v>
      </c>
      <c r="CF14" s="4">
        <f t="shared" si="17"/>
        <v>-99.639870899903997</v>
      </c>
      <c r="CG14" s="4">
        <f t="shared" si="18"/>
        <v>-1.5632996561279999</v>
      </c>
      <c r="CH14" s="4">
        <f t="shared" si="19"/>
        <v>-5.8573623348863997</v>
      </c>
    </row>
    <row r="15" spans="1:93">
      <c r="A15" s="2">
        <v>42439</v>
      </c>
      <c r="B15" s="29">
        <v>0.5856722685185185</v>
      </c>
      <c r="C15" s="4">
        <v>13.975</v>
      </c>
      <c r="D15" s="4">
        <v>1.0291999999999999</v>
      </c>
      <c r="E15" s="4" t="s">
        <v>155</v>
      </c>
      <c r="F15" s="4">
        <v>10292.096219999999</v>
      </c>
      <c r="G15" s="4">
        <v>222.6</v>
      </c>
      <c r="H15" s="4">
        <v>9.8000000000000007</v>
      </c>
      <c r="I15" s="4">
        <v>1339.7</v>
      </c>
      <c r="K15" s="4">
        <v>0.1</v>
      </c>
      <c r="L15" s="4">
        <v>136</v>
      </c>
      <c r="M15" s="4">
        <v>0.86950000000000005</v>
      </c>
      <c r="N15" s="4">
        <v>12.1523</v>
      </c>
      <c r="O15" s="4">
        <v>0.89490000000000003</v>
      </c>
      <c r="P15" s="4">
        <v>193.6046</v>
      </c>
      <c r="Q15" s="4">
        <v>8.5152999999999999</v>
      </c>
      <c r="R15" s="4">
        <v>202.1</v>
      </c>
      <c r="S15" s="4">
        <v>153.7509</v>
      </c>
      <c r="T15" s="4">
        <v>6.7624000000000004</v>
      </c>
      <c r="U15" s="4">
        <v>160.5</v>
      </c>
      <c r="V15" s="4">
        <v>1339.6773000000001</v>
      </c>
      <c r="Y15" s="4">
        <v>118.303</v>
      </c>
      <c r="Z15" s="4">
        <v>0</v>
      </c>
      <c r="AA15" s="4">
        <v>8.6999999999999994E-2</v>
      </c>
      <c r="AB15" s="4" t="s">
        <v>207</v>
      </c>
      <c r="AC15" s="4">
        <v>0</v>
      </c>
      <c r="AD15" s="4">
        <v>11.7</v>
      </c>
      <c r="AE15" s="4">
        <v>846</v>
      </c>
      <c r="AF15" s="4">
        <v>865</v>
      </c>
      <c r="AG15" s="4">
        <v>833</v>
      </c>
      <c r="AH15" s="4">
        <v>68</v>
      </c>
      <c r="AI15" s="4">
        <v>19.850000000000001</v>
      </c>
      <c r="AJ15" s="4">
        <v>0.46</v>
      </c>
      <c r="AK15" s="4">
        <v>983</v>
      </c>
      <c r="AL15" s="4">
        <v>1</v>
      </c>
      <c r="AM15" s="4">
        <v>0</v>
      </c>
      <c r="AN15" s="4">
        <v>23</v>
      </c>
      <c r="AO15" s="4">
        <v>188</v>
      </c>
      <c r="AP15" s="4">
        <v>189.1</v>
      </c>
      <c r="AQ15" s="4">
        <v>2.4</v>
      </c>
      <c r="AR15" s="4">
        <v>195</v>
      </c>
      <c r="AS15" s="4" t="s">
        <v>155</v>
      </c>
      <c r="AT15" s="4">
        <v>2</v>
      </c>
      <c r="AU15" s="5">
        <v>0.79358796296296286</v>
      </c>
      <c r="AV15" s="4">
        <v>47.159191999999997</v>
      </c>
      <c r="AW15" s="4">
        <v>-88.489446000000001</v>
      </c>
      <c r="AX15" s="4">
        <v>316.7</v>
      </c>
      <c r="AY15" s="4">
        <v>17.100000000000001</v>
      </c>
      <c r="AZ15" s="4">
        <v>12</v>
      </c>
      <c r="BA15" s="4">
        <v>11</v>
      </c>
      <c r="BB15" s="4" t="s">
        <v>213</v>
      </c>
      <c r="BC15" s="4">
        <v>1.2492490000000001</v>
      </c>
      <c r="BD15" s="4">
        <v>2.2000000000000002</v>
      </c>
      <c r="BE15" s="4">
        <v>2.5492490000000001</v>
      </c>
      <c r="BF15" s="4">
        <v>14.063000000000001</v>
      </c>
      <c r="BG15" s="4">
        <v>13.96</v>
      </c>
      <c r="BH15" s="4">
        <v>0.99</v>
      </c>
      <c r="BI15" s="4">
        <v>15.002000000000001</v>
      </c>
      <c r="BJ15" s="4">
        <v>2795.9969999999998</v>
      </c>
      <c r="BK15" s="4">
        <v>131.05500000000001</v>
      </c>
      <c r="BL15" s="4">
        <v>4.665</v>
      </c>
      <c r="BM15" s="4">
        <v>0.20499999999999999</v>
      </c>
      <c r="BN15" s="4">
        <v>4.87</v>
      </c>
      <c r="BO15" s="4">
        <v>3.7050000000000001</v>
      </c>
      <c r="BP15" s="4">
        <v>0.16300000000000001</v>
      </c>
      <c r="BQ15" s="4">
        <v>3.867</v>
      </c>
      <c r="BR15" s="4">
        <v>10.192399999999999</v>
      </c>
      <c r="BU15" s="4">
        <v>5.4</v>
      </c>
      <c r="BW15" s="4">
        <v>14.547000000000001</v>
      </c>
      <c r="BX15" s="4">
        <v>-2.1326999999999999E-2</v>
      </c>
      <c r="BY15" s="4">
        <v>-5</v>
      </c>
      <c r="BZ15" s="4">
        <v>0.69178200000000001</v>
      </c>
      <c r="CA15" s="4">
        <v>-0.52117899999999995</v>
      </c>
      <c r="CB15" s="4">
        <v>13.973996</v>
      </c>
      <c r="CC15" s="4">
        <f t="shared" si="15"/>
        <v>-0.13769549179999999</v>
      </c>
      <c r="CE15" s="4">
        <f t="shared" si="16"/>
        <v>-1088.5395455858609</v>
      </c>
      <c r="CF15" s="4">
        <f t="shared" si="17"/>
        <v>-51.022426042214995</v>
      </c>
      <c r="CG15" s="4">
        <f t="shared" si="18"/>
        <v>-1.505503197171</v>
      </c>
      <c r="CH15" s="4">
        <f t="shared" si="19"/>
        <v>-3.9681124351811992</v>
      </c>
    </row>
    <row r="16" spans="1:93">
      <c r="A16" s="2">
        <v>42439</v>
      </c>
      <c r="B16" s="29">
        <v>0.58568384259259265</v>
      </c>
      <c r="C16" s="4">
        <v>14.368</v>
      </c>
      <c r="D16" s="4">
        <v>0.59509999999999996</v>
      </c>
      <c r="E16" s="4" t="s">
        <v>155</v>
      </c>
      <c r="F16" s="4">
        <v>5950.6472489999996</v>
      </c>
      <c r="G16" s="4">
        <v>220</v>
      </c>
      <c r="H16" s="4">
        <v>10.6</v>
      </c>
      <c r="I16" s="4">
        <v>917.4</v>
      </c>
      <c r="K16" s="4">
        <v>0.1</v>
      </c>
      <c r="L16" s="4">
        <v>129</v>
      </c>
      <c r="M16" s="4">
        <v>0.87090000000000001</v>
      </c>
      <c r="N16" s="4">
        <v>12.512499999999999</v>
      </c>
      <c r="O16" s="4">
        <v>0.51819999999999999</v>
      </c>
      <c r="P16" s="4">
        <v>191.60939999999999</v>
      </c>
      <c r="Q16" s="4">
        <v>9.2311999999999994</v>
      </c>
      <c r="R16" s="4">
        <v>200.8</v>
      </c>
      <c r="S16" s="4">
        <v>152.16640000000001</v>
      </c>
      <c r="T16" s="4">
        <v>7.3310000000000004</v>
      </c>
      <c r="U16" s="4">
        <v>159.5</v>
      </c>
      <c r="V16" s="4">
        <v>917.41420000000005</v>
      </c>
      <c r="Y16" s="4">
        <v>112.15600000000001</v>
      </c>
      <c r="Z16" s="4">
        <v>0</v>
      </c>
      <c r="AA16" s="4">
        <v>8.7099999999999997E-2</v>
      </c>
      <c r="AB16" s="4" t="s">
        <v>207</v>
      </c>
      <c r="AC16" s="4">
        <v>0</v>
      </c>
      <c r="AD16" s="4">
        <v>11.6</v>
      </c>
      <c r="AE16" s="4">
        <v>849</v>
      </c>
      <c r="AF16" s="4">
        <v>867</v>
      </c>
      <c r="AG16" s="4">
        <v>834</v>
      </c>
      <c r="AH16" s="4">
        <v>68</v>
      </c>
      <c r="AI16" s="4">
        <v>19.850000000000001</v>
      </c>
      <c r="AJ16" s="4">
        <v>0.46</v>
      </c>
      <c r="AK16" s="4">
        <v>983</v>
      </c>
      <c r="AL16" s="4">
        <v>1</v>
      </c>
      <c r="AM16" s="4">
        <v>0</v>
      </c>
      <c r="AN16" s="4">
        <v>23</v>
      </c>
      <c r="AO16" s="4">
        <v>188</v>
      </c>
      <c r="AP16" s="4">
        <v>190</v>
      </c>
      <c r="AQ16" s="4">
        <v>2.8</v>
      </c>
      <c r="AR16" s="4">
        <v>195</v>
      </c>
      <c r="AS16" s="4" t="s">
        <v>155</v>
      </c>
      <c r="AT16" s="4">
        <v>2</v>
      </c>
      <c r="AU16" s="5">
        <v>0.79359953703703701</v>
      </c>
      <c r="AV16" s="4">
        <v>47.159142000000003</v>
      </c>
      <c r="AW16" s="4">
        <v>-88.489339999999999</v>
      </c>
      <c r="AX16" s="4">
        <v>316.60000000000002</v>
      </c>
      <c r="AY16" s="4">
        <v>19.399999999999999</v>
      </c>
      <c r="AZ16" s="4">
        <v>12</v>
      </c>
      <c r="BA16" s="4">
        <v>11</v>
      </c>
      <c r="BB16" s="4" t="s">
        <v>213</v>
      </c>
      <c r="BC16" s="4">
        <v>1.2</v>
      </c>
      <c r="BD16" s="4">
        <v>2.2000000000000002</v>
      </c>
      <c r="BE16" s="4">
        <v>2.5</v>
      </c>
      <c r="BF16" s="4">
        <v>14.063000000000001</v>
      </c>
      <c r="BG16" s="4">
        <v>14.09</v>
      </c>
      <c r="BH16" s="4">
        <v>1</v>
      </c>
      <c r="BI16" s="4">
        <v>14.827999999999999</v>
      </c>
      <c r="BJ16" s="4">
        <v>2891.8159999999998</v>
      </c>
      <c r="BK16" s="4">
        <v>76.228999999999999</v>
      </c>
      <c r="BL16" s="4">
        <v>4.6369999999999996</v>
      </c>
      <c r="BM16" s="4">
        <v>0.223</v>
      </c>
      <c r="BN16" s="4">
        <v>4.8609999999999998</v>
      </c>
      <c r="BO16" s="4">
        <v>3.6829999999999998</v>
      </c>
      <c r="BP16" s="4">
        <v>0.17699999999999999</v>
      </c>
      <c r="BQ16" s="4">
        <v>3.86</v>
      </c>
      <c r="BR16" s="4">
        <v>7.0111999999999997</v>
      </c>
      <c r="BU16" s="4">
        <v>5.1429999999999998</v>
      </c>
      <c r="BW16" s="4">
        <v>14.635</v>
      </c>
      <c r="BX16" s="4">
        <v>3.2788999999999999E-2</v>
      </c>
      <c r="BY16" s="4">
        <v>-5</v>
      </c>
      <c r="BZ16" s="4">
        <v>0.69</v>
      </c>
      <c r="CA16" s="4">
        <v>0.80128100000000002</v>
      </c>
      <c r="CB16" s="4">
        <v>13.938000000000001</v>
      </c>
      <c r="CC16" s="4">
        <f t="shared" si="15"/>
        <v>0.2116984402</v>
      </c>
      <c r="CE16" s="4">
        <f t="shared" si="16"/>
        <v>1730.9164405731121</v>
      </c>
      <c r="CF16" s="4">
        <f t="shared" si="17"/>
        <v>45.627394463702998</v>
      </c>
      <c r="CG16" s="4">
        <f t="shared" si="18"/>
        <v>2.3104296610200001</v>
      </c>
      <c r="CH16" s="4">
        <f t="shared" si="19"/>
        <v>4.1966021863583993</v>
      </c>
    </row>
    <row r="17" spans="1:86">
      <c r="A17" s="2">
        <v>42439</v>
      </c>
      <c r="B17" s="29">
        <v>0.58569541666666669</v>
      </c>
      <c r="C17" s="4">
        <v>14.343</v>
      </c>
      <c r="D17" s="4">
        <v>0.64190000000000003</v>
      </c>
      <c r="E17" s="4" t="s">
        <v>155</v>
      </c>
      <c r="F17" s="4">
        <v>6418.6</v>
      </c>
      <c r="G17" s="4">
        <v>199</v>
      </c>
      <c r="H17" s="4">
        <v>10.6</v>
      </c>
      <c r="I17" s="4">
        <v>773.1</v>
      </c>
      <c r="K17" s="4">
        <v>0.1</v>
      </c>
      <c r="L17" s="4">
        <v>126</v>
      </c>
      <c r="M17" s="4">
        <v>0.87080000000000002</v>
      </c>
      <c r="N17" s="4">
        <v>12.488899999999999</v>
      </c>
      <c r="O17" s="4">
        <v>0.55889999999999995</v>
      </c>
      <c r="P17" s="4">
        <v>173.28479999999999</v>
      </c>
      <c r="Q17" s="4">
        <v>9.2301000000000002</v>
      </c>
      <c r="R17" s="4">
        <v>182.5</v>
      </c>
      <c r="S17" s="4">
        <v>137.6139</v>
      </c>
      <c r="T17" s="4">
        <v>7.33</v>
      </c>
      <c r="U17" s="4">
        <v>144.9</v>
      </c>
      <c r="V17" s="4">
        <v>773.08450000000005</v>
      </c>
      <c r="Y17" s="4">
        <v>110.026</v>
      </c>
      <c r="Z17" s="4">
        <v>0</v>
      </c>
      <c r="AA17" s="4">
        <v>8.7099999999999997E-2</v>
      </c>
      <c r="AB17" s="4" t="s">
        <v>207</v>
      </c>
      <c r="AC17" s="4">
        <v>0</v>
      </c>
      <c r="AD17" s="4">
        <v>11.6</v>
      </c>
      <c r="AE17" s="4">
        <v>852</v>
      </c>
      <c r="AF17" s="4">
        <v>870</v>
      </c>
      <c r="AG17" s="4">
        <v>838</v>
      </c>
      <c r="AH17" s="4">
        <v>68</v>
      </c>
      <c r="AI17" s="4">
        <v>19.850000000000001</v>
      </c>
      <c r="AJ17" s="4">
        <v>0.46</v>
      </c>
      <c r="AK17" s="4">
        <v>983</v>
      </c>
      <c r="AL17" s="4">
        <v>1</v>
      </c>
      <c r="AM17" s="4">
        <v>0</v>
      </c>
      <c r="AN17" s="4">
        <v>23</v>
      </c>
      <c r="AO17" s="4">
        <v>188</v>
      </c>
      <c r="AP17" s="4">
        <v>190</v>
      </c>
      <c r="AQ17" s="4">
        <v>2.7</v>
      </c>
      <c r="AR17" s="4">
        <v>195</v>
      </c>
      <c r="AS17" s="4" t="s">
        <v>155</v>
      </c>
      <c r="AT17" s="4">
        <v>2</v>
      </c>
      <c r="AU17" s="5">
        <v>0.79361111111111116</v>
      </c>
      <c r="AV17" s="4">
        <v>47.159087</v>
      </c>
      <c r="AW17" s="4">
        <v>-88.489221000000001</v>
      </c>
      <c r="AX17" s="4">
        <v>316.5</v>
      </c>
      <c r="AY17" s="4">
        <v>21.9</v>
      </c>
      <c r="AZ17" s="4">
        <v>12</v>
      </c>
      <c r="BA17" s="4">
        <v>11</v>
      </c>
      <c r="BB17" s="4" t="s">
        <v>213</v>
      </c>
      <c r="BC17" s="4">
        <v>1.0984</v>
      </c>
      <c r="BD17" s="4">
        <v>1.946</v>
      </c>
      <c r="BE17" s="4">
        <v>2.246</v>
      </c>
      <c r="BF17" s="4">
        <v>14.063000000000001</v>
      </c>
      <c r="BG17" s="4">
        <v>14.08</v>
      </c>
      <c r="BH17" s="4">
        <v>1</v>
      </c>
      <c r="BI17" s="4">
        <v>14.842000000000001</v>
      </c>
      <c r="BJ17" s="4">
        <v>2885.7759999999998</v>
      </c>
      <c r="BK17" s="4">
        <v>82.197000000000003</v>
      </c>
      <c r="BL17" s="4">
        <v>4.1929999999999996</v>
      </c>
      <c r="BM17" s="4">
        <v>0.223</v>
      </c>
      <c r="BN17" s="4">
        <v>4.4160000000000004</v>
      </c>
      <c r="BO17" s="4">
        <v>3.33</v>
      </c>
      <c r="BP17" s="4">
        <v>0.17699999999999999</v>
      </c>
      <c r="BQ17" s="4">
        <v>3.5070000000000001</v>
      </c>
      <c r="BR17" s="4">
        <v>5.9069000000000003</v>
      </c>
      <c r="BU17" s="4">
        <v>5.0439999999999996</v>
      </c>
      <c r="BW17" s="4">
        <v>14.63</v>
      </c>
      <c r="BX17" s="4">
        <v>0.50201399999999996</v>
      </c>
      <c r="BY17" s="4">
        <v>-5</v>
      </c>
      <c r="BZ17" s="4">
        <v>0.69</v>
      </c>
      <c r="CA17" s="4">
        <v>12.267968</v>
      </c>
      <c r="CB17" s="4">
        <v>13.938000000000001</v>
      </c>
      <c r="CC17" s="4">
        <f t="shared" si="15"/>
        <v>3.2411971455999997</v>
      </c>
      <c r="CE17" s="4">
        <f t="shared" si="16"/>
        <v>26445.747894506494</v>
      </c>
      <c r="CF17" s="4">
        <f t="shared" si="17"/>
        <v>753.26745377491204</v>
      </c>
      <c r="CG17" s="4">
        <f t="shared" si="18"/>
        <v>32.138751540672004</v>
      </c>
      <c r="CH17" s="4">
        <f t="shared" si="19"/>
        <v>54.1318481538624</v>
      </c>
    </row>
    <row r="18" spans="1:86">
      <c r="A18" s="2">
        <v>42439</v>
      </c>
      <c r="B18" s="29">
        <v>0.58570699074074073</v>
      </c>
      <c r="C18" s="4">
        <v>14.077</v>
      </c>
      <c r="D18" s="4">
        <v>0.99280000000000002</v>
      </c>
      <c r="E18" s="4" t="s">
        <v>155</v>
      </c>
      <c r="F18" s="4">
        <v>9928.2402000000002</v>
      </c>
      <c r="G18" s="4">
        <v>197.1</v>
      </c>
      <c r="H18" s="4">
        <v>8.1999999999999993</v>
      </c>
      <c r="I18" s="4">
        <v>735.9</v>
      </c>
      <c r="K18" s="4">
        <v>0.1</v>
      </c>
      <c r="L18" s="4">
        <v>125</v>
      </c>
      <c r="M18" s="4">
        <v>0.86980000000000002</v>
      </c>
      <c r="N18" s="4">
        <v>12.2439</v>
      </c>
      <c r="O18" s="4">
        <v>0.86350000000000005</v>
      </c>
      <c r="P18" s="4">
        <v>171.43100000000001</v>
      </c>
      <c r="Q18" s="4">
        <v>7.1321000000000003</v>
      </c>
      <c r="R18" s="4">
        <v>178.6</v>
      </c>
      <c r="S18" s="4">
        <v>136.14179999999999</v>
      </c>
      <c r="T18" s="4">
        <v>5.6638999999999999</v>
      </c>
      <c r="U18" s="4">
        <v>141.80000000000001</v>
      </c>
      <c r="V18" s="4">
        <v>735.88840000000005</v>
      </c>
      <c r="Y18" s="4">
        <v>108.97</v>
      </c>
      <c r="Z18" s="4">
        <v>0</v>
      </c>
      <c r="AA18" s="4">
        <v>8.6999999999999994E-2</v>
      </c>
      <c r="AB18" s="4" t="s">
        <v>207</v>
      </c>
      <c r="AC18" s="4">
        <v>0</v>
      </c>
      <c r="AD18" s="4">
        <v>11.6</v>
      </c>
      <c r="AE18" s="4">
        <v>860</v>
      </c>
      <c r="AF18" s="4">
        <v>877</v>
      </c>
      <c r="AG18" s="4">
        <v>844</v>
      </c>
      <c r="AH18" s="4">
        <v>68</v>
      </c>
      <c r="AI18" s="4">
        <v>19.850000000000001</v>
      </c>
      <c r="AJ18" s="4">
        <v>0.46</v>
      </c>
      <c r="AK18" s="4">
        <v>983</v>
      </c>
      <c r="AL18" s="4">
        <v>1</v>
      </c>
      <c r="AM18" s="4">
        <v>0</v>
      </c>
      <c r="AN18" s="4">
        <v>23</v>
      </c>
      <c r="AO18" s="4">
        <v>188</v>
      </c>
      <c r="AP18" s="4">
        <v>189.9</v>
      </c>
      <c r="AQ18" s="4">
        <v>2.8</v>
      </c>
      <c r="AR18" s="4">
        <v>195</v>
      </c>
      <c r="AS18" s="4" t="s">
        <v>155</v>
      </c>
      <c r="AT18" s="4">
        <v>2</v>
      </c>
      <c r="AU18" s="5">
        <v>0.79362268518518519</v>
      </c>
      <c r="AV18" s="4">
        <v>47.159030000000001</v>
      </c>
      <c r="AW18" s="4">
        <v>-88.489076999999995</v>
      </c>
      <c r="AX18" s="4">
        <v>316.39999999999998</v>
      </c>
      <c r="AY18" s="4">
        <v>25</v>
      </c>
      <c r="AZ18" s="4">
        <v>12</v>
      </c>
      <c r="BA18" s="4">
        <v>11</v>
      </c>
      <c r="BB18" s="4" t="s">
        <v>213</v>
      </c>
      <c r="BC18" s="4">
        <v>1</v>
      </c>
      <c r="BD18" s="4">
        <v>1.7</v>
      </c>
      <c r="BE18" s="4">
        <v>2</v>
      </c>
      <c r="BF18" s="4">
        <v>14.063000000000001</v>
      </c>
      <c r="BG18" s="4">
        <v>13.97</v>
      </c>
      <c r="BH18" s="4">
        <v>0.99</v>
      </c>
      <c r="BI18" s="4">
        <v>14.973000000000001</v>
      </c>
      <c r="BJ18" s="4">
        <v>2817.1170000000002</v>
      </c>
      <c r="BK18" s="4">
        <v>126.455</v>
      </c>
      <c r="BL18" s="4">
        <v>4.1310000000000002</v>
      </c>
      <c r="BM18" s="4">
        <v>0.17199999999999999</v>
      </c>
      <c r="BN18" s="4">
        <v>4.3019999999999996</v>
      </c>
      <c r="BO18" s="4">
        <v>3.28</v>
      </c>
      <c r="BP18" s="4">
        <v>0.13600000000000001</v>
      </c>
      <c r="BQ18" s="4">
        <v>3.4169999999999998</v>
      </c>
      <c r="BR18" s="4">
        <v>5.5987999999999998</v>
      </c>
      <c r="BU18" s="4">
        <v>4.9740000000000002</v>
      </c>
      <c r="BW18" s="4">
        <v>14.551</v>
      </c>
      <c r="BX18" s="4">
        <v>0.54408900000000004</v>
      </c>
      <c r="BY18" s="4">
        <v>-5</v>
      </c>
      <c r="BZ18" s="4">
        <v>0.68978200000000001</v>
      </c>
      <c r="CA18" s="4">
        <v>13.296173</v>
      </c>
      <c r="CB18" s="4">
        <v>13.933600999999999</v>
      </c>
      <c r="CC18" s="4">
        <f t="shared" si="15"/>
        <v>3.5128489065999999</v>
      </c>
      <c r="CE18" s="4">
        <f t="shared" si="16"/>
        <v>27980.285619951028</v>
      </c>
      <c r="CF18" s="4">
        <f t="shared" si="17"/>
        <v>1255.9815648661049</v>
      </c>
      <c r="CG18" s="4">
        <f t="shared" si="18"/>
        <v>33.938468286327002</v>
      </c>
      <c r="CH18" s="4">
        <f t="shared" si="19"/>
        <v>55.608632204122792</v>
      </c>
    </row>
    <row r="19" spans="1:86">
      <c r="A19" s="2">
        <v>42439</v>
      </c>
      <c r="B19" s="29">
        <v>0.58571856481481477</v>
      </c>
      <c r="C19" s="4">
        <v>13.706</v>
      </c>
      <c r="D19" s="4">
        <v>1.4432</v>
      </c>
      <c r="E19" s="4" t="s">
        <v>155</v>
      </c>
      <c r="F19" s="4">
        <v>14431.993328</v>
      </c>
      <c r="G19" s="4">
        <v>175</v>
      </c>
      <c r="H19" s="4">
        <v>-0.2</v>
      </c>
      <c r="I19" s="4">
        <v>709.1</v>
      </c>
      <c r="K19" s="4">
        <v>0.03</v>
      </c>
      <c r="L19" s="4">
        <v>124</v>
      </c>
      <c r="M19" s="4">
        <v>0.86860000000000004</v>
      </c>
      <c r="N19" s="4">
        <v>11.904500000000001</v>
      </c>
      <c r="O19" s="4">
        <v>1.2535000000000001</v>
      </c>
      <c r="P19" s="4">
        <v>152.03829999999999</v>
      </c>
      <c r="Q19" s="4">
        <v>0</v>
      </c>
      <c r="R19" s="4">
        <v>152</v>
      </c>
      <c r="S19" s="4">
        <v>120.741</v>
      </c>
      <c r="T19" s="4">
        <v>0</v>
      </c>
      <c r="U19" s="4">
        <v>120.7</v>
      </c>
      <c r="V19" s="4">
        <v>709.10810000000004</v>
      </c>
      <c r="Y19" s="4">
        <v>107.83</v>
      </c>
      <c r="Z19" s="4">
        <v>0</v>
      </c>
      <c r="AA19" s="4">
        <v>2.9000000000000001E-2</v>
      </c>
      <c r="AB19" s="4" t="s">
        <v>207</v>
      </c>
      <c r="AC19" s="4">
        <v>0</v>
      </c>
      <c r="AD19" s="4">
        <v>11.6</v>
      </c>
      <c r="AE19" s="4">
        <v>865</v>
      </c>
      <c r="AF19" s="4">
        <v>882</v>
      </c>
      <c r="AG19" s="4">
        <v>849</v>
      </c>
      <c r="AH19" s="4">
        <v>68</v>
      </c>
      <c r="AI19" s="4">
        <v>19.850000000000001</v>
      </c>
      <c r="AJ19" s="4">
        <v>0.46</v>
      </c>
      <c r="AK19" s="4">
        <v>983</v>
      </c>
      <c r="AL19" s="4">
        <v>1</v>
      </c>
      <c r="AM19" s="4">
        <v>0</v>
      </c>
      <c r="AN19" s="4">
        <v>23</v>
      </c>
      <c r="AO19" s="4">
        <v>188</v>
      </c>
      <c r="AP19" s="4">
        <v>189.1</v>
      </c>
      <c r="AQ19" s="4">
        <v>2.5</v>
      </c>
      <c r="AR19" s="4">
        <v>195</v>
      </c>
      <c r="AS19" s="4" t="s">
        <v>155</v>
      </c>
      <c r="AT19" s="4">
        <v>2</v>
      </c>
      <c r="AU19" s="5">
        <v>0.79363425925925923</v>
      </c>
      <c r="AV19" s="4">
        <v>47.158979000000002</v>
      </c>
      <c r="AW19" s="4">
        <v>-88.488915000000006</v>
      </c>
      <c r="AX19" s="4">
        <v>316.3</v>
      </c>
      <c r="AY19" s="4">
        <v>28.6</v>
      </c>
      <c r="AZ19" s="4">
        <v>12</v>
      </c>
      <c r="BA19" s="4">
        <v>11</v>
      </c>
      <c r="BB19" s="4" t="s">
        <v>213</v>
      </c>
      <c r="BC19" s="4">
        <v>1</v>
      </c>
      <c r="BD19" s="4">
        <v>1.7</v>
      </c>
      <c r="BE19" s="4">
        <v>2</v>
      </c>
      <c r="BF19" s="4">
        <v>14.063000000000001</v>
      </c>
      <c r="BG19" s="4">
        <v>13.84</v>
      </c>
      <c r="BH19" s="4">
        <v>0.98</v>
      </c>
      <c r="BI19" s="4">
        <v>15.13</v>
      </c>
      <c r="BJ19" s="4">
        <v>2729.056</v>
      </c>
      <c r="BK19" s="4">
        <v>182.90100000000001</v>
      </c>
      <c r="BL19" s="4">
        <v>3.65</v>
      </c>
      <c r="BM19" s="4">
        <v>0</v>
      </c>
      <c r="BN19" s="4">
        <v>3.65</v>
      </c>
      <c r="BO19" s="4">
        <v>2.899</v>
      </c>
      <c r="BP19" s="4">
        <v>0</v>
      </c>
      <c r="BQ19" s="4">
        <v>2.899</v>
      </c>
      <c r="BR19" s="4">
        <v>5.3754</v>
      </c>
      <c r="BU19" s="4">
        <v>4.9039999999999999</v>
      </c>
      <c r="BW19" s="4">
        <v>4.8259999999999996</v>
      </c>
      <c r="BX19" s="4">
        <v>0.57321599999999995</v>
      </c>
      <c r="BY19" s="4">
        <v>-5</v>
      </c>
      <c r="BZ19" s="4">
        <v>0.68854099999999996</v>
      </c>
      <c r="CA19" s="4">
        <v>14.007972000000001</v>
      </c>
      <c r="CB19" s="4">
        <v>13.908519</v>
      </c>
      <c r="CC19" s="4">
        <f t="shared" si="15"/>
        <v>3.7009062024000001</v>
      </c>
      <c r="CE19" s="4">
        <f t="shared" si="16"/>
        <v>28556.719405720705</v>
      </c>
      <c r="CF19" s="4">
        <f t="shared" si="17"/>
        <v>1913.867848818684</v>
      </c>
      <c r="CG19" s="4">
        <f t="shared" si="18"/>
        <v>30.335005788516</v>
      </c>
      <c r="CH19" s="4">
        <f t="shared" si="19"/>
        <v>56.247944158533599</v>
      </c>
    </row>
    <row r="20" spans="1:86">
      <c r="A20" s="2">
        <v>42439</v>
      </c>
      <c r="B20" s="29">
        <v>0.58573013888888892</v>
      </c>
      <c r="C20" s="4">
        <v>13.395</v>
      </c>
      <c r="D20" s="4">
        <v>2.0609999999999999</v>
      </c>
      <c r="E20" s="4" t="s">
        <v>155</v>
      </c>
      <c r="F20" s="4">
        <v>20609.966722000001</v>
      </c>
      <c r="G20" s="4">
        <v>156.6</v>
      </c>
      <c r="H20" s="4">
        <v>-0.6</v>
      </c>
      <c r="I20" s="4">
        <v>733.4</v>
      </c>
      <c r="K20" s="4">
        <v>0</v>
      </c>
      <c r="L20" s="4">
        <v>124</v>
      </c>
      <c r="M20" s="4">
        <v>0.86550000000000005</v>
      </c>
      <c r="N20" s="4">
        <v>11.593999999999999</v>
      </c>
      <c r="O20" s="4">
        <v>1.7839</v>
      </c>
      <c r="P20" s="4">
        <v>135.52780000000001</v>
      </c>
      <c r="Q20" s="4">
        <v>0</v>
      </c>
      <c r="R20" s="4">
        <v>135.5</v>
      </c>
      <c r="S20" s="4">
        <v>107.6292</v>
      </c>
      <c r="T20" s="4">
        <v>0</v>
      </c>
      <c r="U20" s="4">
        <v>107.6</v>
      </c>
      <c r="V20" s="4">
        <v>733.41219999999998</v>
      </c>
      <c r="Y20" s="4">
        <v>107.506</v>
      </c>
      <c r="Z20" s="4">
        <v>0</v>
      </c>
      <c r="AA20" s="4">
        <v>0</v>
      </c>
      <c r="AB20" s="4" t="s">
        <v>207</v>
      </c>
      <c r="AC20" s="4">
        <v>0</v>
      </c>
      <c r="AD20" s="4">
        <v>11.7</v>
      </c>
      <c r="AE20" s="4">
        <v>869</v>
      </c>
      <c r="AF20" s="4">
        <v>886</v>
      </c>
      <c r="AG20" s="4">
        <v>854</v>
      </c>
      <c r="AH20" s="4">
        <v>68</v>
      </c>
      <c r="AI20" s="4">
        <v>19.850000000000001</v>
      </c>
      <c r="AJ20" s="4">
        <v>0.46</v>
      </c>
      <c r="AK20" s="4">
        <v>983</v>
      </c>
      <c r="AL20" s="4">
        <v>1</v>
      </c>
      <c r="AM20" s="4">
        <v>0</v>
      </c>
      <c r="AN20" s="4">
        <v>23</v>
      </c>
      <c r="AO20" s="4">
        <v>188.1</v>
      </c>
      <c r="AP20" s="4">
        <v>189.9</v>
      </c>
      <c r="AQ20" s="4">
        <v>2.8</v>
      </c>
      <c r="AR20" s="4">
        <v>195</v>
      </c>
      <c r="AS20" s="4" t="s">
        <v>155</v>
      </c>
      <c r="AT20" s="4">
        <v>2</v>
      </c>
      <c r="AU20" s="5">
        <v>0.79364583333333327</v>
      </c>
      <c r="AV20" s="4">
        <v>47.158937999999999</v>
      </c>
      <c r="AW20" s="4">
        <v>-88.488732999999996</v>
      </c>
      <c r="AX20" s="4">
        <v>316.10000000000002</v>
      </c>
      <c r="AY20" s="4">
        <v>32.4</v>
      </c>
      <c r="AZ20" s="4">
        <v>12</v>
      </c>
      <c r="BA20" s="4">
        <v>11</v>
      </c>
      <c r="BB20" s="4" t="s">
        <v>213</v>
      </c>
      <c r="BC20" s="4">
        <v>1</v>
      </c>
      <c r="BD20" s="4">
        <v>1.6492</v>
      </c>
      <c r="BE20" s="4">
        <v>1.9492</v>
      </c>
      <c r="BF20" s="4">
        <v>14.063000000000001</v>
      </c>
      <c r="BG20" s="4">
        <v>13.51</v>
      </c>
      <c r="BH20" s="4">
        <v>0.96</v>
      </c>
      <c r="BI20" s="4">
        <v>15.534000000000001</v>
      </c>
      <c r="BJ20" s="4">
        <v>2613.8009999999999</v>
      </c>
      <c r="BK20" s="4">
        <v>255.96899999999999</v>
      </c>
      <c r="BL20" s="4">
        <v>3.2</v>
      </c>
      <c r="BM20" s="4">
        <v>0</v>
      </c>
      <c r="BN20" s="4">
        <v>3.2</v>
      </c>
      <c r="BO20" s="4">
        <v>2.5409999999999999</v>
      </c>
      <c r="BP20" s="4">
        <v>0</v>
      </c>
      <c r="BQ20" s="4">
        <v>2.5409999999999999</v>
      </c>
      <c r="BR20" s="4">
        <v>5.4675000000000002</v>
      </c>
      <c r="BU20" s="4">
        <v>4.8090000000000002</v>
      </c>
      <c r="BW20" s="4">
        <v>0</v>
      </c>
      <c r="BX20" s="4">
        <v>0.75220799999999999</v>
      </c>
      <c r="BY20" s="4">
        <v>-5</v>
      </c>
      <c r="BZ20" s="4">
        <v>0.69245500000000004</v>
      </c>
      <c r="CA20" s="4">
        <v>18.382083000000002</v>
      </c>
      <c r="CB20" s="4">
        <v>13.987591</v>
      </c>
      <c r="CC20" s="4">
        <f t="shared" si="15"/>
        <v>4.8565463286000004</v>
      </c>
      <c r="CE20" s="4">
        <f t="shared" si="16"/>
        <v>35891.188874829801</v>
      </c>
      <c r="CF20" s="4">
        <f t="shared" si="17"/>
        <v>3514.8168223599691</v>
      </c>
      <c r="CG20" s="4">
        <f t="shared" si="18"/>
        <v>34.891528058540999</v>
      </c>
      <c r="CH20" s="4">
        <f t="shared" si="19"/>
        <v>75.076516985467521</v>
      </c>
    </row>
    <row r="21" spans="1:86">
      <c r="A21" s="2">
        <v>42439</v>
      </c>
      <c r="B21" s="29">
        <v>0.58574171296296296</v>
      </c>
      <c r="C21" s="4">
        <v>13.43</v>
      </c>
      <c r="D21" s="4">
        <v>1.7877000000000001</v>
      </c>
      <c r="E21" s="4" t="s">
        <v>155</v>
      </c>
      <c r="F21" s="4">
        <v>17877.334480000001</v>
      </c>
      <c r="G21" s="4">
        <v>145.9</v>
      </c>
      <c r="H21" s="4">
        <v>-0.6</v>
      </c>
      <c r="I21" s="4">
        <v>719.9</v>
      </c>
      <c r="K21" s="4">
        <v>0</v>
      </c>
      <c r="L21" s="4">
        <v>123</v>
      </c>
      <c r="M21" s="4">
        <v>0.8679</v>
      </c>
      <c r="N21" s="4">
        <v>11.6562</v>
      </c>
      <c r="O21" s="4">
        <v>1.5516000000000001</v>
      </c>
      <c r="P21" s="4">
        <v>126.6328</v>
      </c>
      <c r="Q21" s="4">
        <v>0</v>
      </c>
      <c r="R21" s="4">
        <v>126.6</v>
      </c>
      <c r="S21" s="4">
        <v>100.5652</v>
      </c>
      <c r="T21" s="4">
        <v>0</v>
      </c>
      <c r="U21" s="4">
        <v>100.6</v>
      </c>
      <c r="V21" s="4">
        <v>719.85069999999996</v>
      </c>
      <c r="Y21" s="4">
        <v>106.607</v>
      </c>
      <c r="Z21" s="4">
        <v>0</v>
      </c>
      <c r="AA21" s="4">
        <v>0</v>
      </c>
      <c r="AB21" s="4" t="s">
        <v>207</v>
      </c>
      <c r="AC21" s="4">
        <v>0</v>
      </c>
      <c r="AD21" s="4">
        <v>11.7</v>
      </c>
      <c r="AE21" s="4">
        <v>873</v>
      </c>
      <c r="AF21" s="4">
        <v>890</v>
      </c>
      <c r="AG21" s="4">
        <v>858</v>
      </c>
      <c r="AH21" s="4">
        <v>68</v>
      </c>
      <c r="AI21" s="4">
        <v>19.850000000000001</v>
      </c>
      <c r="AJ21" s="4">
        <v>0.46</v>
      </c>
      <c r="AK21" s="4">
        <v>983</v>
      </c>
      <c r="AL21" s="4">
        <v>1</v>
      </c>
      <c r="AM21" s="4">
        <v>0</v>
      </c>
      <c r="AN21" s="4">
        <v>23</v>
      </c>
      <c r="AO21" s="4">
        <v>189</v>
      </c>
      <c r="AP21" s="4">
        <v>189.1</v>
      </c>
      <c r="AQ21" s="4">
        <v>3.3</v>
      </c>
      <c r="AR21" s="4">
        <v>195</v>
      </c>
      <c r="AS21" s="4" t="s">
        <v>155</v>
      </c>
      <c r="AT21" s="4">
        <v>2</v>
      </c>
      <c r="AU21" s="5">
        <v>0.79365740740740742</v>
      </c>
      <c r="AV21" s="4">
        <v>47.158909999999999</v>
      </c>
      <c r="AW21" s="4">
        <v>-88.488523999999998</v>
      </c>
      <c r="AX21" s="4">
        <v>316.10000000000002</v>
      </c>
      <c r="AY21" s="4">
        <v>35.9</v>
      </c>
      <c r="AZ21" s="4">
        <v>12</v>
      </c>
      <c r="BA21" s="4">
        <v>11</v>
      </c>
      <c r="BB21" s="4" t="s">
        <v>213</v>
      </c>
      <c r="BC21" s="4">
        <v>1</v>
      </c>
      <c r="BD21" s="4">
        <v>1.6508</v>
      </c>
      <c r="BE21" s="4">
        <v>1.9508000000000001</v>
      </c>
      <c r="BF21" s="4">
        <v>14.063000000000001</v>
      </c>
      <c r="BG21" s="4">
        <v>13.74</v>
      </c>
      <c r="BH21" s="4">
        <v>0.98</v>
      </c>
      <c r="BI21" s="4">
        <v>15.218999999999999</v>
      </c>
      <c r="BJ21" s="4">
        <v>2661.864</v>
      </c>
      <c r="BK21" s="4">
        <v>225.51900000000001</v>
      </c>
      <c r="BL21" s="4">
        <v>3.028</v>
      </c>
      <c r="BM21" s="4">
        <v>0</v>
      </c>
      <c r="BN21" s="4">
        <v>3.028</v>
      </c>
      <c r="BO21" s="4">
        <v>2.4049999999999998</v>
      </c>
      <c r="BP21" s="4">
        <v>0</v>
      </c>
      <c r="BQ21" s="4">
        <v>2.4049999999999998</v>
      </c>
      <c r="BR21" s="4">
        <v>5.4359000000000002</v>
      </c>
      <c r="BU21" s="4">
        <v>4.83</v>
      </c>
      <c r="BW21" s="4">
        <v>0</v>
      </c>
      <c r="BX21" s="4">
        <v>0.84240800000000005</v>
      </c>
      <c r="BY21" s="4">
        <v>-5</v>
      </c>
      <c r="BZ21" s="4">
        <v>0.688218</v>
      </c>
      <c r="CA21" s="4">
        <v>20.586345999999999</v>
      </c>
      <c r="CB21" s="4">
        <v>13.902004</v>
      </c>
      <c r="CC21" s="4">
        <f t="shared" si="15"/>
        <v>5.4389126131999994</v>
      </c>
      <c r="CE21" s="4">
        <f t="shared" si="16"/>
        <v>40934.145821781167</v>
      </c>
      <c r="CF21" s="4">
        <f t="shared" si="17"/>
        <v>3468.0312861897783</v>
      </c>
      <c r="CG21" s="4">
        <f t="shared" si="18"/>
        <v>36.98409111110999</v>
      </c>
      <c r="CH21" s="4">
        <f t="shared" si="19"/>
        <v>83.593272711385794</v>
      </c>
    </row>
    <row r="22" spans="1:86">
      <c r="A22" s="2">
        <v>42439</v>
      </c>
      <c r="B22" s="29">
        <v>0.58575328703703711</v>
      </c>
      <c r="C22" s="4">
        <v>14.124000000000001</v>
      </c>
      <c r="D22" s="4">
        <v>0.9879</v>
      </c>
      <c r="E22" s="4" t="s">
        <v>155</v>
      </c>
      <c r="F22" s="4">
        <v>9878.7075929999992</v>
      </c>
      <c r="G22" s="4">
        <v>139.9</v>
      </c>
      <c r="H22" s="4">
        <v>-0.6</v>
      </c>
      <c r="I22" s="4">
        <v>492.6</v>
      </c>
      <c r="K22" s="4">
        <v>0</v>
      </c>
      <c r="L22" s="4">
        <v>114</v>
      </c>
      <c r="M22" s="4">
        <v>0.86990000000000001</v>
      </c>
      <c r="N22" s="4">
        <v>12.286099999999999</v>
      </c>
      <c r="O22" s="4">
        <v>0.85940000000000005</v>
      </c>
      <c r="P22" s="4">
        <v>121.73569999999999</v>
      </c>
      <c r="Q22" s="4">
        <v>0</v>
      </c>
      <c r="R22" s="4">
        <v>121.7</v>
      </c>
      <c r="S22" s="4">
        <v>96.676299999999998</v>
      </c>
      <c r="T22" s="4">
        <v>0</v>
      </c>
      <c r="U22" s="4">
        <v>96.7</v>
      </c>
      <c r="V22" s="4">
        <v>492.62950000000001</v>
      </c>
      <c r="Y22" s="4">
        <v>99.096000000000004</v>
      </c>
      <c r="Z22" s="4">
        <v>0</v>
      </c>
      <c r="AA22" s="4">
        <v>0</v>
      </c>
      <c r="AB22" s="4" t="s">
        <v>207</v>
      </c>
      <c r="AC22" s="4">
        <v>0</v>
      </c>
      <c r="AD22" s="4">
        <v>11.7</v>
      </c>
      <c r="AE22" s="4">
        <v>873</v>
      </c>
      <c r="AF22" s="4">
        <v>890</v>
      </c>
      <c r="AG22" s="4">
        <v>857</v>
      </c>
      <c r="AH22" s="4">
        <v>68</v>
      </c>
      <c r="AI22" s="4">
        <v>19.850000000000001</v>
      </c>
      <c r="AJ22" s="4">
        <v>0.46</v>
      </c>
      <c r="AK22" s="4">
        <v>983</v>
      </c>
      <c r="AL22" s="4">
        <v>1</v>
      </c>
      <c r="AM22" s="4">
        <v>0</v>
      </c>
      <c r="AN22" s="4">
        <v>23</v>
      </c>
      <c r="AO22" s="4">
        <v>189</v>
      </c>
      <c r="AP22" s="4">
        <v>190</v>
      </c>
      <c r="AQ22" s="4">
        <v>3.4</v>
      </c>
      <c r="AR22" s="4">
        <v>195</v>
      </c>
      <c r="AS22" s="4" t="s">
        <v>155</v>
      </c>
      <c r="AT22" s="4">
        <v>2</v>
      </c>
      <c r="AU22" s="5">
        <v>0.79366898148148157</v>
      </c>
      <c r="AV22" s="4">
        <v>47.158900000000003</v>
      </c>
      <c r="AW22" s="4">
        <v>-88.488282999999996</v>
      </c>
      <c r="AX22" s="4">
        <v>316.10000000000002</v>
      </c>
      <c r="AY22" s="4">
        <v>39.200000000000003</v>
      </c>
      <c r="AZ22" s="4">
        <v>12</v>
      </c>
      <c r="BA22" s="4">
        <v>11</v>
      </c>
      <c r="BB22" s="4" t="s">
        <v>213</v>
      </c>
      <c r="BC22" s="4">
        <v>1.1015999999999999</v>
      </c>
      <c r="BD22" s="4">
        <v>1.3444</v>
      </c>
      <c r="BE22" s="4">
        <v>2</v>
      </c>
      <c r="BF22" s="4">
        <v>14.063000000000001</v>
      </c>
      <c r="BG22" s="4">
        <v>13.96</v>
      </c>
      <c r="BH22" s="4">
        <v>0.99</v>
      </c>
      <c r="BI22" s="4">
        <v>14.955</v>
      </c>
      <c r="BJ22" s="4">
        <v>2823.8820000000001</v>
      </c>
      <c r="BK22" s="4">
        <v>125.71299999999999</v>
      </c>
      <c r="BL22" s="4">
        <v>2.93</v>
      </c>
      <c r="BM22" s="4">
        <v>0</v>
      </c>
      <c r="BN22" s="4">
        <v>2.93</v>
      </c>
      <c r="BO22" s="4">
        <v>2.327</v>
      </c>
      <c r="BP22" s="4">
        <v>0</v>
      </c>
      <c r="BQ22" s="4">
        <v>2.327</v>
      </c>
      <c r="BR22" s="4">
        <v>3.7441</v>
      </c>
      <c r="BU22" s="4">
        <v>4.5190000000000001</v>
      </c>
      <c r="BW22" s="4">
        <v>0</v>
      </c>
      <c r="BX22" s="4">
        <v>0.74023799999999995</v>
      </c>
      <c r="BY22" s="4">
        <v>-5</v>
      </c>
      <c r="BZ22" s="4">
        <v>0.68989100000000003</v>
      </c>
      <c r="CA22" s="4">
        <v>18.089566000000001</v>
      </c>
      <c r="CB22" s="4">
        <v>13.935798</v>
      </c>
      <c r="CC22" s="4">
        <f t="shared" si="15"/>
        <v>4.7792633372000006</v>
      </c>
      <c r="CE22" s="4">
        <f t="shared" si="16"/>
        <v>38158.851461963364</v>
      </c>
      <c r="CF22" s="4">
        <f t="shared" si="17"/>
        <v>1698.7479270868259</v>
      </c>
      <c r="CG22" s="4">
        <f t="shared" si="18"/>
        <v>31.444531801253998</v>
      </c>
      <c r="CH22" s="4">
        <f t="shared" si="19"/>
        <v>50.593670613268202</v>
      </c>
    </row>
    <row r="23" spans="1:86">
      <c r="A23" s="2">
        <v>42439</v>
      </c>
      <c r="B23" s="29">
        <v>0.58576486111111115</v>
      </c>
      <c r="C23" s="4">
        <v>14.349</v>
      </c>
      <c r="D23" s="4">
        <v>0.32650000000000001</v>
      </c>
      <c r="E23" s="4" t="s">
        <v>155</v>
      </c>
      <c r="F23" s="4">
        <v>3265.2849740000001</v>
      </c>
      <c r="G23" s="4">
        <v>177.7</v>
      </c>
      <c r="H23" s="4">
        <v>-0.6</v>
      </c>
      <c r="I23" s="4">
        <v>326.89999999999998</v>
      </c>
      <c r="K23" s="4">
        <v>0</v>
      </c>
      <c r="L23" s="4">
        <v>111</v>
      </c>
      <c r="M23" s="4">
        <v>0.87409999999999999</v>
      </c>
      <c r="N23" s="4">
        <v>12.542400000000001</v>
      </c>
      <c r="O23" s="4">
        <v>0.28539999999999999</v>
      </c>
      <c r="P23" s="4">
        <v>155.3184</v>
      </c>
      <c r="Q23" s="4">
        <v>0</v>
      </c>
      <c r="R23" s="4">
        <v>155.30000000000001</v>
      </c>
      <c r="S23" s="4">
        <v>123.3459</v>
      </c>
      <c r="T23" s="4">
        <v>0</v>
      </c>
      <c r="U23" s="4">
        <v>123.3</v>
      </c>
      <c r="V23" s="4">
        <v>326.91340000000002</v>
      </c>
      <c r="Y23" s="4">
        <v>96.614999999999995</v>
      </c>
      <c r="Z23" s="4">
        <v>0</v>
      </c>
      <c r="AA23" s="4">
        <v>0</v>
      </c>
      <c r="AB23" s="4" t="s">
        <v>207</v>
      </c>
      <c r="AC23" s="4">
        <v>0</v>
      </c>
      <c r="AD23" s="4">
        <v>11.7</v>
      </c>
      <c r="AE23" s="4">
        <v>866</v>
      </c>
      <c r="AF23" s="4">
        <v>882</v>
      </c>
      <c r="AG23" s="4">
        <v>851</v>
      </c>
      <c r="AH23" s="4">
        <v>68</v>
      </c>
      <c r="AI23" s="4">
        <v>19.850000000000001</v>
      </c>
      <c r="AJ23" s="4">
        <v>0.46</v>
      </c>
      <c r="AK23" s="4">
        <v>983</v>
      </c>
      <c r="AL23" s="4">
        <v>1</v>
      </c>
      <c r="AM23" s="4">
        <v>0</v>
      </c>
      <c r="AN23" s="4">
        <v>23</v>
      </c>
      <c r="AO23" s="4">
        <v>188.9</v>
      </c>
      <c r="AP23" s="4">
        <v>189.9</v>
      </c>
      <c r="AQ23" s="4">
        <v>3.4</v>
      </c>
      <c r="AR23" s="4">
        <v>195</v>
      </c>
      <c r="AS23" s="4" t="s">
        <v>155</v>
      </c>
      <c r="AT23" s="4">
        <v>2</v>
      </c>
      <c r="AU23" s="5">
        <v>0.7936805555555555</v>
      </c>
      <c r="AV23" s="4">
        <v>47.158898999999998</v>
      </c>
      <c r="AW23" s="4">
        <v>-88.488027000000002</v>
      </c>
      <c r="AX23" s="4">
        <v>316</v>
      </c>
      <c r="AY23" s="4">
        <v>41.4</v>
      </c>
      <c r="AZ23" s="4">
        <v>12</v>
      </c>
      <c r="BA23" s="4">
        <v>10</v>
      </c>
      <c r="BB23" s="4" t="s">
        <v>214</v>
      </c>
      <c r="BC23" s="4">
        <v>1.2</v>
      </c>
      <c r="BD23" s="4">
        <v>1.0508</v>
      </c>
      <c r="BE23" s="4">
        <v>2.0508000000000002</v>
      </c>
      <c r="BF23" s="4">
        <v>14.063000000000001</v>
      </c>
      <c r="BG23" s="4">
        <v>14.45</v>
      </c>
      <c r="BH23" s="4">
        <v>1.03</v>
      </c>
      <c r="BI23" s="4">
        <v>14.401</v>
      </c>
      <c r="BJ23" s="4">
        <v>2957.9630000000002</v>
      </c>
      <c r="BK23" s="4">
        <v>42.843000000000004</v>
      </c>
      <c r="BL23" s="4">
        <v>3.8359999999999999</v>
      </c>
      <c r="BM23" s="4">
        <v>0</v>
      </c>
      <c r="BN23" s="4">
        <v>3.8359999999999999</v>
      </c>
      <c r="BO23" s="4">
        <v>3.0459999999999998</v>
      </c>
      <c r="BP23" s="4">
        <v>0</v>
      </c>
      <c r="BQ23" s="4">
        <v>3.0459999999999998</v>
      </c>
      <c r="BR23" s="4">
        <v>2.5493999999999999</v>
      </c>
      <c r="BU23" s="4">
        <v>4.5209999999999999</v>
      </c>
      <c r="BW23" s="4">
        <v>0</v>
      </c>
      <c r="BX23" s="4">
        <v>0.54654499999999995</v>
      </c>
      <c r="BY23" s="4">
        <v>-5</v>
      </c>
      <c r="BZ23" s="4">
        <v>0.68889100000000003</v>
      </c>
      <c r="CA23" s="4">
        <v>13.356192999999999</v>
      </c>
      <c r="CB23" s="4">
        <v>13.915597999999999</v>
      </c>
      <c r="CC23" s="4">
        <f t="shared" si="15"/>
        <v>3.5287061905999999</v>
      </c>
      <c r="CE23" s="4">
        <f t="shared" si="16"/>
        <v>29511.822161999669</v>
      </c>
      <c r="CF23" s="4">
        <f t="shared" si="17"/>
        <v>427.44787439415302</v>
      </c>
      <c r="CG23" s="4">
        <f t="shared" si="18"/>
        <v>30.390174016865995</v>
      </c>
      <c r="CH23" s="4">
        <f t="shared" si="19"/>
        <v>25.435557990347398</v>
      </c>
    </row>
    <row r="24" spans="1:86">
      <c r="A24" s="2">
        <v>42439</v>
      </c>
      <c r="B24" s="29">
        <v>0.58577643518518518</v>
      </c>
      <c r="C24" s="4">
        <v>14.473000000000001</v>
      </c>
      <c r="D24" s="4">
        <v>0.2777</v>
      </c>
      <c r="E24" s="4" t="s">
        <v>155</v>
      </c>
      <c r="F24" s="4">
        <v>2777.2043010000002</v>
      </c>
      <c r="G24" s="4">
        <v>201.1</v>
      </c>
      <c r="H24" s="4">
        <v>-2.9</v>
      </c>
      <c r="I24" s="4">
        <v>272</v>
      </c>
      <c r="K24" s="4">
        <v>0</v>
      </c>
      <c r="L24" s="4">
        <v>110</v>
      </c>
      <c r="M24" s="4">
        <v>0.87360000000000004</v>
      </c>
      <c r="N24" s="4">
        <v>12.6432</v>
      </c>
      <c r="O24" s="4">
        <v>0.24260000000000001</v>
      </c>
      <c r="P24" s="4">
        <v>175.65469999999999</v>
      </c>
      <c r="Q24" s="4">
        <v>0</v>
      </c>
      <c r="R24" s="4">
        <v>175.7</v>
      </c>
      <c r="S24" s="4">
        <v>139.49600000000001</v>
      </c>
      <c r="T24" s="4">
        <v>0</v>
      </c>
      <c r="U24" s="4">
        <v>139.5</v>
      </c>
      <c r="V24" s="4">
        <v>271.99799999999999</v>
      </c>
      <c r="Y24" s="4">
        <v>96.406999999999996</v>
      </c>
      <c r="Z24" s="4">
        <v>0</v>
      </c>
      <c r="AA24" s="4">
        <v>0</v>
      </c>
      <c r="AB24" s="4" t="s">
        <v>207</v>
      </c>
      <c r="AC24" s="4">
        <v>0</v>
      </c>
      <c r="AD24" s="4">
        <v>11.7</v>
      </c>
      <c r="AE24" s="4">
        <v>860</v>
      </c>
      <c r="AF24" s="4">
        <v>876</v>
      </c>
      <c r="AG24" s="4">
        <v>846</v>
      </c>
      <c r="AH24" s="4">
        <v>68</v>
      </c>
      <c r="AI24" s="4">
        <v>19.850000000000001</v>
      </c>
      <c r="AJ24" s="4">
        <v>0.46</v>
      </c>
      <c r="AK24" s="4">
        <v>983</v>
      </c>
      <c r="AL24" s="4">
        <v>1</v>
      </c>
      <c r="AM24" s="4">
        <v>0</v>
      </c>
      <c r="AN24" s="4">
        <v>23</v>
      </c>
      <c r="AO24" s="4">
        <v>188</v>
      </c>
      <c r="AP24" s="4">
        <v>189</v>
      </c>
      <c r="AQ24" s="4">
        <v>3.2</v>
      </c>
      <c r="AR24" s="4">
        <v>195</v>
      </c>
      <c r="AS24" s="4" t="s">
        <v>155</v>
      </c>
      <c r="AT24" s="4">
        <v>2</v>
      </c>
      <c r="AU24" s="5">
        <v>0.79369212962962965</v>
      </c>
      <c r="AV24" s="4">
        <v>47.158897000000003</v>
      </c>
      <c r="AW24" s="4">
        <v>-88.487774999999999</v>
      </c>
      <c r="AX24" s="4">
        <v>315.89999999999998</v>
      </c>
      <c r="AY24" s="4">
        <v>42.4</v>
      </c>
      <c r="AZ24" s="4">
        <v>12</v>
      </c>
      <c r="BA24" s="4">
        <v>10</v>
      </c>
      <c r="BB24" s="4" t="s">
        <v>214</v>
      </c>
      <c r="BC24" s="4">
        <v>1.0984</v>
      </c>
      <c r="BD24" s="4">
        <v>1.1000000000000001</v>
      </c>
      <c r="BE24" s="4">
        <v>2.0491999999999999</v>
      </c>
      <c r="BF24" s="4">
        <v>14.063000000000001</v>
      </c>
      <c r="BG24" s="4">
        <v>14.39</v>
      </c>
      <c r="BH24" s="4">
        <v>1.02</v>
      </c>
      <c r="BI24" s="4">
        <v>14.472</v>
      </c>
      <c r="BJ24" s="4">
        <v>2969.5790000000002</v>
      </c>
      <c r="BK24" s="4">
        <v>36.268000000000001</v>
      </c>
      <c r="BL24" s="4">
        <v>4.32</v>
      </c>
      <c r="BM24" s="4">
        <v>0</v>
      </c>
      <c r="BN24" s="4">
        <v>4.32</v>
      </c>
      <c r="BO24" s="4">
        <v>3.431</v>
      </c>
      <c r="BP24" s="4">
        <v>0</v>
      </c>
      <c r="BQ24" s="4">
        <v>3.431</v>
      </c>
      <c r="BR24" s="4">
        <v>2.1124999999999998</v>
      </c>
      <c r="BU24" s="4">
        <v>4.4930000000000003</v>
      </c>
      <c r="BW24" s="4">
        <v>0</v>
      </c>
      <c r="BX24" s="4">
        <v>0.53955500000000001</v>
      </c>
      <c r="BY24" s="4">
        <v>-5</v>
      </c>
      <c r="BZ24" s="4">
        <v>0.68810899999999997</v>
      </c>
      <c r="CA24" s="4">
        <v>13.185376</v>
      </c>
      <c r="CB24" s="4">
        <v>13.899801999999999</v>
      </c>
      <c r="CC24" s="4">
        <f t="shared" si="15"/>
        <v>3.4835763391999999</v>
      </c>
      <c r="CE24" s="4">
        <f t="shared" si="16"/>
        <v>29248.796710497889</v>
      </c>
      <c r="CF24" s="4">
        <f t="shared" si="17"/>
        <v>357.22079092569601</v>
      </c>
      <c r="CG24" s="4">
        <f t="shared" si="18"/>
        <v>33.793551716831999</v>
      </c>
      <c r="CH24" s="4">
        <f t="shared" si="19"/>
        <v>20.807017779599999</v>
      </c>
    </row>
    <row r="25" spans="1:86">
      <c r="A25" s="2">
        <v>42439</v>
      </c>
      <c r="B25" s="29">
        <v>0.58578800925925922</v>
      </c>
      <c r="C25" s="4">
        <v>14.321</v>
      </c>
      <c r="D25" s="4">
        <v>0.67889999999999995</v>
      </c>
      <c r="E25" s="4" t="s">
        <v>155</v>
      </c>
      <c r="F25" s="4">
        <v>6788.7841189999999</v>
      </c>
      <c r="G25" s="4">
        <v>220.8</v>
      </c>
      <c r="H25" s="4">
        <v>-7.9</v>
      </c>
      <c r="I25" s="4">
        <v>310.8</v>
      </c>
      <c r="K25" s="4">
        <v>0</v>
      </c>
      <c r="L25" s="4">
        <v>110</v>
      </c>
      <c r="M25" s="4">
        <v>0.87119999999999997</v>
      </c>
      <c r="N25" s="4">
        <v>12.4756</v>
      </c>
      <c r="O25" s="4">
        <v>0.59140000000000004</v>
      </c>
      <c r="P25" s="4">
        <v>192.37610000000001</v>
      </c>
      <c r="Q25" s="4">
        <v>0</v>
      </c>
      <c r="R25" s="4">
        <v>192.4</v>
      </c>
      <c r="S25" s="4">
        <v>152.77529999999999</v>
      </c>
      <c r="T25" s="4">
        <v>0</v>
      </c>
      <c r="U25" s="4">
        <v>152.80000000000001</v>
      </c>
      <c r="V25" s="4">
        <v>310.75389999999999</v>
      </c>
      <c r="Y25" s="4">
        <v>96.108999999999995</v>
      </c>
      <c r="Z25" s="4">
        <v>0</v>
      </c>
      <c r="AA25" s="4">
        <v>0</v>
      </c>
      <c r="AB25" s="4" t="s">
        <v>207</v>
      </c>
      <c r="AC25" s="4">
        <v>0</v>
      </c>
      <c r="AD25" s="4">
        <v>11.8</v>
      </c>
      <c r="AE25" s="4">
        <v>856</v>
      </c>
      <c r="AF25" s="4">
        <v>872</v>
      </c>
      <c r="AG25" s="4">
        <v>842</v>
      </c>
      <c r="AH25" s="4">
        <v>68</v>
      </c>
      <c r="AI25" s="4">
        <v>19.850000000000001</v>
      </c>
      <c r="AJ25" s="4">
        <v>0.46</v>
      </c>
      <c r="AK25" s="4">
        <v>983</v>
      </c>
      <c r="AL25" s="4">
        <v>1</v>
      </c>
      <c r="AM25" s="4">
        <v>0</v>
      </c>
      <c r="AN25" s="4">
        <v>23</v>
      </c>
      <c r="AO25" s="4">
        <v>188</v>
      </c>
      <c r="AP25" s="4">
        <v>189</v>
      </c>
      <c r="AQ25" s="4">
        <v>3.1</v>
      </c>
      <c r="AR25" s="4">
        <v>195</v>
      </c>
      <c r="AS25" s="4" t="s">
        <v>155</v>
      </c>
      <c r="AT25" s="4">
        <v>2</v>
      </c>
      <c r="AU25" s="5">
        <v>0.79370370370370369</v>
      </c>
      <c r="AV25" s="4">
        <v>47.158898999999998</v>
      </c>
      <c r="AW25" s="4">
        <v>-88.487523999999993</v>
      </c>
      <c r="AX25" s="4">
        <v>315.60000000000002</v>
      </c>
      <c r="AY25" s="4">
        <v>42.5</v>
      </c>
      <c r="AZ25" s="4">
        <v>12</v>
      </c>
      <c r="BA25" s="4">
        <v>10</v>
      </c>
      <c r="BB25" s="4" t="s">
        <v>214</v>
      </c>
      <c r="BC25" s="4">
        <v>1.0508</v>
      </c>
      <c r="BD25" s="4">
        <v>1.1508</v>
      </c>
      <c r="BE25" s="4">
        <v>2</v>
      </c>
      <c r="BF25" s="4">
        <v>14.063000000000001</v>
      </c>
      <c r="BG25" s="4">
        <v>14.11</v>
      </c>
      <c r="BH25" s="4">
        <v>1</v>
      </c>
      <c r="BI25" s="4">
        <v>14.789</v>
      </c>
      <c r="BJ25" s="4">
        <v>2888.6669999999999</v>
      </c>
      <c r="BK25" s="4">
        <v>87.158000000000001</v>
      </c>
      <c r="BL25" s="4">
        <v>4.665</v>
      </c>
      <c r="BM25" s="4">
        <v>0</v>
      </c>
      <c r="BN25" s="4">
        <v>4.665</v>
      </c>
      <c r="BO25" s="4">
        <v>3.7040000000000002</v>
      </c>
      <c r="BP25" s="4">
        <v>0</v>
      </c>
      <c r="BQ25" s="4">
        <v>3.7040000000000002</v>
      </c>
      <c r="BR25" s="4">
        <v>2.3793000000000002</v>
      </c>
      <c r="BU25" s="4">
        <v>4.415</v>
      </c>
      <c r="BW25" s="4">
        <v>0</v>
      </c>
      <c r="BX25" s="4">
        <v>0.43193900000000002</v>
      </c>
      <c r="BY25" s="4">
        <v>-5</v>
      </c>
      <c r="BZ25" s="4">
        <v>0.68878200000000001</v>
      </c>
      <c r="CA25" s="4">
        <v>10.555509000000001</v>
      </c>
      <c r="CB25" s="4">
        <v>13.913396000000001</v>
      </c>
      <c r="CC25" s="4">
        <f t="shared" si="15"/>
        <v>2.7887654778000002</v>
      </c>
      <c r="CE25" s="4">
        <f t="shared" si="16"/>
        <v>22777.038835827741</v>
      </c>
      <c r="CF25" s="4">
        <f t="shared" si="17"/>
        <v>687.23779890623405</v>
      </c>
      <c r="CG25" s="4">
        <f t="shared" si="18"/>
        <v>29.205911185992004</v>
      </c>
      <c r="CH25" s="4">
        <f t="shared" si="19"/>
        <v>18.760697755083903</v>
      </c>
    </row>
    <row r="26" spans="1:86">
      <c r="A26" s="2">
        <v>42439</v>
      </c>
      <c r="B26" s="29">
        <v>0.58579958333333326</v>
      </c>
      <c r="C26" s="4">
        <v>14.057</v>
      </c>
      <c r="D26" s="4">
        <v>1.2070000000000001</v>
      </c>
      <c r="E26" s="4" t="s">
        <v>155</v>
      </c>
      <c r="F26" s="4">
        <v>12070.024351</v>
      </c>
      <c r="G26" s="4">
        <v>157.9</v>
      </c>
      <c r="H26" s="4">
        <v>-6.9</v>
      </c>
      <c r="I26" s="4">
        <v>365.3</v>
      </c>
      <c r="K26" s="4">
        <v>0</v>
      </c>
      <c r="L26" s="4">
        <v>110</v>
      </c>
      <c r="M26" s="4">
        <v>0.86839999999999995</v>
      </c>
      <c r="N26" s="4">
        <v>12.207100000000001</v>
      </c>
      <c r="O26" s="4">
        <v>1.0482</v>
      </c>
      <c r="P26" s="4">
        <v>137.1216</v>
      </c>
      <c r="Q26" s="4">
        <v>0</v>
      </c>
      <c r="R26" s="4">
        <v>137.1</v>
      </c>
      <c r="S26" s="4">
        <v>108.89490000000001</v>
      </c>
      <c r="T26" s="4">
        <v>0</v>
      </c>
      <c r="U26" s="4">
        <v>108.9</v>
      </c>
      <c r="V26" s="4">
        <v>365.26830000000001</v>
      </c>
      <c r="Y26" s="4">
        <v>95.903999999999996</v>
      </c>
      <c r="Z26" s="4">
        <v>0</v>
      </c>
      <c r="AA26" s="4">
        <v>0</v>
      </c>
      <c r="AB26" s="4" t="s">
        <v>207</v>
      </c>
      <c r="AC26" s="4">
        <v>0</v>
      </c>
      <c r="AD26" s="4">
        <v>11.7</v>
      </c>
      <c r="AE26" s="4">
        <v>852</v>
      </c>
      <c r="AF26" s="4">
        <v>869</v>
      </c>
      <c r="AG26" s="4">
        <v>839</v>
      </c>
      <c r="AH26" s="4">
        <v>68</v>
      </c>
      <c r="AI26" s="4">
        <v>19.850000000000001</v>
      </c>
      <c r="AJ26" s="4">
        <v>0.46</v>
      </c>
      <c r="AK26" s="4">
        <v>983</v>
      </c>
      <c r="AL26" s="4">
        <v>1</v>
      </c>
      <c r="AM26" s="4">
        <v>0</v>
      </c>
      <c r="AN26" s="4">
        <v>23</v>
      </c>
      <c r="AO26" s="4">
        <v>188.1</v>
      </c>
      <c r="AP26" s="4">
        <v>189</v>
      </c>
      <c r="AQ26" s="4">
        <v>2.9</v>
      </c>
      <c r="AR26" s="4">
        <v>195</v>
      </c>
      <c r="AS26" s="4" t="s">
        <v>155</v>
      </c>
      <c r="AT26" s="4">
        <v>2</v>
      </c>
      <c r="AU26" s="5">
        <v>0.79371527777777784</v>
      </c>
      <c r="AV26" s="4">
        <v>47.158901999999998</v>
      </c>
      <c r="AW26" s="4">
        <v>-88.487273000000002</v>
      </c>
      <c r="AX26" s="4">
        <v>315.39999999999998</v>
      </c>
      <c r="AY26" s="4">
        <v>42.2</v>
      </c>
      <c r="AZ26" s="4">
        <v>12</v>
      </c>
      <c r="BA26" s="4">
        <v>10</v>
      </c>
      <c r="BB26" s="4" t="s">
        <v>214</v>
      </c>
      <c r="BC26" s="4">
        <v>1.1000000000000001</v>
      </c>
      <c r="BD26" s="4">
        <v>1.2</v>
      </c>
      <c r="BE26" s="4">
        <v>2</v>
      </c>
      <c r="BF26" s="4">
        <v>14.063000000000001</v>
      </c>
      <c r="BG26" s="4">
        <v>13.81</v>
      </c>
      <c r="BH26" s="4">
        <v>0.98</v>
      </c>
      <c r="BI26" s="4">
        <v>15.151</v>
      </c>
      <c r="BJ26" s="4">
        <v>2785.1579999999999</v>
      </c>
      <c r="BK26" s="4">
        <v>152.215</v>
      </c>
      <c r="BL26" s="4">
        <v>3.2759999999999998</v>
      </c>
      <c r="BM26" s="4">
        <v>0</v>
      </c>
      <c r="BN26" s="4">
        <v>3.2759999999999998</v>
      </c>
      <c r="BO26" s="4">
        <v>2.6019999999999999</v>
      </c>
      <c r="BP26" s="4">
        <v>0</v>
      </c>
      <c r="BQ26" s="4">
        <v>2.6019999999999999</v>
      </c>
      <c r="BR26" s="4">
        <v>2.7557999999999998</v>
      </c>
      <c r="BU26" s="4">
        <v>4.3410000000000002</v>
      </c>
      <c r="BW26" s="4">
        <v>0</v>
      </c>
      <c r="BX26" s="4">
        <v>0.31242199999999998</v>
      </c>
      <c r="BY26" s="4">
        <v>-5</v>
      </c>
      <c r="BZ26" s="4">
        <v>0.68700000000000006</v>
      </c>
      <c r="CA26" s="4">
        <v>7.6348130000000003</v>
      </c>
      <c r="CB26" s="4">
        <v>13.8774</v>
      </c>
      <c r="CC26" s="4">
        <f t="shared" si="15"/>
        <v>2.0171175946000002</v>
      </c>
      <c r="CE26" s="4">
        <f t="shared" si="16"/>
        <v>15884.32789757414</v>
      </c>
      <c r="CF26" s="4">
        <f t="shared" si="17"/>
        <v>868.11339641386508</v>
      </c>
      <c r="CG26" s="4">
        <f t="shared" si="18"/>
        <v>14.839740219222</v>
      </c>
      <c r="CH26" s="4">
        <f t="shared" si="19"/>
        <v>15.7168931960538</v>
      </c>
    </row>
    <row r="27" spans="1:86">
      <c r="A27" s="2">
        <v>42439</v>
      </c>
      <c r="B27" s="29">
        <v>0.58581115740740741</v>
      </c>
      <c r="C27" s="4">
        <v>13.75</v>
      </c>
      <c r="D27" s="4">
        <v>1.9987999999999999</v>
      </c>
      <c r="E27" s="4" t="s">
        <v>155</v>
      </c>
      <c r="F27" s="4">
        <v>19988.426482999999</v>
      </c>
      <c r="G27" s="4">
        <v>68.5</v>
      </c>
      <c r="H27" s="4">
        <v>-6.7</v>
      </c>
      <c r="I27" s="4">
        <v>433.2</v>
      </c>
      <c r="K27" s="4">
        <v>0</v>
      </c>
      <c r="L27" s="4">
        <v>111</v>
      </c>
      <c r="M27" s="4">
        <v>0.86360000000000003</v>
      </c>
      <c r="N27" s="4">
        <v>11.8744</v>
      </c>
      <c r="O27" s="4">
        <v>1.7262</v>
      </c>
      <c r="P27" s="4">
        <v>59.1736</v>
      </c>
      <c r="Q27" s="4">
        <v>0</v>
      </c>
      <c r="R27" s="4">
        <v>59.2</v>
      </c>
      <c r="S27" s="4">
        <v>46.992600000000003</v>
      </c>
      <c r="T27" s="4">
        <v>0</v>
      </c>
      <c r="U27" s="4">
        <v>47</v>
      </c>
      <c r="V27" s="4">
        <v>433.19069999999999</v>
      </c>
      <c r="Y27" s="4">
        <v>95.820999999999998</v>
      </c>
      <c r="Z27" s="4">
        <v>0</v>
      </c>
      <c r="AA27" s="4">
        <v>0</v>
      </c>
      <c r="AB27" s="4" t="s">
        <v>207</v>
      </c>
      <c r="AC27" s="4">
        <v>0</v>
      </c>
      <c r="AD27" s="4">
        <v>11.7</v>
      </c>
      <c r="AE27" s="4">
        <v>849</v>
      </c>
      <c r="AF27" s="4">
        <v>868</v>
      </c>
      <c r="AG27" s="4">
        <v>837</v>
      </c>
      <c r="AH27" s="4">
        <v>68</v>
      </c>
      <c r="AI27" s="4">
        <v>19.850000000000001</v>
      </c>
      <c r="AJ27" s="4">
        <v>0.46</v>
      </c>
      <c r="AK27" s="4">
        <v>983</v>
      </c>
      <c r="AL27" s="4">
        <v>1</v>
      </c>
      <c r="AM27" s="4">
        <v>0</v>
      </c>
      <c r="AN27" s="4">
        <v>23</v>
      </c>
      <c r="AO27" s="4">
        <v>189</v>
      </c>
      <c r="AP27" s="4">
        <v>189.1</v>
      </c>
      <c r="AQ27" s="4">
        <v>2.6</v>
      </c>
      <c r="AR27" s="4">
        <v>195</v>
      </c>
      <c r="AS27" s="4" t="s">
        <v>155</v>
      </c>
      <c r="AT27" s="4">
        <v>2</v>
      </c>
      <c r="AU27" s="5">
        <v>0.79372685185185177</v>
      </c>
      <c r="AV27" s="4">
        <v>47.158901</v>
      </c>
      <c r="AW27" s="4">
        <v>-88.487036000000003</v>
      </c>
      <c r="AX27" s="4">
        <v>315.2</v>
      </c>
      <c r="AY27" s="4">
        <v>40.799999999999997</v>
      </c>
      <c r="AZ27" s="4">
        <v>12</v>
      </c>
      <c r="BA27" s="4">
        <v>10</v>
      </c>
      <c r="BB27" s="4" t="s">
        <v>214</v>
      </c>
      <c r="BC27" s="4">
        <v>1.1508</v>
      </c>
      <c r="BD27" s="4">
        <v>1.0984</v>
      </c>
      <c r="BE27" s="4">
        <v>2.0508000000000002</v>
      </c>
      <c r="BF27" s="4">
        <v>14.063000000000001</v>
      </c>
      <c r="BG27" s="4">
        <v>13.31</v>
      </c>
      <c r="BH27" s="4">
        <v>0.95</v>
      </c>
      <c r="BI27" s="4">
        <v>15.792</v>
      </c>
      <c r="BJ27" s="4">
        <v>2639.0970000000002</v>
      </c>
      <c r="BK27" s="4">
        <v>244.18600000000001</v>
      </c>
      <c r="BL27" s="4">
        <v>1.377</v>
      </c>
      <c r="BM27" s="4">
        <v>0</v>
      </c>
      <c r="BN27" s="4">
        <v>1.377</v>
      </c>
      <c r="BO27" s="4">
        <v>1.0940000000000001</v>
      </c>
      <c r="BP27" s="4">
        <v>0</v>
      </c>
      <c r="BQ27" s="4">
        <v>1.0940000000000001</v>
      </c>
      <c r="BR27" s="4">
        <v>3.1836000000000002</v>
      </c>
      <c r="BU27" s="4">
        <v>4.2249999999999996</v>
      </c>
      <c r="BW27" s="4">
        <v>0</v>
      </c>
      <c r="BX27" s="4">
        <v>0.25472600000000001</v>
      </c>
      <c r="BY27" s="4">
        <v>-5</v>
      </c>
      <c r="BZ27" s="4">
        <v>0.68710899999999997</v>
      </c>
      <c r="CA27" s="4">
        <v>6.2248669999999997</v>
      </c>
      <c r="CB27" s="4">
        <v>13.879602</v>
      </c>
      <c r="CC27" s="4">
        <f t="shared" si="15"/>
        <v>1.6446098613999998</v>
      </c>
      <c r="CE27" s="4">
        <f t="shared" si="16"/>
        <v>12271.736785348954</v>
      </c>
      <c r="CF27" s="4">
        <f t="shared" si="17"/>
        <v>1135.4589538267139</v>
      </c>
      <c r="CG27" s="4">
        <f t="shared" si="18"/>
        <v>5.0870733600060003</v>
      </c>
      <c r="CH27" s="4">
        <f t="shared" si="19"/>
        <v>14.803662476156401</v>
      </c>
    </row>
    <row r="28" spans="1:86">
      <c r="A28" s="2">
        <v>42439</v>
      </c>
      <c r="B28" s="29">
        <v>0.58582273148148145</v>
      </c>
      <c r="C28" s="4">
        <v>13.292</v>
      </c>
      <c r="D28" s="4">
        <v>2.7075999999999998</v>
      </c>
      <c r="E28" s="4" t="s">
        <v>155</v>
      </c>
      <c r="F28" s="4">
        <v>27075.961228</v>
      </c>
      <c r="G28" s="4">
        <v>29.4</v>
      </c>
      <c r="H28" s="4">
        <v>-6.6</v>
      </c>
      <c r="I28" s="4">
        <v>499.4</v>
      </c>
      <c r="K28" s="4">
        <v>0</v>
      </c>
      <c r="L28" s="4">
        <v>115</v>
      </c>
      <c r="M28" s="4">
        <v>0.86070000000000002</v>
      </c>
      <c r="N28" s="4">
        <v>11.440099999999999</v>
      </c>
      <c r="O28" s="4">
        <v>2.3304</v>
      </c>
      <c r="P28" s="4">
        <v>25.297799999999999</v>
      </c>
      <c r="Q28" s="4">
        <v>0</v>
      </c>
      <c r="R28" s="4">
        <v>25.3</v>
      </c>
      <c r="S28" s="4">
        <v>20.090199999999999</v>
      </c>
      <c r="T28" s="4">
        <v>0</v>
      </c>
      <c r="U28" s="4">
        <v>20.100000000000001</v>
      </c>
      <c r="V28" s="4">
        <v>499.38279999999997</v>
      </c>
      <c r="Y28" s="4">
        <v>98.597999999999999</v>
      </c>
      <c r="Z28" s="4">
        <v>0</v>
      </c>
      <c r="AA28" s="4">
        <v>0</v>
      </c>
      <c r="AB28" s="4" t="s">
        <v>207</v>
      </c>
      <c r="AC28" s="4">
        <v>0</v>
      </c>
      <c r="AD28" s="4">
        <v>11.7</v>
      </c>
      <c r="AE28" s="4">
        <v>848</v>
      </c>
      <c r="AF28" s="4">
        <v>867</v>
      </c>
      <c r="AG28" s="4">
        <v>837</v>
      </c>
      <c r="AH28" s="4">
        <v>68</v>
      </c>
      <c r="AI28" s="4">
        <v>19.850000000000001</v>
      </c>
      <c r="AJ28" s="4">
        <v>0.46</v>
      </c>
      <c r="AK28" s="4">
        <v>983</v>
      </c>
      <c r="AL28" s="4">
        <v>1</v>
      </c>
      <c r="AM28" s="4">
        <v>0</v>
      </c>
      <c r="AN28" s="4">
        <v>23</v>
      </c>
      <c r="AO28" s="4">
        <v>188.9</v>
      </c>
      <c r="AP28" s="4">
        <v>189.9</v>
      </c>
      <c r="AQ28" s="4">
        <v>2.5</v>
      </c>
      <c r="AR28" s="4">
        <v>195</v>
      </c>
      <c r="AS28" s="4" t="s">
        <v>155</v>
      </c>
      <c r="AT28" s="4">
        <v>2</v>
      </c>
      <c r="AU28" s="5">
        <v>0.79373842592592592</v>
      </c>
      <c r="AV28" s="4">
        <v>47.158898000000001</v>
      </c>
      <c r="AW28" s="4">
        <v>-88.486813999999995</v>
      </c>
      <c r="AX28" s="4">
        <v>315</v>
      </c>
      <c r="AY28" s="4">
        <v>38.9</v>
      </c>
      <c r="AZ28" s="4">
        <v>12</v>
      </c>
      <c r="BA28" s="4">
        <v>10</v>
      </c>
      <c r="BB28" s="4" t="s">
        <v>214</v>
      </c>
      <c r="BC28" s="4">
        <v>1.2</v>
      </c>
      <c r="BD28" s="4">
        <v>1</v>
      </c>
      <c r="BE28" s="4">
        <v>2.1</v>
      </c>
      <c r="BF28" s="4">
        <v>14.063000000000001</v>
      </c>
      <c r="BG28" s="4">
        <v>13.02</v>
      </c>
      <c r="BH28" s="4">
        <v>0.93</v>
      </c>
      <c r="BI28" s="4">
        <v>16.184000000000001</v>
      </c>
      <c r="BJ28" s="4">
        <v>2509.9830000000002</v>
      </c>
      <c r="BK28" s="4">
        <v>325.42899999999997</v>
      </c>
      <c r="BL28" s="4">
        <v>0.58099999999999996</v>
      </c>
      <c r="BM28" s="4">
        <v>0</v>
      </c>
      <c r="BN28" s="4">
        <v>0.58099999999999996</v>
      </c>
      <c r="BO28" s="4">
        <v>0.46200000000000002</v>
      </c>
      <c r="BP28" s="4">
        <v>0</v>
      </c>
      <c r="BQ28" s="4">
        <v>0.46200000000000002</v>
      </c>
      <c r="BR28" s="4">
        <v>3.6230000000000002</v>
      </c>
      <c r="BU28" s="4">
        <v>4.2919999999999998</v>
      </c>
      <c r="BW28" s="4">
        <v>0</v>
      </c>
      <c r="BX28" s="4">
        <v>0.124643</v>
      </c>
      <c r="BY28" s="4">
        <v>-5</v>
      </c>
      <c r="BZ28" s="4">
        <v>0.68745500000000004</v>
      </c>
      <c r="CA28" s="4">
        <v>3.0459640000000001</v>
      </c>
      <c r="CB28" s="4">
        <v>13.886590999999999</v>
      </c>
      <c r="CC28" s="4">
        <f t="shared" si="15"/>
        <v>0.80474368880000002</v>
      </c>
      <c r="CE28" s="4">
        <f t="shared" si="16"/>
        <v>5711.052440383165</v>
      </c>
      <c r="CF28" s="4">
        <f t="shared" si="17"/>
        <v>740.46002886133203</v>
      </c>
      <c r="CG28" s="4">
        <f t="shared" si="18"/>
        <v>1.051204819896</v>
      </c>
      <c r="CH28" s="4">
        <f t="shared" si="19"/>
        <v>8.2435390962840014</v>
      </c>
    </row>
    <row r="29" spans="1:86">
      <c r="A29" s="2">
        <v>42439</v>
      </c>
      <c r="B29" s="29">
        <v>0.5858343055555556</v>
      </c>
      <c r="C29" s="4">
        <v>12.824999999999999</v>
      </c>
      <c r="D29" s="4">
        <v>3.1265000000000001</v>
      </c>
      <c r="E29" s="4" t="s">
        <v>155</v>
      </c>
      <c r="F29" s="4">
        <v>31265.270157999999</v>
      </c>
      <c r="G29" s="4">
        <v>18</v>
      </c>
      <c r="H29" s="4">
        <v>-5.4</v>
      </c>
      <c r="I29" s="4">
        <v>564.5</v>
      </c>
      <c r="K29" s="4">
        <v>0</v>
      </c>
      <c r="L29" s="4">
        <v>117</v>
      </c>
      <c r="M29" s="4">
        <v>0.86040000000000005</v>
      </c>
      <c r="N29" s="4">
        <v>11.034700000000001</v>
      </c>
      <c r="O29" s="4">
        <v>2.6901000000000002</v>
      </c>
      <c r="P29" s="4">
        <v>15.475199999999999</v>
      </c>
      <c r="Q29" s="4">
        <v>0</v>
      </c>
      <c r="R29" s="4">
        <v>15.5</v>
      </c>
      <c r="S29" s="4">
        <v>12.2896</v>
      </c>
      <c r="T29" s="4">
        <v>0</v>
      </c>
      <c r="U29" s="4">
        <v>12.3</v>
      </c>
      <c r="V29" s="4">
        <v>564.529</v>
      </c>
      <c r="Y29" s="4">
        <v>100.45699999999999</v>
      </c>
      <c r="Z29" s="4">
        <v>0</v>
      </c>
      <c r="AA29" s="4">
        <v>0</v>
      </c>
      <c r="AB29" s="4" t="s">
        <v>207</v>
      </c>
      <c r="AC29" s="4">
        <v>0</v>
      </c>
      <c r="AD29" s="4">
        <v>11.6</v>
      </c>
      <c r="AE29" s="4">
        <v>849</v>
      </c>
      <c r="AF29" s="4">
        <v>866</v>
      </c>
      <c r="AG29" s="4">
        <v>838</v>
      </c>
      <c r="AH29" s="4">
        <v>68</v>
      </c>
      <c r="AI29" s="4">
        <v>19.850000000000001</v>
      </c>
      <c r="AJ29" s="4">
        <v>0.46</v>
      </c>
      <c r="AK29" s="4">
        <v>983</v>
      </c>
      <c r="AL29" s="4">
        <v>1</v>
      </c>
      <c r="AM29" s="4">
        <v>0</v>
      </c>
      <c r="AN29" s="4">
        <v>23</v>
      </c>
      <c r="AO29" s="4">
        <v>188</v>
      </c>
      <c r="AP29" s="4">
        <v>189</v>
      </c>
      <c r="AQ29" s="4">
        <v>2.4</v>
      </c>
      <c r="AR29" s="4">
        <v>195</v>
      </c>
      <c r="AS29" s="4" t="s">
        <v>155</v>
      </c>
      <c r="AT29" s="4">
        <v>2</v>
      </c>
      <c r="AU29" s="5">
        <v>0.79375000000000007</v>
      </c>
      <c r="AV29" s="4">
        <v>47.158886000000003</v>
      </c>
      <c r="AW29" s="4">
        <v>-88.486603000000002</v>
      </c>
      <c r="AX29" s="4">
        <v>314.5</v>
      </c>
      <c r="AY29" s="4">
        <v>37.299999999999997</v>
      </c>
      <c r="AZ29" s="4">
        <v>12</v>
      </c>
      <c r="BA29" s="4">
        <v>9</v>
      </c>
      <c r="BB29" s="4" t="s">
        <v>214</v>
      </c>
      <c r="BC29" s="4">
        <v>1.2507999999999999</v>
      </c>
      <c r="BD29" s="4">
        <v>1.1015999999999999</v>
      </c>
      <c r="BE29" s="4">
        <v>2.1507999999999998</v>
      </c>
      <c r="BF29" s="4">
        <v>14.063000000000001</v>
      </c>
      <c r="BG29" s="4">
        <v>13</v>
      </c>
      <c r="BH29" s="4">
        <v>0.92</v>
      </c>
      <c r="BI29" s="4">
        <v>16.222000000000001</v>
      </c>
      <c r="BJ29" s="4">
        <v>2427.9319999999998</v>
      </c>
      <c r="BK29" s="4">
        <v>376.726</v>
      </c>
      <c r="BL29" s="4">
        <v>0.35699999999999998</v>
      </c>
      <c r="BM29" s="4">
        <v>0</v>
      </c>
      <c r="BN29" s="4">
        <v>0.35699999999999998</v>
      </c>
      <c r="BO29" s="4">
        <v>0.28299999999999997</v>
      </c>
      <c r="BP29" s="4">
        <v>0</v>
      </c>
      <c r="BQ29" s="4">
        <v>0.28299999999999997</v>
      </c>
      <c r="BR29" s="4">
        <v>4.1073000000000004</v>
      </c>
      <c r="BU29" s="4">
        <v>4.3849999999999998</v>
      </c>
      <c r="BW29" s="4">
        <v>0</v>
      </c>
      <c r="BX29" s="4">
        <v>0.39877800000000002</v>
      </c>
      <c r="BY29" s="4">
        <v>-5</v>
      </c>
      <c r="BZ29" s="4">
        <v>0.68321799999999999</v>
      </c>
      <c r="CA29" s="4">
        <v>9.7451369999999997</v>
      </c>
      <c r="CB29" s="4">
        <v>13.801004000000001</v>
      </c>
      <c r="CC29" s="4">
        <f t="shared" si="15"/>
        <v>2.5746651953999997</v>
      </c>
      <c r="CE29" s="4">
        <f t="shared" si="16"/>
        <v>17674.415885112947</v>
      </c>
      <c r="CF29" s="4">
        <f t="shared" si="17"/>
        <v>2742.4211216521139</v>
      </c>
      <c r="CG29" s="4">
        <f t="shared" si="18"/>
        <v>2.0601317069369998</v>
      </c>
      <c r="CH29" s="4">
        <f t="shared" si="19"/>
        <v>29.899572296474702</v>
      </c>
    </row>
    <row r="30" spans="1:86">
      <c r="A30" s="2">
        <v>42439</v>
      </c>
      <c r="B30" s="29">
        <v>0.58584587962962964</v>
      </c>
      <c r="C30" s="4">
        <v>12.773</v>
      </c>
      <c r="D30" s="4">
        <v>3.3155000000000001</v>
      </c>
      <c r="E30" s="4" t="s">
        <v>155</v>
      </c>
      <c r="F30" s="4">
        <v>33155.025952000004</v>
      </c>
      <c r="G30" s="4">
        <v>16.100000000000001</v>
      </c>
      <c r="H30" s="4">
        <v>-5.3</v>
      </c>
      <c r="I30" s="4">
        <v>648.1</v>
      </c>
      <c r="K30" s="4">
        <v>0</v>
      </c>
      <c r="L30" s="4">
        <v>119</v>
      </c>
      <c r="M30" s="4">
        <v>0.85909999999999997</v>
      </c>
      <c r="N30" s="4">
        <v>10.973000000000001</v>
      </c>
      <c r="O30" s="4">
        <v>2.8483000000000001</v>
      </c>
      <c r="P30" s="4">
        <v>13.8314</v>
      </c>
      <c r="Q30" s="4">
        <v>0</v>
      </c>
      <c r="R30" s="4">
        <v>13.8</v>
      </c>
      <c r="S30" s="4">
        <v>10.9842</v>
      </c>
      <c r="T30" s="4">
        <v>0</v>
      </c>
      <c r="U30" s="4">
        <v>11</v>
      </c>
      <c r="V30" s="4">
        <v>648.1404</v>
      </c>
      <c r="Y30" s="4">
        <v>102.277</v>
      </c>
      <c r="Z30" s="4">
        <v>0</v>
      </c>
      <c r="AA30" s="4">
        <v>0</v>
      </c>
      <c r="AB30" s="4" t="s">
        <v>207</v>
      </c>
      <c r="AC30" s="4">
        <v>0</v>
      </c>
      <c r="AD30" s="4">
        <v>11.7</v>
      </c>
      <c r="AE30" s="4">
        <v>848</v>
      </c>
      <c r="AF30" s="4">
        <v>866</v>
      </c>
      <c r="AG30" s="4">
        <v>837</v>
      </c>
      <c r="AH30" s="4">
        <v>68</v>
      </c>
      <c r="AI30" s="4">
        <v>19.850000000000001</v>
      </c>
      <c r="AJ30" s="4">
        <v>0.46</v>
      </c>
      <c r="AK30" s="4">
        <v>983</v>
      </c>
      <c r="AL30" s="4">
        <v>1</v>
      </c>
      <c r="AM30" s="4">
        <v>0</v>
      </c>
      <c r="AN30" s="4">
        <v>23</v>
      </c>
      <c r="AO30" s="4">
        <v>188</v>
      </c>
      <c r="AP30" s="4">
        <v>189</v>
      </c>
      <c r="AQ30" s="4">
        <v>2.6</v>
      </c>
      <c r="AR30" s="4">
        <v>195</v>
      </c>
      <c r="AS30" s="4" t="s">
        <v>155</v>
      </c>
      <c r="AT30" s="4">
        <v>2</v>
      </c>
      <c r="AU30" s="5">
        <v>0.79376157407407411</v>
      </c>
      <c r="AV30" s="4">
        <v>47.158858000000002</v>
      </c>
      <c r="AW30" s="4">
        <v>-88.486407</v>
      </c>
      <c r="AX30" s="4">
        <v>314.2</v>
      </c>
      <c r="AY30" s="4">
        <v>35.4</v>
      </c>
      <c r="AZ30" s="4">
        <v>12</v>
      </c>
      <c r="BA30" s="4">
        <v>9</v>
      </c>
      <c r="BB30" s="4" t="s">
        <v>223</v>
      </c>
      <c r="BC30" s="4">
        <v>1.3</v>
      </c>
      <c r="BD30" s="4">
        <v>1.2</v>
      </c>
      <c r="BE30" s="4">
        <v>2.2000000000000002</v>
      </c>
      <c r="BF30" s="4">
        <v>14.063000000000001</v>
      </c>
      <c r="BG30" s="4">
        <v>12.86</v>
      </c>
      <c r="BH30" s="4">
        <v>0.91</v>
      </c>
      <c r="BI30" s="4">
        <v>16.402000000000001</v>
      </c>
      <c r="BJ30" s="4">
        <v>2396.0650000000001</v>
      </c>
      <c r="BK30" s="4">
        <v>395.86</v>
      </c>
      <c r="BL30" s="4">
        <v>0.316</v>
      </c>
      <c r="BM30" s="4">
        <v>0</v>
      </c>
      <c r="BN30" s="4">
        <v>0.316</v>
      </c>
      <c r="BO30" s="4">
        <v>0.251</v>
      </c>
      <c r="BP30" s="4">
        <v>0</v>
      </c>
      <c r="BQ30" s="4">
        <v>0.251</v>
      </c>
      <c r="BR30" s="4">
        <v>4.6798999999999999</v>
      </c>
      <c r="BU30" s="4">
        <v>4.431</v>
      </c>
      <c r="BW30" s="4">
        <v>0</v>
      </c>
      <c r="BX30" s="4">
        <v>0.27162500000000001</v>
      </c>
      <c r="BY30" s="4">
        <v>-5</v>
      </c>
      <c r="BZ30" s="4">
        <v>0.68456399999999995</v>
      </c>
      <c r="CA30" s="4">
        <v>6.6378360000000001</v>
      </c>
      <c r="CB30" s="4">
        <v>13.828193000000001</v>
      </c>
      <c r="CC30" s="4">
        <f t="shared" si="15"/>
        <v>1.7537162712000001</v>
      </c>
      <c r="CE30" s="4">
        <f t="shared" si="16"/>
        <v>11880.800826958981</v>
      </c>
      <c r="CF30" s="4">
        <f t="shared" si="17"/>
        <v>1962.8573579431202</v>
      </c>
      <c r="CG30" s="4">
        <f t="shared" si="18"/>
        <v>1.2445743364919999</v>
      </c>
      <c r="CH30" s="4">
        <f t="shared" si="19"/>
        <v>23.205113296210801</v>
      </c>
    </row>
    <row r="31" spans="1:86">
      <c r="A31" s="2">
        <v>42439</v>
      </c>
      <c r="B31" s="29">
        <v>0.58585745370370368</v>
      </c>
      <c r="C31" s="4">
        <v>12.502000000000001</v>
      </c>
      <c r="D31" s="4">
        <v>3.4426999999999999</v>
      </c>
      <c r="E31" s="4" t="s">
        <v>155</v>
      </c>
      <c r="F31" s="4">
        <v>34426.652248999999</v>
      </c>
      <c r="G31" s="4">
        <v>11</v>
      </c>
      <c r="H31" s="4">
        <v>-5.3</v>
      </c>
      <c r="I31" s="4">
        <v>735.5</v>
      </c>
      <c r="K31" s="4">
        <v>0</v>
      </c>
      <c r="L31" s="4">
        <v>123</v>
      </c>
      <c r="M31" s="4">
        <v>0.8599</v>
      </c>
      <c r="N31" s="4">
        <v>10.7507</v>
      </c>
      <c r="O31" s="4">
        <v>2.9603000000000002</v>
      </c>
      <c r="P31" s="4">
        <v>9.4428999999999998</v>
      </c>
      <c r="Q31" s="4">
        <v>0</v>
      </c>
      <c r="R31" s="4">
        <v>9.4</v>
      </c>
      <c r="S31" s="4">
        <v>7.4991000000000003</v>
      </c>
      <c r="T31" s="4">
        <v>0</v>
      </c>
      <c r="U31" s="4">
        <v>7.5</v>
      </c>
      <c r="V31" s="4">
        <v>735.51469999999995</v>
      </c>
      <c r="Y31" s="4">
        <v>105.52500000000001</v>
      </c>
      <c r="Z31" s="4">
        <v>0</v>
      </c>
      <c r="AA31" s="4">
        <v>0</v>
      </c>
      <c r="AB31" s="4" t="s">
        <v>207</v>
      </c>
      <c r="AC31" s="4">
        <v>0</v>
      </c>
      <c r="AD31" s="4">
        <v>11.7</v>
      </c>
      <c r="AE31" s="4">
        <v>848</v>
      </c>
      <c r="AF31" s="4">
        <v>866</v>
      </c>
      <c r="AG31" s="4">
        <v>837</v>
      </c>
      <c r="AH31" s="4">
        <v>68</v>
      </c>
      <c r="AI31" s="4">
        <v>19.850000000000001</v>
      </c>
      <c r="AJ31" s="4">
        <v>0.46</v>
      </c>
      <c r="AK31" s="4">
        <v>983</v>
      </c>
      <c r="AL31" s="4">
        <v>1</v>
      </c>
      <c r="AM31" s="4">
        <v>0</v>
      </c>
      <c r="AN31" s="4">
        <v>23</v>
      </c>
      <c r="AO31" s="4">
        <v>188</v>
      </c>
      <c r="AP31" s="4">
        <v>189</v>
      </c>
      <c r="AQ31" s="4">
        <v>2.5</v>
      </c>
      <c r="AR31" s="4">
        <v>195</v>
      </c>
      <c r="AS31" s="4" t="s">
        <v>155</v>
      </c>
      <c r="AT31" s="4">
        <v>2</v>
      </c>
      <c r="AU31" s="5">
        <v>0.79377314814814814</v>
      </c>
      <c r="AV31" s="4">
        <v>47.158816999999999</v>
      </c>
      <c r="AW31" s="4">
        <v>-88.486231000000004</v>
      </c>
      <c r="AX31" s="4">
        <v>314.10000000000002</v>
      </c>
      <c r="AY31" s="4">
        <v>33.1</v>
      </c>
      <c r="AZ31" s="4">
        <v>12</v>
      </c>
      <c r="BA31" s="4">
        <v>9</v>
      </c>
      <c r="BB31" s="4" t="s">
        <v>223</v>
      </c>
      <c r="BC31" s="4">
        <v>1.5032000000000001</v>
      </c>
      <c r="BD31" s="4">
        <v>1.0984</v>
      </c>
      <c r="BE31" s="4">
        <v>2.3523999999999998</v>
      </c>
      <c r="BF31" s="4">
        <v>14.063000000000001</v>
      </c>
      <c r="BG31" s="4">
        <v>12.94</v>
      </c>
      <c r="BH31" s="4">
        <v>0.92</v>
      </c>
      <c r="BI31" s="4">
        <v>16.294</v>
      </c>
      <c r="BJ31" s="4">
        <v>2364.8690000000001</v>
      </c>
      <c r="BK31" s="4">
        <v>414.46300000000002</v>
      </c>
      <c r="BL31" s="4">
        <v>0.218</v>
      </c>
      <c r="BM31" s="4">
        <v>0</v>
      </c>
      <c r="BN31" s="4">
        <v>0.218</v>
      </c>
      <c r="BO31" s="4">
        <v>0.17299999999999999</v>
      </c>
      <c r="BP31" s="4">
        <v>0</v>
      </c>
      <c r="BQ31" s="4">
        <v>0.17299999999999999</v>
      </c>
      <c r="BR31" s="4">
        <v>5.3501000000000003</v>
      </c>
      <c r="BU31" s="4">
        <v>4.6050000000000004</v>
      </c>
      <c r="BW31" s="4">
        <v>0</v>
      </c>
      <c r="BX31" s="4">
        <v>0.37678699999999998</v>
      </c>
      <c r="BY31" s="4">
        <v>-5</v>
      </c>
      <c r="BZ31" s="4">
        <v>0.68100000000000005</v>
      </c>
      <c r="CA31" s="4">
        <v>9.2077329999999993</v>
      </c>
      <c r="CB31" s="4">
        <v>13.7562</v>
      </c>
      <c r="CC31" s="4">
        <f t="shared" si="15"/>
        <v>2.4326830585999999</v>
      </c>
      <c r="CE31" s="4">
        <f t="shared" si="16"/>
        <v>16265.986501986818</v>
      </c>
      <c r="CF31" s="4">
        <f t="shared" si="17"/>
        <v>2850.7496878571128</v>
      </c>
      <c r="CG31" s="4">
        <f t="shared" si="18"/>
        <v>1.1899245433229997</v>
      </c>
      <c r="CH31" s="4">
        <f t="shared" si="19"/>
        <v>36.798932365505102</v>
      </c>
    </row>
    <row r="32" spans="1:86">
      <c r="A32" s="2">
        <v>42439</v>
      </c>
      <c r="B32" s="29">
        <v>0.58586902777777772</v>
      </c>
      <c r="C32" s="4">
        <v>12.066000000000001</v>
      </c>
      <c r="D32" s="4">
        <v>4.3348000000000004</v>
      </c>
      <c r="E32" s="4" t="s">
        <v>155</v>
      </c>
      <c r="F32" s="4">
        <v>43347.903614000003</v>
      </c>
      <c r="G32" s="4">
        <v>10.8</v>
      </c>
      <c r="H32" s="4">
        <v>-5.3</v>
      </c>
      <c r="I32" s="4">
        <v>874.5</v>
      </c>
      <c r="K32" s="4">
        <v>0</v>
      </c>
      <c r="L32" s="4">
        <v>128</v>
      </c>
      <c r="M32" s="4">
        <v>0.85489999999999999</v>
      </c>
      <c r="N32" s="4">
        <v>10.3155</v>
      </c>
      <c r="O32" s="4">
        <v>3.7059000000000002</v>
      </c>
      <c r="P32" s="4">
        <v>9.2330000000000005</v>
      </c>
      <c r="Q32" s="4">
        <v>0</v>
      </c>
      <c r="R32" s="4">
        <v>9.1999999999999993</v>
      </c>
      <c r="S32" s="4">
        <v>7.3323999999999998</v>
      </c>
      <c r="T32" s="4">
        <v>0</v>
      </c>
      <c r="U32" s="4">
        <v>7.3</v>
      </c>
      <c r="V32" s="4">
        <v>874.4941</v>
      </c>
      <c r="Y32" s="4">
        <v>109.139</v>
      </c>
      <c r="Z32" s="4">
        <v>0</v>
      </c>
      <c r="AA32" s="4">
        <v>0</v>
      </c>
      <c r="AB32" s="4" t="s">
        <v>207</v>
      </c>
      <c r="AC32" s="4">
        <v>0</v>
      </c>
      <c r="AD32" s="4">
        <v>11.7</v>
      </c>
      <c r="AE32" s="4">
        <v>849</v>
      </c>
      <c r="AF32" s="4">
        <v>866</v>
      </c>
      <c r="AG32" s="4">
        <v>837</v>
      </c>
      <c r="AH32" s="4">
        <v>68</v>
      </c>
      <c r="AI32" s="4">
        <v>19.850000000000001</v>
      </c>
      <c r="AJ32" s="4">
        <v>0.46</v>
      </c>
      <c r="AK32" s="4">
        <v>983</v>
      </c>
      <c r="AL32" s="4">
        <v>1</v>
      </c>
      <c r="AM32" s="4">
        <v>0</v>
      </c>
      <c r="AN32" s="4">
        <v>23</v>
      </c>
      <c r="AO32" s="4">
        <v>188.1</v>
      </c>
      <c r="AP32" s="4">
        <v>189</v>
      </c>
      <c r="AQ32" s="4">
        <v>2.2999999999999998</v>
      </c>
      <c r="AR32" s="4">
        <v>195</v>
      </c>
      <c r="AS32" s="4" t="s">
        <v>155</v>
      </c>
      <c r="AT32" s="4">
        <v>2</v>
      </c>
      <c r="AU32" s="5">
        <v>0.79378472222222218</v>
      </c>
      <c r="AV32" s="4">
        <v>47.158769999999997</v>
      </c>
      <c r="AW32" s="4">
        <v>-88.486068000000003</v>
      </c>
      <c r="AX32" s="4">
        <v>313.89999999999998</v>
      </c>
      <c r="AY32" s="4">
        <v>30.9</v>
      </c>
      <c r="AZ32" s="4">
        <v>12</v>
      </c>
      <c r="BA32" s="4">
        <v>9</v>
      </c>
      <c r="BB32" s="4" t="s">
        <v>223</v>
      </c>
      <c r="BC32" s="4">
        <v>1.3444</v>
      </c>
      <c r="BD32" s="4">
        <v>1.0508</v>
      </c>
      <c r="BE32" s="4">
        <v>2.1951999999999998</v>
      </c>
      <c r="BF32" s="4">
        <v>14.063000000000001</v>
      </c>
      <c r="BG32" s="4">
        <v>12.48</v>
      </c>
      <c r="BH32" s="4">
        <v>0.89</v>
      </c>
      <c r="BI32" s="4">
        <v>16.971</v>
      </c>
      <c r="BJ32" s="4">
        <v>2216.817</v>
      </c>
      <c r="BK32" s="4">
        <v>506.88200000000001</v>
      </c>
      <c r="BL32" s="4">
        <v>0.20799999999999999</v>
      </c>
      <c r="BM32" s="4">
        <v>0</v>
      </c>
      <c r="BN32" s="4">
        <v>0.20799999999999999</v>
      </c>
      <c r="BO32" s="4">
        <v>0.16500000000000001</v>
      </c>
      <c r="BP32" s="4">
        <v>0</v>
      </c>
      <c r="BQ32" s="4">
        <v>0.16500000000000001</v>
      </c>
      <c r="BR32" s="4">
        <v>6.2142999999999997</v>
      </c>
      <c r="BU32" s="4">
        <v>4.6529999999999996</v>
      </c>
      <c r="BW32" s="4">
        <v>0</v>
      </c>
      <c r="BX32" s="4">
        <v>0.322185</v>
      </c>
      <c r="BY32" s="4">
        <v>-5</v>
      </c>
      <c r="BZ32" s="4">
        <v>0.68121799999999999</v>
      </c>
      <c r="CA32" s="4">
        <v>7.8733959999999996</v>
      </c>
      <c r="CB32" s="4">
        <v>13.760604000000001</v>
      </c>
      <c r="CC32" s="4">
        <f t="shared" si="15"/>
        <v>2.0801512231999997</v>
      </c>
      <c r="CE32" s="4">
        <f t="shared" si="16"/>
        <v>13038.046941097402</v>
      </c>
      <c r="CF32" s="4">
        <f t="shared" si="17"/>
        <v>2981.1893853201841</v>
      </c>
      <c r="CG32" s="4">
        <f t="shared" si="18"/>
        <v>0.97043542397999993</v>
      </c>
      <c r="CH32" s="4">
        <f t="shared" si="19"/>
        <v>36.548950637811593</v>
      </c>
    </row>
    <row r="33" spans="1:86">
      <c r="A33" s="2">
        <v>42439</v>
      </c>
      <c r="B33" s="29">
        <v>0.58588060185185187</v>
      </c>
      <c r="C33" s="4">
        <v>11.574999999999999</v>
      </c>
      <c r="D33" s="4">
        <v>5.1174999999999997</v>
      </c>
      <c r="E33" s="4" t="s">
        <v>155</v>
      </c>
      <c r="F33" s="4">
        <v>51174.628669999998</v>
      </c>
      <c r="G33" s="4">
        <v>10.8</v>
      </c>
      <c r="H33" s="4">
        <v>-5.0999999999999996</v>
      </c>
      <c r="I33" s="4">
        <v>1032.0999999999999</v>
      </c>
      <c r="K33" s="4">
        <v>0</v>
      </c>
      <c r="L33" s="4">
        <v>133</v>
      </c>
      <c r="M33" s="4">
        <v>0.85129999999999995</v>
      </c>
      <c r="N33" s="4">
        <v>9.8537999999999997</v>
      </c>
      <c r="O33" s="4">
        <v>4.3563999999999998</v>
      </c>
      <c r="P33" s="4">
        <v>9.1938999999999993</v>
      </c>
      <c r="Q33" s="4">
        <v>0</v>
      </c>
      <c r="R33" s="4">
        <v>9.1999999999999993</v>
      </c>
      <c r="S33" s="4">
        <v>7.3013000000000003</v>
      </c>
      <c r="T33" s="4">
        <v>0</v>
      </c>
      <c r="U33" s="4">
        <v>7.3</v>
      </c>
      <c r="V33" s="4">
        <v>1032.1368</v>
      </c>
      <c r="Y33" s="4">
        <v>113.328</v>
      </c>
      <c r="Z33" s="4">
        <v>0</v>
      </c>
      <c r="AA33" s="4">
        <v>0</v>
      </c>
      <c r="AB33" s="4" t="s">
        <v>207</v>
      </c>
      <c r="AC33" s="4">
        <v>0</v>
      </c>
      <c r="AD33" s="4">
        <v>11.7</v>
      </c>
      <c r="AE33" s="4">
        <v>848</v>
      </c>
      <c r="AF33" s="4">
        <v>866</v>
      </c>
      <c r="AG33" s="4">
        <v>837</v>
      </c>
      <c r="AH33" s="4">
        <v>68</v>
      </c>
      <c r="AI33" s="4">
        <v>19.850000000000001</v>
      </c>
      <c r="AJ33" s="4">
        <v>0.46</v>
      </c>
      <c r="AK33" s="4">
        <v>983</v>
      </c>
      <c r="AL33" s="4">
        <v>1</v>
      </c>
      <c r="AM33" s="4">
        <v>0</v>
      </c>
      <c r="AN33" s="4">
        <v>23</v>
      </c>
      <c r="AO33" s="4">
        <v>189</v>
      </c>
      <c r="AP33" s="4">
        <v>189</v>
      </c>
      <c r="AQ33" s="4">
        <v>2.2999999999999998</v>
      </c>
      <c r="AR33" s="4">
        <v>195</v>
      </c>
      <c r="AS33" s="4" t="s">
        <v>155</v>
      </c>
      <c r="AT33" s="4">
        <v>2</v>
      </c>
      <c r="AU33" s="5">
        <v>0.79379629629629633</v>
      </c>
      <c r="AV33" s="4">
        <v>47.158721999999997</v>
      </c>
      <c r="AW33" s="4">
        <v>-88.485912999999996</v>
      </c>
      <c r="AX33" s="4">
        <v>313.89999999999998</v>
      </c>
      <c r="AY33" s="4">
        <v>29.3</v>
      </c>
      <c r="AZ33" s="4">
        <v>12</v>
      </c>
      <c r="BA33" s="4">
        <v>10</v>
      </c>
      <c r="BB33" s="4" t="s">
        <v>214</v>
      </c>
      <c r="BC33" s="4">
        <v>1</v>
      </c>
      <c r="BD33" s="4">
        <v>1.150749</v>
      </c>
      <c r="BE33" s="4">
        <v>1.9507490000000001</v>
      </c>
      <c r="BF33" s="4">
        <v>14.063000000000001</v>
      </c>
      <c r="BG33" s="4">
        <v>12.16</v>
      </c>
      <c r="BH33" s="4">
        <v>0.86</v>
      </c>
      <c r="BI33" s="4">
        <v>17.47</v>
      </c>
      <c r="BJ33" s="4">
        <v>2087.223</v>
      </c>
      <c r="BK33" s="4">
        <v>587.31700000000001</v>
      </c>
      <c r="BL33" s="4">
        <v>0.20399999999999999</v>
      </c>
      <c r="BM33" s="4">
        <v>0</v>
      </c>
      <c r="BN33" s="4">
        <v>0.20399999999999999</v>
      </c>
      <c r="BO33" s="4">
        <v>0.16200000000000001</v>
      </c>
      <c r="BP33" s="4">
        <v>0</v>
      </c>
      <c r="BQ33" s="4">
        <v>0.16200000000000001</v>
      </c>
      <c r="BR33" s="4">
        <v>7.2294</v>
      </c>
      <c r="BU33" s="4">
        <v>4.7629999999999999</v>
      </c>
      <c r="BW33" s="4">
        <v>0</v>
      </c>
      <c r="BX33" s="4">
        <v>0.28947400000000001</v>
      </c>
      <c r="BY33" s="4">
        <v>-5</v>
      </c>
      <c r="BZ33" s="4">
        <v>0.68289100000000003</v>
      </c>
      <c r="CA33" s="4">
        <v>7.07402</v>
      </c>
      <c r="CB33" s="4">
        <v>13.794397999999999</v>
      </c>
      <c r="CC33" s="4">
        <f t="shared" si="15"/>
        <v>1.8689560839999999</v>
      </c>
      <c r="CE33" s="4">
        <f t="shared" si="16"/>
        <v>11029.497763105619</v>
      </c>
      <c r="CF33" s="4">
        <f t="shared" si="17"/>
        <v>3103.5550766419801</v>
      </c>
      <c r="CG33" s="4">
        <f t="shared" si="18"/>
        <v>0.85605545628000002</v>
      </c>
      <c r="CH33" s="4">
        <f t="shared" si="19"/>
        <v>38.202267380436005</v>
      </c>
    </row>
    <row r="34" spans="1:86">
      <c r="A34" s="2">
        <v>42439</v>
      </c>
      <c r="B34" s="29">
        <v>0.58589217592592591</v>
      </c>
      <c r="C34" s="4">
        <v>11.05</v>
      </c>
      <c r="D34" s="4">
        <v>5.5255000000000001</v>
      </c>
      <c r="E34" s="4" t="s">
        <v>155</v>
      </c>
      <c r="F34" s="4">
        <v>55255.271967000001</v>
      </c>
      <c r="G34" s="4">
        <v>8.6999999999999993</v>
      </c>
      <c r="H34" s="4">
        <v>-5.0999999999999996</v>
      </c>
      <c r="I34" s="4">
        <v>1203.3</v>
      </c>
      <c r="K34" s="4">
        <v>0</v>
      </c>
      <c r="L34" s="4">
        <v>142</v>
      </c>
      <c r="M34" s="4">
        <v>0.85119999999999996</v>
      </c>
      <c r="N34" s="4">
        <v>9.4061000000000003</v>
      </c>
      <c r="O34" s="4">
        <v>4.7035</v>
      </c>
      <c r="P34" s="4">
        <v>7.3935000000000004</v>
      </c>
      <c r="Q34" s="4">
        <v>0</v>
      </c>
      <c r="R34" s="4">
        <v>7.4</v>
      </c>
      <c r="S34" s="4">
        <v>5.8715000000000002</v>
      </c>
      <c r="T34" s="4">
        <v>0</v>
      </c>
      <c r="U34" s="4">
        <v>5.9</v>
      </c>
      <c r="V34" s="4">
        <v>1203.3076000000001</v>
      </c>
      <c r="Y34" s="4">
        <v>120.61799999999999</v>
      </c>
      <c r="Z34" s="4">
        <v>0</v>
      </c>
      <c r="AA34" s="4">
        <v>0</v>
      </c>
      <c r="AB34" s="4" t="s">
        <v>207</v>
      </c>
      <c r="AC34" s="4">
        <v>0</v>
      </c>
      <c r="AD34" s="4">
        <v>11.7</v>
      </c>
      <c r="AE34" s="4">
        <v>850</v>
      </c>
      <c r="AF34" s="4">
        <v>865</v>
      </c>
      <c r="AG34" s="4">
        <v>838</v>
      </c>
      <c r="AH34" s="4">
        <v>68</v>
      </c>
      <c r="AI34" s="4">
        <v>19.850000000000001</v>
      </c>
      <c r="AJ34" s="4">
        <v>0.46</v>
      </c>
      <c r="AK34" s="4">
        <v>983</v>
      </c>
      <c r="AL34" s="4">
        <v>1</v>
      </c>
      <c r="AM34" s="4">
        <v>0</v>
      </c>
      <c r="AN34" s="4">
        <v>23</v>
      </c>
      <c r="AO34" s="4">
        <v>189</v>
      </c>
      <c r="AP34" s="4">
        <v>189</v>
      </c>
      <c r="AQ34" s="4">
        <v>2</v>
      </c>
      <c r="AR34" s="4">
        <v>195</v>
      </c>
      <c r="AS34" s="4" t="s">
        <v>155</v>
      </c>
      <c r="AT34" s="4">
        <v>2</v>
      </c>
      <c r="AU34" s="5">
        <v>0.79380787037037026</v>
      </c>
      <c r="AV34" s="4">
        <v>47.158679999999997</v>
      </c>
      <c r="AW34" s="4">
        <v>-88.485765999999998</v>
      </c>
      <c r="AX34" s="4">
        <v>313.89999999999998</v>
      </c>
      <c r="AY34" s="4">
        <v>28.1</v>
      </c>
      <c r="AZ34" s="4">
        <v>12</v>
      </c>
      <c r="BA34" s="4">
        <v>9</v>
      </c>
      <c r="BB34" s="4" t="s">
        <v>230</v>
      </c>
      <c r="BC34" s="4">
        <v>1</v>
      </c>
      <c r="BD34" s="4">
        <v>1.2</v>
      </c>
      <c r="BE34" s="4">
        <v>1.949249</v>
      </c>
      <c r="BF34" s="4">
        <v>14.063000000000001</v>
      </c>
      <c r="BG34" s="4">
        <v>12.16</v>
      </c>
      <c r="BH34" s="4">
        <v>0.86</v>
      </c>
      <c r="BI34" s="4">
        <v>17.475999999999999</v>
      </c>
      <c r="BJ34" s="4">
        <v>2004.107</v>
      </c>
      <c r="BK34" s="4">
        <v>637.83699999999999</v>
      </c>
      <c r="BL34" s="4">
        <v>0.16500000000000001</v>
      </c>
      <c r="BM34" s="4">
        <v>0</v>
      </c>
      <c r="BN34" s="4">
        <v>0.16500000000000001</v>
      </c>
      <c r="BO34" s="4">
        <v>0.13100000000000001</v>
      </c>
      <c r="BP34" s="4">
        <v>0</v>
      </c>
      <c r="BQ34" s="4">
        <v>0.13100000000000001</v>
      </c>
      <c r="BR34" s="4">
        <v>8.4778000000000002</v>
      </c>
      <c r="BU34" s="4">
        <v>5.0990000000000002</v>
      </c>
      <c r="BW34" s="4">
        <v>0</v>
      </c>
      <c r="BX34" s="4">
        <v>0.27329799999999999</v>
      </c>
      <c r="BY34" s="4">
        <v>-5</v>
      </c>
      <c r="BZ34" s="4">
        <v>0.68210899999999997</v>
      </c>
      <c r="CA34" s="4">
        <v>6.6787130000000001</v>
      </c>
      <c r="CB34" s="4">
        <v>13.778600000000001</v>
      </c>
      <c r="CC34" s="4">
        <f t="shared" si="15"/>
        <v>1.7645159745999999</v>
      </c>
      <c r="CE34" s="4">
        <f t="shared" si="16"/>
        <v>9998.4870392953762</v>
      </c>
      <c r="CF34" s="4">
        <f t="shared" si="17"/>
        <v>3182.1679070444065</v>
      </c>
      <c r="CG34" s="4">
        <f t="shared" si="18"/>
        <v>0.65355881804100002</v>
      </c>
      <c r="CH34" s="4">
        <f t="shared" si="19"/>
        <v>42.295732424335803</v>
      </c>
    </row>
    <row r="35" spans="1:86">
      <c r="A35" s="2">
        <v>42439</v>
      </c>
      <c r="B35" s="29">
        <v>0.58590375000000006</v>
      </c>
      <c r="C35" s="4">
        <v>11.05</v>
      </c>
      <c r="D35" s="4">
        <v>5.8243</v>
      </c>
      <c r="E35" s="4" t="s">
        <v>155</v>
      </c>
      <c r="F35" s="4">
        <v>58242.730924000003</v>
      </c>
      <c r="G35" s="4">
        <v>7</v>
      </c>
      <c r="H35" s="4">
        <v>-4.9000000000000004</v>
      </c>
      <c r="I35" s="4">
        <v>1306.5</v>
      </c>
      <c r="K35" s="4">
        <v>0</v>
      </c>
      <c r="L35" s="4">
        <v>145</v>
      </c>
      <c r="M35" s="4">
        <v>0.84850000000000003</v>
      </c>
      <c r="N35" s="4">
        <v>9.3760999999999992</v>
      </c>
      <c r="O35" s="4">
        <v>4.9420000000000002</v>
      </c>
      <c r="P35" s="4">
        <v>5.9181999999999997</v>
      </c>
      <c r="Q35" s="4">
        <v>0</v>
      </c>
      <c r="R35" s="4">
        <v>5.9</v>
      </c>
      <c r="S35" s="4">
        <v>4.7</v>
      </c>
      <c r="T35" s="4">
        <v>0</v>
      </c>
      <c r="U35" s="4">
        <v>4.7</v>
      </c>
      <c r="V35" s="4">
        <v>1306.4912999999999</v>
      </c>
      <c r="Y35" s="4">
        <v>123.313</v>
      </c>
      <c r="Z35" s="4">
        <v>0</v>
      </c>
      <c r="AA35" s="4">
        <v>0</v>
      </c>
      <c r="AB35" s="4" t="s">
        <v>207</v>
      </c>
      <c r="AC35" s="4">
        <v>0</v>
      </c>
      <c r="AD35" s="4">
        <v>11.7</v>
      </c>
      <c r="AE35" s="4">
        <v>850</v>
      </c>
      <c r="AF35" s="4">
        <v>866</v>
      </c>
      <c r="AG35" s="4">
        <v>838</v>
      </c>
      <c r="AH35" s="4">
        <v>68</v>
      </c>
      <c r="AI35" s="4">
        <v>19.850000000000001</v>
      </c>
      <c r="AJ35" s="4">
        <v>0.46</v>
      </c>
      <c r="AK35" s="4">
        <v>983</v>
      </c>
      <c r="AL35" s="4">
        <v>1</v>
      </c>
      <c r="AM35" s="4">
        <v>0</v>
      </c>
      <c r="AN35" s="4">
        <v>23</v>
      </c>
      <c r="AO35" s="4">
        <v>188.9</v>
      </c>
      <c r="AP35" s="4">
        <v>189</v>
      </c>
      <c r="AQ35" s="4">
        <v>2.5</v>
      </c>
      <c r="AR35" s="4">
        <v>195</v>
      </c>
      <c r="AS35" s="4" t="s">
        <v>155</v>
      </c>
      <c r="AT35" s="4">
        <v>2</v>
      </c>
      <c r="AU35" s="5">
        <v>0.79381944444444441</v>
      </c>
      <c r="AV35" s="4">
        <v>47.158642999999998</v>
      </c>
      <c r="AW35" s="4">
        <v>-88.485624999999999</v>
      </c>
      <c r="AX35" s="4">
        <v>313.89999999999998</v>
      </c>
      <c r="AY35" s="4">
        <v>26.7</v>
      </c>
      <c r="AZ35" s="4">
        <v>12</v>
      </c>
      <c r="BA35" s="4">
        <v>9</v>
      </c>
      <c r="BB35" s="4" t="s">
        <v>230</v>
      </c>
      <c r="BC35" s="4">
        <v>1</v>
      </c>
      <c r="BD35" s="4">
        <v>1.2507999999999999</v>
      </c>
      <c r="BE35" s="4">
        <v>1.9</v>
      </c>
      <c r="BF35" s="4">
        <v>14.063000000000001</v>
      </c>
      <c r="BG35" s="4">
        <v>11.92</v>
      </c>
      <c r="BH35" s="4">
        <v>0.85</v>
      </c>
      <c r="BI35" s="4">
        <v>17.853000000000002</v>
      </c>
      <c r="BJ35" s="4">
        <v>1967.374</v>
      </c>
      <c r="BK35" s="4">
        <v>659.99900000000002</v>
      </c>
      <c r="BL35" s="4">
        <v>0.13</v>
      </c>
      <c r="BM35" s="4">
        <v>0</v>
      </c>
      <c r="BN35" s="4">
        <v>0.13</v>
      </c>
      <c r="BO35" s="4">
        <v>0.10299999999999999</v>
      </c>
      <c r="BP35" s="4">
        <v>0</v>
      </c>
      <c r="BQ35" s="4">
        <v>0.10299999999999999</v>
      </c>
      <c r="BR35" s="4">
        <v>9.0649999999999995</v>
      </c>
      <c r="BU35" s="4">
        <v>5.1340000000000003</v>
      </c>
      <c r="BW35" s="4">
        <v>0</v>
      </c>
      <c r="BX35" s="4">
        <v>0.24148600000000001</v>
      </c>
      <c r="BY35" s="4">
        <v>-5</v>
      </c>
      <c r="BZ35" s="4">
        <v>0.68278399999999995</v>
      </c>
      <c r="CA35" s="4">
        <v>5.9013260000000001</v>
      </c>
      <c r="CB35" s="4">
        <v>13.792232</v>
      </c>
      <c r="CC35" s="4">
        <f t="shared" si="15"/>
        <v>1.5591303292000001</v>
      </c>
      <c r="CE35" s="4">
        <f t="shared" si="16"/>
        <v>8672.7561574292286</v>
      </c>
      <c r="CF35" s="4">
        <f t="shared" si="17"/>
        <v>2909.4673362294784</v>
      </c>
      <c r="CG35" s="4">
        <f t="shared" si="18"/>
        <v>0.45405392376600001</v>
      </c>
      <c r="CH35" s="4">
        <f t="shared" si="19"/>
        <v>39.961153581929999</v>
      </c>
    </row>
    <row r="36" spans="1:86">
      <c r="A36" s="2">
        <v>42439</v>
      </c>
      <c r="B36" s="29">
        <v>0.5859153240740741</v>
      </c>
      <c r="C36" s="4">
        <v>10.898</v>
      </c>
      <c r="D36" s="4">
        <v>6.4653999999999998</v>
      </c>
      <c r="E36" s="4" t="s">
        <v>155</v>
      </c>
      <c r="F36" s="4">
        <v>64654.357204</v>
      </c>
      <c r="G36" s="4">
        <v>6.9</v>
      </c>
      <c r="H36" s="4">
        <v>-1.8</v>
      </c>
      <c r="I36" s="4">
        <v>1451.1</v>
      </c>
      <c r="K36" s="4">
        <v>0</v>
      </c>
      <c r="L36" s="4">
        <v>147</v>
      </c>
      <c r="M36" s="4">
        <v>0.84350000000000003</v>
      </c>
      <c r="N36" s="4">
        <v>9.1921999999999997</v>
      </c>
      <c r="O36" s="4">
        <v>5.4535</v>
      </c>
      <c r="P36" s="4">
        <v>5.8086000000000002</v>
      </c>
      <c r="Q36" s="4">
        <v>0</v>
      </c>
      <c r="R36" s="4">
        <v>5.8</v>
      </c>
      <c r="S36" s="4">
        <v>4.6128999999999998</v>
      </c>
      <c r="T36" s="4">
        <v>0</v>
      </c>
      <c r="U36" s="4">
        <v>4.5999999999999996</v>
      </c>
      <c r="V36" s="4">
        <v>1451.0902000000001</v>
      </c>
      <c r="Y36" s="4">
        <v>123.664</v>
      </c>
      <c r="Z36" s="4">
        <v>0</v>
      </c>
      <c r="AA36" s="4">
        <v>0</v>
      </c>
      <c r="AB36" s="4" t="s">
        <v>207</v>
      </c>
      <c r="AC36" s="4">
        <v>0</v>
      </c>
      <c r="AD36" s="4">
        <v>11.7</v>
      </c>
      <c r="AE36" s="4">
        <v>850</v>
      </c>
      <c r="AF36" s="4">
        <v>865</v>
      </c>
      <c r="AG36" s="4">
        <v>838</v>
      </c>
      <c r="AH36" s="4">
        <v>68</v>
      </c>
      <c r="AI36" s="4">
        <v>19.850000000000001</v>
      </c>
      <c r="AJ36" s="4">
        <v>0.46</v>
      </c>
      <c r="AK36" s="4">
        <v>983</v>
      </c>
      <c r="AL36" s="4">
        <v>1</v>
      </c>
      <c r="AM36" s="4">
        <v>0</v>
      </c>
      <c r="AN36" s="4">
        <v>23</v>
      </c>
      <c r="AO36" s="4">
        <v>188</v>
      </c>
      <c r="AP36" s="4">
        <v>189</v>
      </c>
      <c r="AQ36" s="4">
        <v>2.5</v>
      </c>
      <c r="AR36" s="4">
        <v>195</v>
      </c>
      <c r="AS36" s="4" t="s">
        <v>155</v>
      </c>
      <c r="AT36" s="4">
        <v>2</v>
      </c>
      <c r="AU36" s="5">
        <v>0.79383101851851856</v>
      </c>
      <c r="AV36" s="4">
        <v>47.158608000000001</v>
      </c>
      <c r="AW36" s="4">
        <v>-88.485489000000001</v>
      </c>
      <c r="AX36" s="4">
        <v>313.8</v>
      </c>
      <c r="AY36" s="4">
        <v>25.5</v>
      </c>
      <c r="AZ36" s="4">
        <v>12</v>
      </c>
      <c r="BA36" s="4">
        <v>9</v>
      </c>
      <c r="BB36" s="4" t="s">
        <v>230</v>
      </c>
      <c r="BC36" s="4">
        <v>1</v>
      </c>
      <c r="BD36" s="4">
        <v>1.3</v>
      </c>
      <c r="BE36" s="4">
        <v>1.9</v>
      </c>
      <c r="BF36" s="4">
        <v>14.063000000000001</v>
      </c>
      <c r="BG36" s="4">
        <v>11.51</v>
      </c>
      <c r="BH36" s="4">
        <v>0.82</v>
      </c>
      <c r="BI36" s="4">
        <v>18.555</v>
      </c>
      <c r="BJ36" s="4">
        <v>1884.0419999999999</v>
      </c>
      <c r="BK36" s="4">
        <v>711.42200000000003</v>
      </c>
      <c r="BL36" s="4">
        <v>0.125</v>
      </c>
      <c r="BM36" s="4">
        <v>0</v>
      </c>
      <c r="BN36" s="4">
        <v>0.125</v>
      </c>
      <c r="BO36" s="4">
        <v>9.9000000000000005E-2</v>
      </c>
      <c r="BP36" s="4">
        <v>0</v>
      </c>
      <c r="BQ36" s="4">
        <v>9.9000000000000005E-2</v>
      </c>
      <c r="BR36" s="4">
        <v>9.8346999999999998</v>
      </c>
      <c r="BU36" s="4">
        <v>5.0289999999999999</v>
      </c>
      <c r="BW36" s="4">
        <v>0</v>
      </c>
      <c r="BX36" s="4">
        <v>0.228019</v>
      </c>
      <c r="BY36" s="4">
        <v>-5</v>
      </c>
      <c r="BZ36" s="4">
        <v>0.68110899999999996</v>
      </c>
      <c r="CA36" s="4">
        <v>5.5722149999999999</v>
      </c>
      <c r="CB36" s="4">
        <v>13.758402</v>
      </c>
      <c r="CC36" s="4">
        <f t="shared" si="15"/>
        <v>1.4721792029999998</v>
      </c>
      <c r="CE36" s="4">
        <f t="shared" si="16"/>
        <v>7842.2204584934098</v>
      </c>
      <c r="CF36" s="4">
        <f t="shared" si="17"/>
        <v>2961.25466577831</v>
      </c>
      <c r="CG36" s="4">
        <f t="shared" si="18"/>
        <v>0.41208201589499999</v>
      </c>
      <c r="CH36" s="4">
        <f t="shared" si="19"/>
        <v>40.936393956793495</v>
      </c>
    </row>
    <row r="37" spans="1:86">
      <c r="A37" s="2">
        <v>42439</v>
      </c>
      <c r="B37" s="29">
        <v>0.58592689814814813</v>
      </c>
      <c r="C37" s="4">
        <v>10.573</v>
      </c>
      <c r="D37" s="4">
        <v>6.556</v>
      </c>
      <c r="E37" s="4" t="s">
        <v>155</v>
      </c>
      <c r="F37" s="4">
        <v>65560.310612999994</v>
      </c>
      <c r="G37" s="4">
        <v>7.2</v>
      </c>
      <c r="H37" s="4">
        <v>-1.3</v>
      </c>
      <c r="I37" s="4">
        <v>1507.8</v>
      </c>
      <c r="K37" s="4">
        <v>0</v>
      </c>
      <c r="L37" s="4">
        <v>149</v>
      </c>
      <c r="M37" s="4">
        <v>0.84499999999999997</v>
      </c>
      <c r="N37" s="4">
        <v>8.9341000000000008</v>
      </c>
      <c r="O37" s="4">
        <v>5.5397999999999996</v>
      </c>
      <c r="P37" s="4">
        <v>6.0452000000000004</v>
      </c>
      <c r="Q37" s="4">
        <v>0</v>
      </c>
      <c r="R37" s="4">
        <v>6</v>
      </c>
      <c r="S37" s="4">
        <v>4.8007999999999997</v>
      </c>
      <c r="T37" s="4">
        <v>0</v>
      </c>
      <c r="U37" s="4">
        <v>4.8</v>
      </c>
      <c r="V37" s="4">
        <v>1507.7606000000001</v>
      </c>
      <c r="Y37" s="4">
        <v>126.02200000000001</v>
      </c>
      <c r="Z37" s="4">
        <v>0</v>
      </c>
      <c r="AA37" s="4">
        <v>0</v>
      </c>
      <c r="AB37" s="4" t="s">
        <v>207</v>
      </c>
      <c r="AC37" s="4">
        <v>0</v>
      </c>
      <c r="AD37" s="4">
        <v>11.7</v>
      </c>
      <c r="AE37" s="4">
        <v>850</v>
      </c>
      <c r="AF37" s="4">
        <v>866</v>
      </c>
      <c r="AG37" s="4">
        <v>836</v>
      </c>
      <c r="AH37" s="4">
        <v>68</v>
      </c>
      <c r="AI37" s="4">
        <v>19.850000000000001</v>
      </c>
      <c r="AJ37" s="4">
        <v>0.46</v>
      </c>
      <c r="AK37" s="4">
        <v>983</v>
      </c>
      <c r="AL37" s="4">
        <v>1</v>
      </c>
      <c r="AM37" s="4">
        <v>0</v>
      </c>
      <c r="AN37" s="4">
        <v>23</v>
      </c>
      <c r="AO37" s="4">
        <v>188</v>
      </c>
      <c r="AP37" s="4">
        <v>189.1</v>
      </c>
      <c r="AQ37" s="4">
        <v>2.2999999999999998</v>
      </c>
      <c r="AR37" s="4">
        <v>195</v>
      </c>
      <c r="AS37" s="4" t="s">
        <v>155</v>
      </c>
      <c r="AT37" s="4">
        <v>1</v>
      </c>
      <c r="AU37" s="5">
        <v>0.7938425925925926</v>
      </c>
      <c r="AV37" s="4">
        <v>47.158575999999996</v>
      </c>
      <c r="AW37" s="4">
        <v>-88.485354999999998</v>
      </c>
      <c r="AX37" s="4">
        <v>313.7</v>
      </c>
      <c r="AY37" s="4">
        <v>24.7</v>
      </c>
      <c r="AZ37" s="4">
        <v>12</v>
      </c>
      <c r="BA37" s="4">
        <v>9</v>
      </c>
      <c r="BB37" s="4" t="s">
        <v>230</v>
      </c>
      <c r="BC37" s="4">
        <v>1.0508</v>
      </c>
      <c r="BD37" s="4">
        <v>1.1476</v>
      </c>
      <c r="BE37" s="4">
        <v>1.9</v>
      </c>
      <c r="BF37" s="4">
        <v>14.063000000000001</v>
      </c>
      <c r="BG37" s="4">
        <v>11.63</v>
      </c>
      <c r="BH37" s="4">
        <v>0.83</v>
      </c>
      <c r="BI37" s="4">
        <v>18.343</v>
      </c>
      <c r="BJ37" s="4">
        <v>1851.999</v>
      </c>
      <c r="BK37" s="4">
        <v>730.90899999999999</v>
      </c>
      <c r="BL37" s="4">
        <v>0.13100000000000001</v>
      </c>
      <c r="BM37" s="4">
        <v>0</v>
      </c>
      <c r="BN37" s="4">
        <v>0.13100000000000001</v>
      </c>
      <c r="BO37" s="4">
        <v>0.104</v>
      </c>
      <c r="BP37" s="4">
        <v>0</v>
      </c>
      <c r="BQ37" s="4">
        <v>0.104</v>
      </c>
      <c r="BR37" s="4">
        <v>10.3352</v>
      </c>
      <c r="BU37" s="4">
        <v>5.1829999999999998</v>
      </c>
      <c r="BW37" s="4">
        <v>0</v>
      </c>
      <c r="BX37" s="4">
        <v>0.22545000000000001</v>
      </c>
      <c r="BY37" s="4">
        <v>-5</v>
      </c>
      <c r="BZ37" s="4">
        <v>0.68210899999999997</v>
      </c>
      <c r="CA37" s="4">
        <v>5.5094339999999997</v>
      </c>
      <c r="CB37" s="4">
        <v>13.778601999999999</v>
      </c>
      <c r="CC37" s="4">
        <f t="shared" si="15"/>
        <v>1.4555924627999999</v>
      </c>
      <c r="CE37" s="4">
        <f t="shared" si="16"/>
        <v>7621.9892951488009</v>
      </c>
      <c r="CF37" s="4">
        <f t="shared" si="17"/>
        <v>3008.0904869429814</v>
      </c>
      <c r="CG37" s="4">
        <f t="shared" si="18"/>
        <v>0.42801690859199992</v>
      </c>
      <c r="CH37" s="4">
        <f t="shared" si="19"/>
        <v>42.535003400769604</v>
      </c>
    </row>
    <row r="38" spans="1:86">
      <c r="A38" s="2">
        <v>42439</v>
      </c>
      <c r="B38" s="29">
        <v>0.58593847222222217</v>
      </c>
      <c r="C38" s="4">
        <v>10.265000000000001</v>
      </c>
      <c r="D38" s="4">
        <v>6.9455999999999998</v>
      </c>
      <c r="E38" s="4" t="s">
        <v>155</v>
      </c>
      <c r="F38" s="4">
        <v>69455.694443999993</v>
      </c>
      <c r="G38" s="4">
        <v>7.6</v>
      </c>
      <c r="H38" s="4">
        <v>-1.1000000000000001</v>
      </c>
      <c r="I38" s="4">
        <v>1588.9</v>
      </c>
      <c r="K38" s="4">
        <v>0</v>
      </c>
      <c r="L38" s="4">
        <v>154</v>
      </c>
      <c r="M38" s="4">
        <v>0.84370000000000001</v>
      </c>
      <c r="N38" s="4">
        <v>8.6606000000000005</v>
      </c>
      <c r="O38" s="4">
        <v>5.8597999999999999</v>
      </c>
      <c r="P38" s="4">
        <v>6.3989000000000003</v>
      </c>
      <c r="Q38" s="4">
        <v>0</v>
      </c>
      <c r="R38" s="4">
        <v>6.4</v>
      </c>
      <c r="S38" s="4">
        <v>5.0816999999999997</v>
      </c>
      <c r="T38" s="4">
        <v>0</v>
      </c>
      <c r="U38" s="4">
        <v>5.0999999999999996</v>
      </c>
      <c r="V38" s="4">
        <v>1588.9227000000001</v>
      </c>
      <c r="Y38" s="4">
        <v>129.714</v>
      </c>
      <c r="Z38" s="4">
        <v>0</v>
      </c>
      <c r="AA38" s="4">
        <v>0</v>
      </c>
      <c r="AB38" s="4" t="s">
        <v>207</v>
      </c>
      <c r="AC38" s="4">
        <v>0</v>
      </c>
      <c r="AD38" s="4">
        <v>11.7</v>
      </c>
      <c r="AE38" s="4">
        <v>850</v>
      </c>
      <c r="AF38" s="4">
        <v>866</v>
      </c>
      <c r="AG38" s="4">
        <v>835</v>
      </c>
      <c r="AH38" s="4">
        <v>68</v>
      </c>
      <c r="AI38" s="4">
        <v>19.850000000000001</v>
      </c>
      <c r="AJ38" s="4">
        <v>0.46</v>
      </c>
      <c r="AK38" s="4">
        <v>983</v>
      </c>
      <c r="AL38" s="4">
        <v>1</v>
      </c>
      <c r="AM38" s="4">
        <v>0</v>
      </c>
      <c r="AN38" s="4">
        <v>23</v>
      </c>
      <c r="AO38" s="4">
        <v>188.1</v>
      </c>
      <c r="AP38" s="4">
        <v>190</v>
      </c>
      <c r="AQ38" s="4">
        <v>2.7</v>
      </c>
      <c r="AR38" s="4">
        <v>195</v>
      </c>
      <c r="AS38" s="4" t="s">
        <v>155</v>
      </c>
      <c r="AT38" s="4">
        <v>1</v>
      </c>
      <c r="AU38" s="5">
        <v>0.79385416666666664</v>
      </c>
      <c r="AV38" s="4">
        <v>47.158549000000001</v>
      </c>
      <c r="AW38" s="4">
        <v>-88.485225</v>
      </c>
      <c r="AX38" s="4">
        <v>313.7</v>
      </c>
      <c r="AY38" s="4">
        <v>23.8</v>
      </c>
      <c r="AZ38" s="4">
        <v>12</v>
      </c>
      <c r="BA38" s="4">
        <v>9</v>
      </c>
      <c r="BB38" s="4" t="s">
        <v>230</v>
      </c>
      <c r="BC38" s="4">
        <v>1.1000000000000001</v>
      </c>
      <c r="BD38" s="4">
        <v>1.0508</v>
      </c>
      <c r="BE38" s="4">
        <v>1.9</v>
      </c>
      <c r="BF38" s="4">
        <v>14.063000000000001</v>
      </c>
      <c r="BG38" s="4">
        <v>11.52</v>
      </c>
      <c r="BH38" s="4">
        <v>0.82</v>
      </c>
      <c r="BI38" s="4">
        <v>18.529</v>
      </c>
      <c r="BJ38" s="4">
        <v>1788.595</v>
      </c>
      <c r="BK38" s="4">
        <v>770.24300000000005</v>
      </c>
      <c r="BL38" s="4">
        <v>0.13800000000000001</v>
      </c>
      <c r="BM38" s="4">
        <v>0</v>
      </c>
      <c r="BN38" s="4">
        <v>0.13800000000000001</v>
      </c>
      <c r="BO38" s="4">
        <v>0.11</v>
      </c>
      <c r="BP38" s="4">
        <v>0</v>
      </c>
      <c r="BQ38" s="4">
        <v>0.11</v>
      </c>
      <c r="BR38" s="4">
        <v>10.850899999999999</v>
      </c>
      <c r="BU38" s="4">
        <v>5.3150000000000004</v>
      </c>
      <c r="BW38" s="4">
        <v>0</v>
      </c>
      <c r="BX38" s="4">
        <v>0.26563999999999999</v>
      </c>
      <c r="BY38" s="4">
        <v>-5</v>
      </c>
      <c r="BZ38" s="4">
        <v>0.68300000000000005</v>
      </c>
      <c r="CA38" s="4">
        <v>6.4915779999999996</v>
      </c>
      <c r="CB38" s="4">
        <v>13.7966</v>
      </c>
      <c r="CC38" s="4">
        <f t="shared" si="15"/>
        <v>1.7150749075999998</v>
      </c>
      <c r="CE38" s="4">
        <f t="shared" si="16"/>
        <v>8673.2705528237693</v>
      </c>
      <c r="CF38" s="4">
        <f t="shared" si="17"/>
        <v>3735.0691075501381</v>
      </c>
      <c r="CG38" s="4">
        <f t="shared" si="18"/>
        <v>0.53341296425999996</v>
      </c>
      <c r="CH38" s="4">
        <f t="shared" si="19"/>
        <v>52.618279398989394</v>
      </c>
    </row>
    <row r="39" spans="1:86">
      <c r="A39" s="2">
        <v>42439</v>
      </c>
      <c r="B39" s="29">
        <v>0.58595004629629632</v>
      </c>
      <c r="C39" s="4">
        <v>10.11</v>
      </c>
      <c r="D39" s="4">
        <v>7.1470000000000002</v>
      </c>
      <c r="E39" s="4" t="s">
        <v>155</v>
      </c>
      <c r="F39" s="4">
        <v>71469.966014999998</v>
      </c>
      <c r="G39" s="4">
        <v>5.2</v>
      </c>
      <c r="H39" s="4">
        <v>6.8</v>
      </c>
      <c r="I39" s="4">
        <v>1640.3</v>
      </c>
      <c r="K39" s="4">
        <v>0</v>
      </c>
      <c r="L39" s="4">
        <v>154</v>
      </c>
      <c r="M39" s="4">
        <v>0.84299999999999997</v>
      </c>
      <c r="N39" s="4">
        <v>8.5226000000000006</v>
      </c>
      <c r="O39" s="4">
        <v>6.0248999999999997</v>
      </c>
      <c r="P39" s="4">
        <v>4.3673999999999999</v>
      </c>
      <c r="Q39" s="4">
        <v>5.7121000000000004</v>
      </c>
      <c r="R39" s="4">
        <v>10.1</v>
      </c>
      <c r="S39" s="4">
        <v>3.4683000000000002</v>
      </c>
      <c r="T39" s="4">
        <v>4.5362999999999998</v>
      </c>
      <c r="U39" s="4">
        <v>8</v>
      </c>
      <c r="V39" s="4">
        <v>1640.3154</v>
      </c>
      <c r="Y39" s="4">
        <v>130.02500000000001</v>
      </c>
      <c r="Z39" s="4">
        <v>0</v>
      </c>
      <c r="AA39" s="4">
        <v>0</v>
      </c>
      <c r="AB39" s="4" t="s">
        <v>207</v>
      </c>
      <c r="AC39" s="4">
        <v>0</v>
      </c>
      <c r="AD39" s="4">
        <v>11.6</v>
      </c>
      <c r="AE39" s="4">
        <v>849</v>
      </c>
      <c r="AF39" s="4">
        <v>865</v>
      </c>
      <c r="AG39" s="4">
        <v>835</v>
      </c>
      <c r="AH39" s="4">
        <v>68</v>
      </c>
      <c r="AI39" s="4">
        <v>19.850000000000001</v>
      </c>
      <c r="AJ39" s="4">
        <v>0.46</v>
      </c>
      <c r="AK39" s="4">
        <v>983</v>
      </c>
      <c r="AL39" s="4">
        <v>1</v>
      </c>
      <c r="AM39" s="4">
        <v>0</v>
      </c>
      <c r="AN39" s="4">
        <v>23</v>
      </c>
      <c r="AO39" s="4">
        <v>189</v>
      </c>
      <c r="AP39" s="4">
        <v>190</v>
      </c>
      <c r="AQ39" s="4">
        <v>3.1</v>
      </c>
      <c r="AR39" s="4">
        <v>195</v>
      </c>
      <c r="AS39" s="4" t="s">
        <v>155</v>
      </c>
      <c r="AT39" s="4">
        <v>1</v>
      </c>
      <c r="AU39" s="5">
        <v>0.79386574074074068</v>
      </c>
      <c r="AV39" s="4">
        <v>47.158531000000004</v>
      </c>
      <c r="AW39" s="4">
        <v>-88.485096999999996</v>
      </c>
      <c r="AX39" s="4">
        <v>313.60000000000002</v>
      </c>
      <c r="AY39" s="4">
        <v>22.8</v>
      </c>
      <c r="AZ39" s="4">
        <v>12</v>
      </c>
      <c r="BA39" s="4">
        <v>9</v>
      </c>
      <c r="BB39" s="4" t="s">
        <v>230</v>
      </c>
      <c r="BC39" s="4">
        <v>1.1000000000000001</v>
      </c>
      <c r="BD39" s="4">
        <v>1.1508</v>
      </c>
      <c r="BE39" s="4">
        <v>1.9508000000000001</v>
      </c>
      <c r="BF39" s="4">
        <v>14.063000000000001</v>
      </c>
      <c r="BG39" s="4">
        <v>11.45</v>
      </c>
      <c r="BH39" s="4">
        <v>0.81</v>
      </c>
      <c r="BI39" s="4">
        <v>18.625</v>
      </c>
      <c r="BJ39" s="4">
        <v>1756.239</v>
      </c>
      <c r="BK39" s="4">
        <v>790.19299999999998</v>
      </c>
      <c r="BL39" s="4">
        <v>9.4E-2</v>
      </c>
      <c r="BM39" s="4">
        <v>0.123</v>
      </c>
      <c r="BN39" s="4">
        <v>0.218</v>
      </c>
      <c r="BO39" s="4">
        <v>7.4999999999999997E-2</v>
      </c>
      <c r="BP39" s="4">
        <v>9.8000000000000004E-2</v>
      </c>
      <c r="BQ39" s="4">
        <v>0.17299999999999999</v>
      </c>
      <c r="BR39" s="4">
        <v>11.177199999999999</v>
      </c>
      <c r="BU39" s="4">
        <v>5.3159999999999998</v>
      </c>
      <c r="BW39" s="4">
        <v>0</v>
      </c>
      <c r="BX39" s="4">
        <v>0.22989100000000001</v>
      </c>
      <c r="BY39" s="4">
        <v>-5</v>
      </c>
      <c r="BZ39" s="4">
        <v>0.68332700000000002</v>
      </c>
      <c r="CA39" s="4">
        <v>5.6179610000000002</v>
      </c>
      <c r="CB39" s="4">
        <v>13.803205</v>
      </c>
      <c r="CC39" s="4">
        <f t="shared" si="15"/>
        <v>1.4842652962</v>
      </c>
      <c r="CE39" s="4">
        <f t="shared" si="16"/>
        <v>7370.2622098832135</v>
      </c>
      <c r="CF39" s="4">
        <f t="shared" si="17"/>
        <v>3316.1372719853307</v>
      </c>
      <c r="CG39" s="4">
        <f t="shared" si="18"/>
        <v>0.72601471799099992</v>
      </c>
      <c r="CH39" s="4">
        <f t="shared" si="19"/>
        <v>46.906426045832397</v>
      </c>
    </row>
    <row r="40" spans="1:86">
      <c r="A40" s="2">
        <v>42439</v>
      </c>
      <c r="B40" s="29">
        <v>0.58596162037037036</v>
      </c>
      <c r="C40" s="4">
        <v>10.121</v>
      </c>
      <c r="D40" s="4">
        <v>7.1260000000000003</v>
      </c>
      <c r="E40" s="4" t="s">
        <v>155</v>
      </c>
      <c r="F40" s="4">
        <v>71259.778143000003</v>
      </c>
      <c r="G40" s="4">
        <v>2.4</v>
      </c>
      <c r="H40" s="4">
        <v>8.1</v>
      </c>
      <c r="I40" s="4">
        <v>1689.2</v>
      </c>
      <c r="K40" s="4">
        <v>0</v>
      </c>
      <c r="L40" s="4">
        <v>158</v>
      </c>
      <c r="M40" s="4">
        <v>0.84299999999999997</v>
      </c>
      <c r="N40" s="4">
        <v>8.532</v>
      </c>
      <c r="O40" s="4">
        <v>6.0071000000000003</v>
      </c>
      <c r="P40" s="4">
        <v>2.0265</v>
      </c>
      <c r="Q40" s="4">
        <v>6.8167</v>
      </c>
      <c r="R40" s="4">
        <v>8.8000000000000007</v>
      </c>
      <c r="S40" s="4">
        <v>1.6095999999999999</v>
      </c>
      <c r="T40" s="4">
        <v>5.4141000000000004</v>
      </c>
      <c r="U40" s="4">
        <v>7</v>
      </c>
      <c r="V40" s="4">
        <v>1689.2177999999999</v>
      </c>
      <c r="Y40" s="4">
        <v>132.99100000000001</v>
      </c>
      <c r="Z40" s="4">
        <v>0</v>
      </c>
      <c r="AA40" s="4">
        <v>0</v>
      </c>
      <c r="AB40" s="4" t="s">
        <v>207</v>
      </c>
      <c r="AC40" s="4">
        <v>0</v>
      </c>
      <c r="AD40" s="4">
        <v>11.7</v>
      </c>
      <c r="AE40" s="4">
        <v>849</v>
      </c>
      <c r="AF40" s="4">
        <v>866</v>
      </c>
      <c r="AG40" s="4">
        <v>836</v>
      </c>
      <c r="AH40" s="4">
        <v>68.099999999999994</v>
      </c>
      <c r="AI40" s="4">
        <v>19.88</v>
      </c>
      <c r="AJ40" s="4">
        <v>0.46</v>
      </c>
      <c r="AK40" s="4">
        <v>983</v>
      </c>
      <c r="AL40" s="4">
        <v>1</v>
      </c>
      <c r="AM40" s="4">
        <v>0</v>
      </c>
      <c r="AN40" s="4">
        <v>23</v>
      </c>
      <c r="AO40" s="4">
        <v>189</v>
      </c>
      <c r="AP40" s="4">
        <v>189.9</v>
      </c>
      <c r="AQ40" s="4">
        <v>2.9</v>
      </c>
      <c r="AR40" s="4">
        <v>195</v>
      </c>
      <c r="AS40" s="4" t="s">
        <v>155</v>
      </c>
      <c r="AT40" s="4">
        <v>1</v>
      </c>
      <c r="AU40" s="5">
        <v>0.79387731481481483</v>
      </c>
      <c r="AV40" s="4">
        <v>47.158521</v>
      </c>
      <c r="AW40" s="4">
        <v>-88.484972999999997</v>
      </c>
      <c r="AX40" s="4">
        <v>313.3</v>
      </c>
      <c r="AY40" s="4">
        <v>21.9</v>
      </c>
      <c r="AZ40" s="4">
        <v>12</v>
      </c>
      <c r="BA40" s="4">
        <v>9</v>
      </c>
      <c r="BB40" s="4" t="s">
        <v>230</v>
      </c>
      <c r="BC40" s="4">
        <v>1.1000000000000001</v>
      </c>
      <c r="BD40" s="4">
        <v>1.2</v>
      </c>
      <c r="BE40" s="4">
        <v>2</v>
      </c>
      <c r="BF40" s="4">
        <v>14.063000000000001</v>
      </c>
      <c r="BG40" s="4">
        <v>11.46</v>
      </c>
      <c r="BH40" s="4">
        <v>0.81</v>
      </c>
      <c r="BI40" s="4">
        <v>18.626000000000001</v>
      </c>
      <c r="BJ40" s="4">
        <v>1758.5920000000001</v>
      </c>
      <c r="BK40" s="4">
        <v>788.05</v>
      </c>
      <c r="BL40" s="4">
        <v>4.3999999999999997E-2</v>
      </c>
      <c r="BM40" s="4">
        <v>0.14699999999999999</v>
      </c>
      <c r="BN40" s="4">
        <v>0.191</v>
      </c>
      <c r="BO40" s="4">
        <v>3.5000000000000003E-2</v>
      </c>
      <c r="BP40" s="4">
        <v>0.11700000000000001</v>
      </c>
      <c r="BQ40" s="4">
        <v>0.152</v>
      </c>
      <c r="BR40" s="4">
        <v>11.513199999999999</v>
      </c>
      <c r="BU40" s="4">
        <v>5.4390000000000001</v>
      </c>
      <c r="BW40" s="4">
        <v>0</v>
      </c>
      <c r="BX40" s="4">
        <v>0.225076</v>
      </c>
      <c r="BY40" s="4">
        <v>-5</v>
      </c>
      <c r="BZ40" s="4">
        <v>0.68589100000000003</v>
      </c>
      <c r="CA40" s="4">
        <v>5.5002950000000004</v>
      </c>
      <c r="CB40" s="4">
        <v>13.854998</v>
      </c>
      <c r="CC40" s="4">
        <f t="shared" si="15"/>
        <v>1.4531779390000001</v>
      </c>
      <c r="CE40" s="4">
        <f t="shared" si="16"/>
        <v>7225.5627641260808</v>
      </c>
      <c r="CF40" s="4">
        <f t="shared" si="17"/>
        <v>3237.87708363825</v>
      </c>
      <c r="CG40" s="4">
        <f t="shared" si="18"/>
        <v>0.62452549548000003</v>
      </c>
      <c r="CH40" s="4">
        <f t="shared" si="19"/>
        <v>47.304519306317999</v>
      </c>
    </row>
    <row r="41" spans="1:86">
      <c r="A41" s="2">
        <v>42439</v>
      </c>
      <c r="B41" s="29">
        <v>0.58597319444444451</v>
      </c>
      <c r="C41" s="4">
        <v>10.329000000000001</v>
      </c>
      <c r="D41" s="4">
        <v>7.03</v>
      </c>
      <c r="E41" s="4" t="s">
        <v>155</v>
      </c>
      <c r="F41" s="4">
        <v>70299.910569</v>
      </c>
      <c r="G41" s="4">
        <v>2.2999999999999998</v>
      </c>
      <c r="H41" s="4">
        <v>8</v>
      </c>
      <c r="I41" s="4">
        <v>1713.5</v>
      </c>
      <c r="K41" s="4">
        <v>0</v>
      </c>
      <c r="L41" s="4">
        <v>159</v>
      </c>
      <c r="M41" s="4">
        <v>0.84219999999999995</v>
      </c>
      <c r="N41" s="4">
        <v>8.6990999999999996</v>
      </c>
      <c r="O41" s="4">
        <v>5.9207000000000001</v>
      </c>
      <c r="P41" s="4">
        <v>1.9371</v>
      </c>
      <c r="Q41" s="4">
        <v>6.7493999999999996</v>
      </c>
      <c r="R41" s="4">
        <v>8.6999999999999993</v>
      </c>
      <c r="S41" s="4">
        <v>1.5398000000000001</v>
      </c>
      <c r="T41" s="4">
        <v>5.3653000000000004</v>
      </c>
      <c r="U41" s="4">
        <v>6.9</v>
      </c>
      <c r="V41" s="4">
        <v>1713.4514999999999</v>
      </c>
      <c r="Y41" s="4">
        <v>134.12200000000001</v>
      </c>
      <c r="Z41" s="4">
        <v>0</v>
      </c>
      <c r="AA41" s="4">
        <v>0</v>
      </c>
      <c r="AB41" s="4" t="s">
        <v>207</v>
      </c>
      <c r="AC41" s="4">
        <v>0</v>
      </c>
      <c r="AD41" s="4">
        <v>11.7</v>
      </c>
      <c r="AE41" s="4">
        <v>848</v>
      </c>
      <c r="AF41" s="4">
        <v>866</v>
      </c>
      <c r="AG41" s="4">
        <v>835</v>
      </c>
      <c r="AH41" s="4">
        <v>68.900000000000006</v>
      </c>
      <c r="AI41" s="4">
        <v>20.11</v>
      </c>
      <c r="AJ41" s="4">
        <v>0.46</v>
      </c>
      <c r="AK41" s="4">
        <v>983</v>
      </c>
      <c r="AL41" s="4">
        <v>1</v>
      </c>
      <c r="AM41" s="4">
        <v>0</v>
      </c>
      <c r="AN41" s="4">
        <v>23</v>
      </c>
      <c r="AO41" s="4">
        <v>189</v>
      </c>
      <c r="AP41" s="4">
        <v>189</v>
      </c>
      <c r="AQ41" s="4">
        <v>2.7</v>
      </c>
      <c r="AR41" s="4">
        <v>195</v>
      </c>
      <c r="AS41" s="4" t="s">
        <v>155</v>
      </c>
      <c r="AT41" s="4">
        <v>1</v>
      </c>
      <c r="AU41" s="5">
        <v>0.79388888888888898</v>
      </c>
      <c r="AV41" s="4">
        <v>47.158512999999999</v>
      </c>
      <c r="AW41" s="4">
        <v>-88.484853999999999</v>
      </c>
      <c r="AX41" s="4">
        <v>313.10000000000002</v>
      </c>
      <c r="AY41" s="4">
        <v>20.9</v>
      </c>
      <c r="AZ41" s="4">
        <v>12</v>
      </c>
      <c r="BA41" s="4">
        <v>10</v>
      </c>
      <c r="BB41" s="4" t="s">
        <v>230</v>
      </c>
      <c r="BC41" s="4">
        <v>1.2016</v>
      </c>
      <c r="BD41" s="4">
        <v>1.3524</v>
      </c>
      <c r="BE41" s="4">
        <v>2.1524000000000001</v>
      </c>
      <c r="BF41" s="4">
        <v>14.063000000000001</v>
      </c>
      <c r="BG41" s="4">
        <v>11.41</v>
      </c>
      <c r="BH41" s="4">
        <v>0.81</v>
      </c>
      <c r="BI41" s="4">
        <v>18.736999999999998</v>
      </c>
      <c r="BJ41" s="4">
        <v>1782.934</v>
      </c>
      <c r="BK41" s="4">
        <v>772.34</v>
      </c>
      <c r="BL41" s="4">
        <v>4.2000000000000003E-2</v>
      </c>
      <c r="BM41" s="4">
        <v>0.14499999999999999</v>
      </c>
      <c r="BN41" s="4">
        <v>0.186</v>
      </c>
      <c r="BO41" s="4">
        <v>3.3000000000000002E-2</v>
      </c>
      <c r="BP41" s="4">
        <v>0.115</v>
      </c>
      <c r="BQ41" s="4">
        <v>0.14799999999999999</v>
      </c>
      <c r="BR41" s="4">
        <v>11.6126</v>
      </c>
      <c r="BU41" s="4">
        <v>5.4539999999999997</v>
      </c>
      <c r="BW41" s="4">
        <v>0</v>
      </c>
      <c r="BX41" s="4">
        <v>0.19354499999999999</v>
      </c>
      <c r="BY41" s="4">
        <v>-5</v>
      </c>
      <c r="BZ41" s="4">
        <v>0.684782</v>
      </c>
      <c r="CA41" s="4">
        <v>4.7297560000000001</v>
      </c>
      <c r="CB41" s="4">
        <v>13.832596000000001</v>
      </c>
      <c r="CC41" s="4">
        <f t="shared" si="15"/>
        <v>1.2496015352000001</v>
      </c>
      <c r="CE41" s="4">
        <f t="shared" si="16"/>
        <v>6299.3335597256873</v>
      </c>
      <c r="CF41" s="4">
        <f t="shared" si="17"/>
        <v>2728.7758725328799</v>
      </c>
      <c r="CG41" s="4">
        <f t="shared" si="18"/>
        <v>0.52290290433600006</v>
      </c>
      <c r="CH41" s="4">
        <f t="shared" si="19"/>
        <v>41.028799100623203</v>
      </c>
    </row>
    <row r="42" spans="1:86">
      <c r="A42" s="2">
        <v>42439</v>
      </c>
      <c r="B42" s="29">
        <v>0.58598476851851855</v>
      </c>
      <c r="C42" s="4">
        <v>10.227</v>
      </c>
      <c r="D42" s="4">
        <v>7.0260999999999996</v>
      </c>
      <c r="E42" s="4" t="s">
        <v>155</v>
      </c>
      <c r="F42" s="4">
        <v>70261.363635999995</v>
      </c>
      <c r="G42" s="4">
        <v>2.2999999999999998</v>
      </c>
      <c r="H42" s="4">
        <v>7.9</v>
      </c>
      <c r="I42" s="4">
        <v>1711.9</v>
      </c>
      <c r="K42" s="4">
        <v>0</v>
      </c>
      <c r="L42" s="4">
        <v>160</v>
      </c>
      <c r="M42" s="4">
        <v>0.84299999999999997</v>
      </c>
      <c r="N42" s="4">
        <v>8.6212</v>
      </c>
      <c r="O42" s="4">
        <v>5.923</v>
      </c>
      <c r="P42" s="4">
        <v>1.9389000000000001</v>
      </c>
      <c r="Q42" s="4">
        <v>6.6711</v>
      </c>
      <c r="R42" s="4">
        <v>8.6</v>
      </c>
      <c r="S42" s="4">
        <v>1.5399</v>
      </c>
      <c r="T42" s="4">
        <v>5.2984999999999998</v>
      </c>
      <c r="U42" s="4">
        <v>6.8</v>
      </c>
      <c r="V42" s="4">
        <v>1711.8963000000001</v>
      </c>
      <c r="Y42" s="4">
        <v>134.45699999999999</v>
      </c>
      <c r="Z42" s="4">
        <v>0</v>
      </c>
      <c r="AA42" s="4">
        <v>0</v>
      </c>
      <c r="AB42" s="4" t="s">
        <v>207</v>
      </c>
      <c r="AC42" s="4">
        <v>0</v>
      </c>
      <c r="AD42" s="4">
        <v>11.7</v>
      </c>
      <c r="AE42" s="4">
        <v>849</v>
      </c>
      <c r="AF42" s="4">
        <v>866</v>
      </c>
      <c r="AG42" s="4">
        <v>836</v>
      </c>
      <c r="AH42" s="4">
        <v>68.099999999999994</v>
      </c>
      <c r="AI42" s="4">
        <v>19.88</v>
      </c>
      <c r="AJ42" s="4">
        <v>0.46</v>
      </c>
      <c r="AK42" s="4">
        <v>983</v>
      </c>
      <c r="AL42" s="4">
        <v>1</v>
      </c>
      <c r="AM42" s="4">
        <v>0</v>
      </c>
      <c r="AN42" s="4">
        <v>23</v>
      </c>
      <c r="AO42" s="4">
        <v>189</v>
      </c>
      <c r="AP42" s="4">
        <v>189</v>
      </c>
      <c r="AQ42" s="4">
        <v>2.5</v>
      </c>
      <c r="AR42" s="4">
        <v>195</v>
      </c>
      <c r="AS42" s="4" t="s">
        <v>155</v>
      </c>
      <c r="AT42" s="4">
        <v>1</v>
      </c>
      <c r="AU42" s="5">
        <v>0.79390046296296291</v>
      </c>
      <c r="AV42" s="4">
        <v>47.158504999999998</v>
      </c>
      <c r="AW42" s="4">
        <v>-88.484739000000005</v>
      </c>
      <c r="AX42" s="4">
        <v>312.89999999999998</v>
      </c>
      <c r="AY42" s="4">
        <v>20.100000000000001</v>
      </c>
      <c r="AZ42" s="4">
        <v>12</v>
      </c>
      <c r="BA42" s="4">
        <v>10</v>
      </c>
      <c r="BB42" s="4" t="s">
        <v>214</v>
      </c>
      <c r="BC42" s="4">
        <v>1.3</v>
      </c>
      <c r="BD42" s="4">
        <v>1.246</v>
      </c>
      <c r="BE42" s="4">
        <v>2.0968</v>
      </c>
      <c r="BF42" s="4">
        <v>14.063000000000001</v>
      </c>
      <c r="BG42" s="4">
        <v>11.47</v>
      </c>
      <c r="BH42" s="4">
        <v>0.82</v>
      </c>
      <c r="BI42" s="4">
        <v>18.625</v>
      </c>
      <c r="BJ42" s="4">
        <v>1776.09</v>
      </c>
      <c r="BK42" s="4">
        <v>776.62699999999995</v>
      </c>
      <c r="BL42" s="4">
        <v>4.2000000000000003E-2</v>
      </c>
      <c r="BM42" s="4">
        <v>0.14399999999999999</v>
      </c>
      <c r="BN42" s="4">
        <v>0.186</v>
      </c>
      <c r="BO42" s="4">
        <v>3.3000000000000002E-2</v>
      </c>
      <c r="BP42" s="4">
        <v>0.114</v>
      </c>
      <c r="BQ42" s="4">
        <v>0.14799999999999999</v>
      </c>
      <c r="BR42" s="4">
        <v>11.661899999999999</v>
      </c>
      <c r="BU42" s="4">
        <v>5.4960000000000004</v>
      </c>
      <c r="BW42" s="4">
        <v>0</v>
      </c>
      <c r="BX42" s="4">
        <v>0.19505700000000001</v>
      </c>
      <c r="BY42" s="4">
        <v>-5</v>
      </c>
      <c r="BZ42" s="4">
        <v>0.68289100000000003</v>
      </c>
      <c r="CA42" s="4">
        <v>4.766705</v>
      </c>
      <c r="CB42" s="4">
        <v>13.794397999999999</v>
      </c>
      <c r="CC42" s="4">
        <f t="shared" si="15"/>
        <v>1.259363461</v>
      </c>
      <c r="CE42" s="4">
        <f t="shared" si="16"/>
        <v>6324.1745213371505</v>
      </c>
      <c r="CF42" s="4">
        <f t="shared" si="17"/>
        <v>2765.357997614145</v>
      </c>
      <c r="CG42" s="4">
        <f t="shared" si="18"/>
        <v>0.52698783797999993</v>
      </c>
      <c r="CH42" s="4">
        <f t="shared" si="19"/>
        <v>41.524861268506498</v>
      </c>
    </row>
    <row r="43" spans="1:86">
      <c r="A43" s="2">
        <v>42439</v>
      </c>
      <c r="B43" s="29">
        <v>0.58599634259259259</v>
      </c>
      <c r="C43" s="4">
        <v>10.475</v>
      </c>
      <c r="D43" s="4">
        <v>6.7645999999999997</v>
      </c>
      <c r="E43" s="4" t="s">
        <v>155</v>
      </c>
      <c r="F43" s="4">
        <v>67645.583190000005</v>
      </c>
      <c r="G43" s="4">
        <v>3.4</v>
      </c>
      <c r="H43" s="4">
        <v>6.8</v>
      </c>
      <c r="I43" s="4">
        <v>1734.9</v>
      </c>
      <c r="K43" s="4">
        <v>0</v>
      </c>
      <c r="L43" s="4">
        <v>160</v>
      </c>
      <c r="M43" s="4">
        <v>0.84330000000000005</v>
      </c>
      <c r="N43" s="4">
        <v>8.8335000000000008</v>
      </c>
      <c r="O43" s="4">
        <v>5.7043999999999997</v>
      </c>
      <c r="P43" s="4">
        <v>2.8250000000000002</v>
      </c>
      <c r="Q43" s="4">
        <v>5.7342000000000004</v>
      </c>
      <c r="R43" s="4">
        <v>8.6</v>
      </c>
      <c r="S43" s="4">
        <v>2.246</v>
      </c>
      <c r="T43" s="4">
        <v>4.5587999999999997</v>
      </c>
      <c r="U43" s="4">
        <v>6.8</v>
      </c>
      <c r="V43" s="4">
        <v>1734.9342999999999</v>
      </c>
      <c r="Y43" s="4">
        <v>134.52000000000001</v>
      </c>
      <c r="Z43" s="4">
        <v>0</v>
      </c>
      <c r="AA43" s="4">
        <v>0</v>
      </c>
      <c r="AB43" s="4" t="s">
        <v>207</v>
      </c>
      <c r="AC43" s="4">
        <v>0</v>
      </c>
      <c r="AD43" s="4">
        <v>11.7</v>
      </c>
      <c r="AE43" s="4">
        <v>849</v>
      </c>
      <c r="AF43" s="4">
        <v>865</v>
      </c>
      <c r="AG43" s="4">
        <v>835</v>
      </c>
      <c r="AH43" s="4">
        <v>69</v>
      </c>
      <c r="AI43" s="4">
        <v>20.14</v>
      </c>
      <c r="AJ43" s="4">
        <v>0.46</v>
      </c>
      <c r="AK43" s="4">
        <v>983</v>
      </c>
      <c r="AL43" s="4">
        <v>1</v>
      </c>
      <c r="AM43" s="4">
        <v>0</v>
      </c>
      <c r="AN43" s="4">
        <v>23</v>
      </c>
      <c r="AO43" s="4">
        <v>189</v>
      </c>
      <c r="AP43" s="4">
        <v>189</v>
      </c>
      <c r="AQ43" s="4">
        <v>1.7</v>
      </c>
      <c r="AR43" s="4">
        <v>195</v>
      </c>
      <c r="AS43" s="4" t="s">
        <v>155</v>
      </c>
      <c r="AT43" s="4">
        <v>1</v>
      </c>
      <c r="AU43" s="5">
        <v>0.79391203703703705</v>
      </c>
      <c r="AV43" s="4">
        <v>47.158504000000001</v>
      </c>
      <c r="AW43" s="4">
        <v>-88.484627000000003</v>
      </c>
      <c r="AX43" s="4">
        <v>312.7</v>
      </c>
      <c r="AY43" s="4">
        <v>19.399999999999999</v>
      </c>
      <c r="AZ43" s="4">
        <v>12</v>
      </c>
      <c r="BA43" s="4">
        <v>10</v>
      </c>
      <c r="BB43" s="4" t="s">
        <v>214</v>
      </c>
      <c r="BC43" s="4">
        <v>1.3</v>
      </c>
      <c r="BD43" s="4">
        <v>1</v>
      </c>
      <c r="BE43" s="4">
        <v>1.9</v>
      </c>
      <c r="BF43" s="4">
        <v>14.063000000000001</v>
      </c>
      <c r="BG43" s="4">
        <v>11.52</v>
      </c>
      <c r="BH43" s="4">
        <v>0.82</v>
      </c>
      <c r="BI43" s="4">
        <v>18.585999999999999</v>
      </c>
      <c r="BJ43" s="4">
        <v>1820.327</v>
      </c>
      <c r="BK43" s="4">
        <v>748.17</v>
      </c>
      <c r="BL43" s="4">
        <v>6.0999999999999999E-2</v>
      </c>
      <c r="BM43" s="4">
        <v>0.124</v>
      </c>
      <c r="BN43" s="4">
        <v>0.185</v>
      </c>
      <c r="BO43" s="4">
        <v>4.8000000000000001E-2</v>
      </c>
      <c r="BP43" s="4">
        <v>9.8000000000000004E-2</v>
      </c>
      <c r="BQ43" s="4">
        <v>0.14699999999999999</v>
      </c>
      <c r="BR43" s="4">
        <v>11.822100000000001</v>
      </c>
      <c r="BU43" s="4">
        <v>5.5</v>
      </c>
      <c r="BW43" s="4">
        <v>0</v>
      </c>
      <c r="BX43" s="4">
        <v>0.170346</v>
      </c>
      <c r="BY43" s="4">
        <v>-5</v>
      </c>
      <c r="BZ43" s="4">
        <v>0.68156399999999995</v>
      </c>
      <c r="CA43" s="4">
        <v>4.1628309999999997</v>
      </c>
      <c r="CB43" s="4">
        <v>13.767593</v>
      </c>
      <c r="CC43" s="4">
        <f t="shared" si="15"/>
        <v>1.0998199501999999</v>
      </c>
      <c r="CE43" s="4">
        <f t="shared" si="16"/>
        <v>5660.5521083055382</v>
      </c>
      <c r="CF43" s="4">
        <f t="shared" si="17"/>
        <v>2326.5354361446898</v>
      </c>
      <c r="CG43" s="4">
        <f t="shared" si="18"/>
        <v>0.45711630927899993</v>
      </c>
      <c r="CH43" s="4">
        <f t="shared" si="19"/>
        <v>36.762413060729699</v>
      </c>
    </row>
    <row r="44" spans="1:86">
      <c r="A44" s="2">
        <v>42439</v>
      </c>
      <c r="B44" s="29">
        <v>0.58600791666666663</v>
      </c>
      <c r="C44" s="4">
        <v>10.961</v>
      </c>
      <c r="D44" s="4">
        <v>6.1646999999999998</v>
      </c>
      <c r="E44" s="4" t="s">
        <v>155</v>
      </c>
      <c r="F44" s="4">
        <v>61647.344129999998</v>
      </c>
      <c r="G44" s="4">
        <v>5</v>
      </c>
      <c r="H44" s="4">
        <v>6.8</v>
      </c>
      <c r="I44" s="4">
        <v>1668.3</v>
      </c>
      <c r="K44" s="4">
        <v>0</v>
      </c>
      <c r="L44" s="4">
        <v>159</v>
      </c>
      <c r="M44" s="4">
        <v>0.84530000000000005</v>
      </c>
      <c r="N44" s="4">
        <v>9.2654999999999994</v>
      </c>
      <c r="O44" s="4">
        <v>5.2111999999999998</v>
      </c>
      <c r="P44" s="4">
        <v>4.2191999999999998</v>
      </c>
      <c r="Q44" s="4">
        <v>5.7481999999999998</v>
      </c>
      <c r="R44" s="4">
        <v>10</v>
      </c>
      <c r="S44" s="4">
        <v>3.3538999999999999</v>
      </c>
      <c r="T44" s="4">
        <v>4.5693999999999999</v>
      </c>
      <c r="U44" s="4">
        <v>7.9</v>
      </c>
      <c r="V44" s="4">
        <v>1668.3384000000001</v>
      </c>
      <c r="Y44" s="4">
        <v>134.81100000000001</v>
      </c>
      <c r="Z44" s="4">
        <v>0</v>
      </c>
      <c r="AA44" s="4">
        <v>0</v>
      </c>
      <c r="AB44" s="4" t="s">
        <v>207</v>
      </c>
      <c r="AC44" s="4">
        <v>0</v>
      </c>
      <c r="AD44" s="4">
        <v>11.6</v>
      </c>
      <c r="AE44" s="4">
        <v>849</v>
      </c>
      <c r="AF44" s="4">
        <v>864</v>
      </c>
      <c r="AG44" s="4">
        <v>834</v>
      </c>
      <c r="AH44" s="4">
        <v>68.900000000000006</v>
      </c>
      <c r="AI44" s="4">
        <v>20.11</v>
      </c>
      <c r="AJ44" s="4">
        <v>0.46</v>
      </c>
      <c r="AK44" s="4">
        <v>983</v>
      </c>
      <c r="AL44" s="4">
        <v>1</v>
      </c>
      <c r="AM44" s="4">
        <v>0</v>
      </c>
      <c r="AN44" s="4">
        <v>23</v>
      </c>
      <c r="AO44" s="4">
        <v>189</v>
      </c>
      <c r="AP44" s="4">
        <v>189.1</v>
      </c>
      <c r="AQ44" s="4">
        <v>1.7</v>
      </c>
      <c r="AR44" s="4">
        <v>195</v>
      </c>
      <c r="AS44" s="4" t="s">
        <v>155</v>
      </c>
      <c r="AT44" s="4">
        <v>1</v>
      </c>
      <c r="AU44" s="5">
        <v>0.79392361111111109</v>
      </c>
      <c r="AV44" s="4">
        <v>47.158506000000003</v>
      </c>
      <c r="AW44" s="4">
        <v>-88.484515999999999</v>
      </c>
      <c r="AX44" s="4">
        <v>312.5</v>
      </c>
      <c r="AY44" s="4">
        <v>19</v>
      </c>
      <c r="AZ44" s="4">
        <v>12</v>
      </c>
      <c r="BA44" s="4">
        <v>10</v>
      </c>
      <c r="BB44" s="4" t="s">
        <v>214</v>
      </c>
      <c r="BC44" s="4">
        <v>1.3508</v>
      </c>
      <c r="BD44" s="4">
        <v>1.0508</v>
      </c>
      <c r="BE44" s="4">
        <v>1.9508000000000001</v>
      </c>
      <c r="BF44" s="4">
        <v>14.063000000000001</v>
      </c>
      <c r="BG44" s="4">
        <v>11.68</v>
      </c>
      <c r="BH44" s="4">
        <v>0.83</v>
      </c>
      <c r="BI44" s="4">
        <v>18.297999999999998</v>
      </c>
      <c r="BJ44" s="4">
        <v>1918.2249999999999</v>
      </c>
      <c r="BK44" s="4">
        <v>686.66899999999998</v>
      </c>
      <c r="BL44" s="4">
        <v>9.0999999999999998E-2</v>
      </c>
      <c r="BM44" s="4">
        <v>0.125</v>
      </c>
      <c r="BN44" s="4">
        <v>0.216</v>
      </c>
      <c r="BO44" s="4">
        <v>7.2999999999999995E-2</v>
      </c>
      <c r="BP44" s="4">
        <v>9.9000000000000005E-2</v>
      </c>
      <c r="BQ44" s="4">
        <v>0.17199999999999999</v>
      </c>
      <c r="BR44" s="4">
        <v>11.421200000000001</v>
      </c>
      <c r="BU44" s="4">
        <v>5.5369999999999999</v>
      </c>
      <c r="BW44" s="4">
        <v>0</v>
      </c>
      <c r="BX44" s="4">
        <v>0.168488</v>
      </c>
      <c r="BY44" s="4">
        <v>-5</v>
      </c>
      <c r="BZ44" s="4">
        <v>0.67832700000000001</v>
      </c>
      <c r="CA44" s="4">
        <v>4.117426</v>
      </c>
      <c r="CB44" s="4">
        <v>13.702204999999999</v>
      </c>
      <c r="CC44" s="4">
        <f t="shared" si="15"/>
        <v>1.0878239491999999</v>
      </c>
      <c r="CE44" s="4">
        <f t="shared" si="16"/>
        <v>5899.9176681709505</v>
      </c>
      <c r="CF44" s="4">
        <f t="shared" si="17"/>
        <v>2111.9996691135179</v>
      </c>
      <c r="CG44" s="4">
        <f t="shared" si="18"/>
        <v>0.52902336218399992</v>
      </c>
      <c r="CH44" s="4">
        <f t="shared" si="19"/>
        <v>35.128381535906406</v>
      </c>
    </row>
    <row r="45" spans="1:86">
      <c r="A45" s="2">
        <v>42439</v>
      </c>
      <c r="B45" s="29">
        <v>0.58601949074074067</v>
      </c>
      <c r="C45" s="4">
        <v>11.66</v>
      </c>
      <c r="D45" s="4">
        <v>4.9547999999999996</v>
      </c>
      <c r="E45" s="4" t="s">
        <v>155</v>
      </c>
      <c r="F45" s="4">
        <v>49548.005204000001</v>
      </c>
      <c r="G45" s="4">
        <v>8.9</v>
      </c>
      <c r="H45" s="4">
        <v>6.6</v>
      </c>
      <c r="I45" s="4">
        <v>1608.7</v>
      </c>
      <c r="K45" s="4">
        <v>0</v>
      </c>
      <c r="L45" s="4">
        <v>157</v>
      </c>
      <c r="M45" s="4">
        <v>0.85160000000000002</v>
      </c>
      <c r="N45" s="4">
        <v>9.9293999999999993</v>
      </c>
      <c r="O45" s="4">
        <v>4.2194000000000003</v>
      </c>
      <c r="P45" s="4">
        <v>7.5681000000000003</v>
      </c>
      <c r="Q45" s="4">
        <v>5.6318999999999999</v>
      </c>
      <c r="R45" s="4">
        <v>13.2</v>
      </c>
      <c r="S45" s="4">
        <v>6.0109000000000004</v>
      </c>
      <c r="T45" s="4">
        <v>4.4730999999999996</v>
      </c>
      <c r="U45" s="4">
        <v>10.5</v>
      </c>
      <c r="V45" s="4">
        <v>1608.6677999999999</v>
      </c>
      <c r="Y45" s="4">
        <v>134.04</v>
      </c>
      <c r="Z45" s="4">
        <v>0</v>
      </c>
      <c r="AA45" s="4">
        <v>0</v>
      </c>
      <c r="AB45" s="4" t="s">
        <v>207</v>
      </c>
      <c r="AC45" s="4">
        <v>0</v>
      </c>
      <c r="AD45" s="4">
        <v>11.7</v>
      </c>
      <c r="AE45" s="4">
        <v>849</v>
      </c>
      <c r="AF45" s="4">
        <v>865</v>
      </c>
      <c r="AG45" s="4">
        <v>834</v>
      </c>
      <c r="AH45" s="4">
        <v>68.099999999999994</v>
      </c>
      <c r="AI45" s="4">
        <v>19.88</v>
      </c>
      <c r="AJ45" s="4">
        <v>0.46</v>
      </c>
      <c r="AK45" s="4">
        <v>983</v>
      </c>
      <c r="AL45" s="4">
        <v>1</v>
      </c>
      <c r="AM45" s="4">
        <v>0</v>
      </c>
      <c r="AN45" s="4">
        <v>23</v>
      </c>
      <c r="AO45" s="4">
        <v>189</v>
      </c>
      <c r="AP45" s="4">
        <v>190</v>
      </c>
      <c r="AQ45" s="4">
        <v>2.2000000000000002</v>
      </c>
      <c r="AR45" s="4">
        <v>195</v>
      </c>
      <c r="AS45" s="4" t="s">
        <v>155</v>
      </c>
      <c r="AT45" s="4">
        <v>1</v>
      </c>
      <c r="AU45" s="5">
        <v>0.79393518518518524</v>
      </c>
      <c r="AV45" s="4">
        <v>47.158507</v>
      </c>
      <c r="AW45" s="4">
        <v>-88.484459999999999</v>
      </c>
      <c r="AX45" s="4">
        <v>312.5</v>
      </c>
      <c r="AY45" s="4">
        <v>19.399999999999999</v>
      </c>
      <c r="AZ45" s="4">
        <v>12</v>
      </c>
      <c r="BA45" s="4">
        <v>10</v>
      </c>
      <c r="BB45" s="4" t="s">
        <v>214</v>
      </c>
      <c r="BC45" s="4">
        <v>1.2984</v>
      </c>
      <c r="BD45" s="4">
        <v>1.1508</v>
      </c>
      <c r="BE45" s="4">
        <v>2</v>
      </c>
      <c r="BF45" s="4">
        <v>14.063000000000001</v>
      </c>
      <c r="BG45" s="4">
        <v>12.18</v>
      </c>
      <c r="BH45" s="4">
        <v>0.87</v>
      </c>
      <c r="BI45" s="4">
        <v>17.43</v>
      </c>
      <c r="BJ45" s="4">
        <v>2103.8009999999999</v>
      </c>
      <c r="BK45" s="4">
        <v>568.99300000000005</v>
      </c>
      <c r="BL45" s="4">
        <v>0.16800000000000001</v>
      </c>
      <c r="BM45" s="4">
        <v>0.125</v>
      </c>
      <c r="BN45" s="4">
        <v>0.29299999999999998</v>
      </c>
      <c r="BO45" s="4">
        <v>0.13300000000000001</v>
      </c>
      <c r="BP45" s="4">
        <v>9.9000000000000005E-2</v>
      </c>
      <c r="BQ45" s="4">
        <v>0.23300000000000001</v>
      </c>
      <c r="BR45" s="4">
        <v>11.2706</v>
      </c>
      <c r="BU45" s="4">
        <v>5.6349999999999998</v>
      </c>
      <c r="BW45" s="4">
        <v>0</v>
      </c>
      <c r="BX45" s="4">
        <v>0.20114199999999999</v>
      </c>
      <c r="BY45" s="4">
        <v>-5</v>
      </c>
      <c r="BZ45" s="4">
        <v>0.68089100000000002</v>
      </c>
      <c r="CA45" s="4">
        <v>4.9154080000000002</v>
      </c>
      <c r="CB45" s="4">
        <v>13.753997999999999</v>
      </c>
      <c r="CC45" s="4">
        <f t="shared" si="15"/>
        <v>1.2986507936</v>
      </c>
      <c r="CE45" s="4">
        <f t="shared" si="16"/>
        <v>7724.7570785585758</v>
      </c>
      <c r="CF45" s="4">
        <f t="shared" si="17"/>
        <v>2089.2340598755686</v>
      </c>
      <c r="CG45" s="4">
        <f t="shared" si="18"/>
        <v>0.8555316778080001</v>
      </c>
      <c r="CH45" s="4">
        <f t="shared" si="19"/>
        <v>41.383499261385602</v>
      </c>
    </row>
    <row r="46" spans="1:86">
      <c r="A46" s="2">
        <v>42439</v>
      </c>
      <c r="B46" s="29">
        <v>0.58603106481481482</v>
      </c>
      <c r="C46" s="4">
        <v>12.842000000000001</v>
      </c>
      <c r="D46" s="4">
        <v>3.2178</v>
      </c>
      <c r="E46" s="4" t="s">
        <v>155</v>
      </c>
      <c r="F46" s="4">
        <v>32177.593985</v>
      </c>
      <c r="G46" s="4">
        <v>31</v>
      </c>
      <c r="H46" s="4">
        <v>6.4</v>
      </c>
      <c r="I46" s="4">
        <v>1404.3</v>
      </c>
      <c r="K46" s="4">
        <v>0</v>
      </c>
      <c r="L46" s="4">
        <v>137</v>
      </c>
      <c r="M46" s="4">
        <v>0.85860000000000003</v>
      </c>
      <c r="N46" s="4">
        <v>11.0265</v>
      </c>
      <c r="O46" s="4">
        <v>2.7629000000000001</v>
      </c>
      <c r="P46" s="4">
        <v>26.614100000000001</v>
      </c>
      <c r="Q46" s="4">
        <v>5.5082000000000004</v>
      </c>
      <c r="R46" s="4">
        <v>32.1</v>
      </c>
      <c r="S46" s="4">
        <v>21.1587</v>
      </c>
      <c r="T46" s="4">
        <v>4.3791000000000002</v>
      </c>
      <c r="U46" s="4">
        <v>25.5</v>
      </c>
      <c r="V46" s="4">
        <v>1404.2699</v>
      </c>
      <c r="Y46" s="4">
        <v>117.88800000000001</v>
      </c>
      <c r="Z46" s="4">
        <v>0</v>
      </c>
      <c r="AA46" s="4">
        <v>0</v>
      </c>
      <c r="AB46" s="4" t="s">
        <v>207</v>
      </c>
      <c r="AC46" s="4">
        <v>0</v>
      </c>
      <c r="AD46" s="4">
        <v>11.7</v>
      </c>
      <c r="AE46" s="4">
        <v>849</v>
      </c>
      <c r="AF46" s="4">
        <v>865</v>
      </c>
      <c r="AG46" s="4">
        <v>833</v>
      </c>
      <c r="AH46" s="4">
        <v>69</v>
      </c>
      <c r="AI46" s="4">
        <v>20.14</v>
      </c>
      <c r="AJ46" s="4">
        <v>0.46</v>
      </c>
      <c r="AK46" s="4">
        <v>983</v>
      </c>
      <c r="AL46" s="4">
        <v>1</v>
      </c>
      <c r="AM46" s="4">
        <v>0</v>
      </c>
      <c r="AN46" s="4">
        <v>23</v>
      </c>
      <c r="AO46" s="4">
        <v>189</v>
      </c>
      <c r="AP46" s="4">
        <v>190</v>
      </c>
      <c r="AQ46" s="4">
        <v>2.5</v>
      </c>
      <c r="AR46" s="4">
        <v>195</v>
      </c>
      <c r="AS46" s="4" t="s">
        <v>155</v>
      </c>
      <c r="AT46" s="4">
        <v>1</v>
      </c>
      <c r="AU46" s="5">
        <v>0.79393518518518524</v>
      </c>
      <c r="AV46" s="4">
        <v>47.158557999999999</v>
      </c>
      <c r="AW46" s="4">
        <v>-88.484369999999998</v>
      </c>
      <c r="AX46" s="4">
        <v>312.39999999999998</v>
      </c>
      <c r="AY46" s="4">
        <v>19.5</v>
      </c>
      <c r="AZ46" s="4">
        <v>12</v>
      </c>
      <c r="BA46" s="4">
        <v>10</v>
      </c>
      <c r="BB46" s="4" t="s">
        <v>214</v>
      </c>
      <c r="BC46" s="4">
        <v>1.2507999999999999</v>
      </c>
      <c r="BD46" s="4">
        <v>1.0984</v>
      </c>
      <c r="BE46" s="4">
        <v>2.0508000000000002</v>
      </c>
      <c r="BF46" s="4">
        <v>14.063000000000001</v>
      </c>
      <c r="BG46" s="4">
        <v>12.83</v>
      </c>
      <c r="BH46" s="4">
        <v>0.91</v>
      </c>
      <c r="BI46" s="4">
        <v>16.463000000000001</v>
      </c>
      <c r="BJ46" s="4">
        <v>2400.181</v>
      </c>
      <c r="BK46" s="4">
        <v>382.77699999999999</v>
      </c>
      <c r="BL46" s="4">
        <v>0.60699999999999998</v>
      </c>
      <c r="BM46" s="4">
        <v>0.126</v>
      </c>
      <c r="BN46" s="4">
        <v>0.73199999999999998</v>
      </c>
      <c r="BO46" s="4">
        <v>0.48199999999999998</v>
      </c>
      <c r="BP46" s="4">
        <v>0.1</v>
      </c>
      <c r="BQ46" s="4">
        <v>0.58199999999999996</v>
      </c>
      <c r="BR46" s="4">
        <v>10.107699999999999</v>
      </c>
      <c r="BU46" s="4">
        <v>5.0910000000000002</v>
      </c>
      <c r="BW46" s="4">
        <v>0</v>
      </c>
      <c r="BX46" s="4">
        <v>0.246445</v>
      </c>
      <c r="BY46" s="4">
        <v>-5</v>
      </c>
      <c r="BZ46" s="4">
        <v>0.68</v>
      </c>
      <c r="CA46" s="4">
        <v>6.0224989999999998</v>
      </c>
      <c r="CB46" s="4">
        <v>13.736000000000001</v>
      </c>
      <c r="CC46" s="4">
        <f t="shared" si="15"/>
        <v>1.5911442357999999</v>
      </c>
      <c r="CE46" s="4">
        <f t="shared" si="16"/>
        <v>10797.950491222293</v>
      </c>
      <c r="CF46" s="4">
        <f t="shared" si="17"/>
        <v>1722.0397524930809</v>
      </c>
      <c r="CG46" s="4">
        <f t="shared" si="18"/>
        <v>2.6183055302459999</v>
      </c>
      <c r="CH46" s="4">
        <f t="shared" si="19"/>
        <v>45.472589017298098</v>
      </c>
    </row>
    <row r="47" spans="1:86">
      <c r="A47" s="2">
        <v>42439</v>
      </c>
      <c r="B47" s="29">
        <v>0.58604263888888886</v>
      </c>
      <c r="C47" s="4">
        <v>13.669</v>
      </c>
      <c r="D47" s="4">
        <v>1.7255</v>
      </c>
      <c r="E47" s="4" t="s">
        <v>155</v>
      </c>
      <c r="F47" s="4">
        <v>17255.403829999999</v>
      </c>
      <c r="G47" s="4">
        <v>58.1</v>
      </c>
      <c r="H47" s="4">
        <v>4.5</v>
      </c>
      <c r="I47" s="4">
        <v>933.5</v>
      </c>
      <c r="K47" s="4">
        <v>0</v>
      </c>
      <c r="L47" s="4">
        <v>123</v>
      </c>
      <c r="M47" s="4">
        <v>0.86609999999999998</v>
      </c>
      <c r="N47" s="4">
        <v>11.838200000000001</v>
      </c>
      <c r="O47" s="4">
        <v>1.4944</v>
      </c>
      <c r="P47" s="4">
        <v>50.294899999999998</v>
      </c>
      <c r="Q47" s="4">
        <v>3.8965999999999998</v>
      </c>
      <c r="R47" s="4">
        <v>54.2</v>
      </c>
      <c r="S47" s="4">
        <v>39.985100000000003</v>
      </c>
      <c r="T47" s="4">
        <v>3.0979000000000001</v>
      </c>
      <c r="U47" s="4">
        <v>43.1</v>
      </c>
      <c r="V47" s="4">
        <v>933.4579</v>
      </c>
      <c r="Y47" s="4">
        <v>106.38500000000001</v>
      </c>
      <c r="Z47" s="4">
        <v>0</v>
      </c>
      <c r="AA47" s="4">
        <v>0</v>
      </c>
      <c r="AB47" s="4" t="s">
        <v>207</v>
      </c>
      <c r="AC47" s="4">
        <v>0</v>
      </c>
      <c r="AD47" s="4">
        <v>11.7</v>
      </c>
      <c r="AE47" s="4">
        <v>849</v>
      </c>
      <c r="AF47" s="4">
        <v>865</v>
      </c>
      <c r="AG47" s="4">
        <v>834</v>
      </c>
      <c r="AH47" s="4">
        <v>69</v>
      </c>
      <c r="AI47" s="4">
        <v>20.14</v>
      </c>
      <c r="AJ47" s="4">
        <v>0.46</v>
      </c>
      <c r="AK47" s="4">
        <v>983</v>
      </c>
      <c r="AL47" s="4">
        <v>1</v>
      </c>
      <c r="AM47" s="4">
        <v>0</v>
      </c>
      <c r="AN47" s="4">
        <v>23</v>
      </c>
      <c r="AO47" s="4">
        <v>189</v>
      </c>
      <c r="AP47" s="4">
        <v>190.1</v>
      </c>
      <c r="AQ47" s="4">
        <v>2.4</v>
      </c>
      <c r="AR47" s="4">
        <v>195</v>
      </c>
      <c r="AS47" s="4" t="s">
        <v>155</v>
      </c>
      <c r="AT47" s="4">
        <v>1</v>
      </c>
      <c r="AU47" s="5">
        <v>0.79395833333333332</v>
      </c>
      <c r="AV47" s="4">
        <v>47.158607000000003</v>
      </c>
      <c r="AW47" s="4">
        <v>-88.484283000000005</v>
      </c>
      <c r="AX47" s="4">
        <v>312.3</v>
      </c>
      <c r="AY47" s="4">
        <v>19.8</v>
      </c>
      <c r="AZ47" s="4">
        <v>12</v>
      </c>
      <c r="BA47" s="4">
        <v>10</v>
      </c>
      <c r="BB47" s="4" t="s">
        <v>214</v>
      </c>
      <c r="BC47" s="4">
        <v>1.3</v>
      </c>
      <c r="BD47" s="4">
        <v>1</v>
      </c>
      <c r="BE47" s="4">
        <v>2.1</v>
      </c>
      <c r="BF47" s="4">
        <v>14.063000000000001</v>
      </c>
      <c r="BG47" s="4">
        <v>13.58</v>
      </c>
      <c r="BH47" s="4">
        <v>0.97</v>
      </c>
      <c r="BI47" s="4">
        <v>15.465</v>
      </c>
      <c r="BJ47" s="4">
        <v>2673.9029999999998</v>
      </c>
      <c r="BK47" s="4">
        <v>214.839</v>
      </c>
      <c r="BL47" s="4">
        <v>1.19</v>
      </c>
      <c r="BM47" s="4">
        <v>9.1999999999999998E-2</v>
      </c>
      <c r="BN47" s="4">
        <v>1.282</v>
      </c>
      <c r="BO47" s="4">
        <v>0.94599999999999995</v>
      </c>
      <c r="BP47" s="4">
        <v>7.2999999999999995E-2</v>
      </c>
      <c r="BQ47" s="4">
        <v>1.0189999999999999</v>
      </c>
      <c r="BR47" s="4">
        <v>6.9718999999999998</v>
      </c>
      <c r="BU47" s="4">
        <v>4.7670000000000003</v>
      </c>
      <c r="BW47" s="4">
        <v>0</v>
      </c>
      <c r="BX47" s="4">
        <v>0.34752100000000002</v>
      </c>
      <c r="BY47" s="4">
        <v>-5</v>
      </c>
      <c r="BZ47" s="4">
        <v>0.68032700000000002</v>
      </c>
      <c r="CA47" s="4">
        <v>8.4925440000000005</v>
      </c>
      <c r="CB47" s="4">
        <v>13.742604999999999</v>
      </c>
      <c r="CC47" s="4">
        <f t="shared" si="15"/>
        <v>2.2437301247999999</v>
      </c>
      <c r="CE47" s="4">
        <f t="shared" si="16"/>
        <v>16963.054442786302</v>
      </c>
      <c r="CF47" s="4">
        <f t="shared" si="17"/>
        <v>1362.923656330752</v>
      </c>
      <c r="CG47" s="4">
        <f t="shared" si="18"/>
        <v>6.464465044992</v>
      </c>
      <c r="CH47" s="4">
        <f t="shared" si="19"/>
        <v>44.229248132659201</v>
      </c>
    </row>
    <row r="48" spans="1:86">
      <c r="A48" s="2">
        <v>42439</v>
      </c>
      <c r="B48" s="29">
        <v>0.58605421296296301</v>
      </c>
      <c r="C48" s="4">
        <v>13.895</v>
      </c>
      <c r="D48" s="4">
        <v>1.3198000000000001</v>
      </c>
      <c r="E48" s="4" t="s">
        <v>155</v>
      </c>
      <c r="F48" s="4">
        <v>13197.887549999999</v>
      </c>
      <c r="G48" s="4">
        <v>74.400000000000006</v>
      </c>
      <c r="H48" s="4">
        <v>2.1</v>
      </c>
      <c r="I48" s="4">
        <v>697</v>
      </c>
      <c r="K48" s="4">
        <v>0</v>
      </c>
      <c r="L48" s="4">
        <v>116</v>
      </c>
      <c r="M48" s="4">
        <v>0.86819999999999997</v>
      </c>
      <c r="N48" s="4">
        <v>12.063000000000001</v>
      </c>
      <c r="O48" s="4">
        <v>1.1457999999999999</v>
      </c>
      <c r="P48" s="4">
        <v>64.609899999999996</v>
      </c>
      <c r="Q48" s="4">
        <v>1.8343</v>
      </c>
      <c r="R48" s="4">
        <v>66.400000000000006</v>
      </c>
      <c r="S48" s="4">
        <v>51.3626</v>
      </c>
      <c r="T48" s="4">
        <v>1.4581999999999999</v>
      </c>
      <c r="U48" s="4">
        <v>52.8</v>
      </c>
      <c r="V48" s="4">
        <v>697.02769999999998</v>
      </c>
      <c r="Y48" s="4">
        <v>100.575</v>
      </c>
      <c r="Z48" s="4">
        <v>0</v>
      </c>
      <c r="AA48" s="4">
        <v>0</v>
      </c>
      <c r="AB48" s="4" t="s">
        <v>207</v>
      </c>
      <c r="AC48" s="4">
        <v>0</v>
      </c>
      <c r="AD48" s="4">
        <v>11.7</v>
      </c>
      <c r="AE48" s="4">
        <v>851</v>
      </c>
      <c r="AF48" s="4">
        <v>864</v>
      </c>
      <c r="AG48" s="4">
        <v>835</v>
      </c>
      <c r="AH48" s="4">
        <v>69</v>
      </c>
      <c r="AI48" s="4">
        <v>20.12</v>
      </c>
      <c r="AJ48" s="4">
        <v>0.46</v>
      </c>
      <c r="AK48" s="4">
        <v>984</v>
      </c>
      <c r="AL48" s="4">
        <v>1</v>
      </c>
      <c r="AM48" s="4">
        <v>0</v>
      </c>
      <c r="AN48" s="4">
        <v>23</v>
      </c>
      <c r="AO48" s="4">
        <v>189.1</v>
      </c>
      <c r="AP48" s="4">
        <v>190.9</v>
      </c>
      <c r="AQ48" s="4">
        <v>2.5</v>
      </c>
      <c r="AR48" s="4">
        <v>195</v>
      </c>
      <c r="AS48" s="4" t="s">
        <v>155</v>
      </c>
      <c r="AT48" s="4">
        <v>1</v>
      </c>
      <c r="AU48" s="5">
        <v>0.79395833333333332</v>
      </c>
      <c r="AV48" s="4">
        <v>47.158642</v>
      </c>
      <c r="AW48" s="4">
        <v>-88.484246999999996</v>
      </c>
      <c r="AX48" s="4">
        <v>312.39999999999998</v>
      </c>
      <c r="AY48" s="4">
        <v>20.3</v>
      </c>
      <c r="AZ48" s="4">
        <v>12</v>
      </c>
      <c r="BA48" s="4">
        <v>10</v>
      </c>
      <c r="BB48" s="4" t="s">
        <v>214</v>
      </c>
      <c r="BC48" s="4">
        <v>1.3508</v>
      </c>
      <c r="BD48" s="4">
        <v>1.3555999999999999</v>
      </c>
      <c r="BE48" s="4">
        <v>2.4047999999999998</v>
      </c>
      <c r="BF48" s="4">
        <v>14.063000000000001</v>
      </c>
      <c r="BG48" s="4">
        <v>13.81</v>
      </c>
      <c r="BH48" s="4">
        <v>0.98</v>
      </c>
      <c r="BI48" s="4">
        <v>15.183999999999999</v>
      </c>
      <c r="BJ48" s="4">
        <v>2755.0410000000002</v>
      </c>
      <c r="BK48" s="4">
        <v>166.55799999999999</v>
      </c>
      <c r="BL48" s="4">
        <v>1.5449999999999999</v>
      </c>
      <c r="BM48" s="4">
        <v>4.3999999999999997E-2</v>
      </c>
      <c r="BN48" s="4">
        <v>1.589</v>
      </c>
      <c r="BO48" s="4">
        <v>1.228</v>
      </c>
      <c r="BP48" s="4">
        <v>3.5000000000000003E-2</v>
      </c>
      <c r="BQ48" s="4">
        <v>1.2629999999999999</v>
      </c>
      <c r="BR48" s="4">
        <v>5.2641</v>
      </c>
      <c r="BU48" s="4">
        <v>4.5570000000000004</v>
      </c>
      <c r="BW48" s="4">
        <v>0</v>
      </c>
      <c r="BX48" s="4">
        <v>0.40714699999999998</v>
      </c>
      <c r="BY48" s="4">
        <v>-5</v>
      </c>
      <c r="BZ48" s="4">
        <v>0.68289100000000003</v>
      </c>
      <c r="CA48" s="4">
        <v>9.9496540000000007</v>
      </c>
      <c r="CB48" s="4">
        <v>13.794397999999999</v>
      </c>
      <c r="CC48" s="4">
        <f t="shared" si="15"/>
        <v>2.6286985868000001</v>
      </c>
      <c r="CE48" s="4">
        <f t="shared" si="16"/>
        <v>20476.543415243061</v>
      </c>
      <c r="CF48" s="4">
        <f t="shared" si="17"/>
        <v>1237.9242697862041</v>
      </c>
      <c r="CG48" s="4">
        <f t="shared" si="18"/>
        <v>9.3871105124939991</v>
      </c>
      <c r="CH48" s="4">
        <f t="shared" si="19"/>
        <v>39.124852295185796</v>
      </c>
    </row>
    <row r="49" spans="1:86">
      <c r="A49" s="2">
        <v>42439</v>
      </c>
      <c r="B49" s="29">
        <v>0.58606578703703704</v>
      </c>
      <c r="C49" s="4">
        <v>14.114000000000001</v>
      </c>
      <c r="D49" s="4">
        <v>0.91180000000000005</v>
      </c>
      <c r="E49" s="4" t="s">
        <v>155</v>
      </c>
      <c r="F49" s="4">
        <v>9117.5662649999995</v>
      </c>
      <c r="G49" s="4">
        <v>73.599999999999994</v>
      </c>
      <c r="H49" s="4">
        <v>-1.8</v>
      </c>
      <c r="I49" s="4">
        <v>546.6</v>
      </c>
      <c r="K49" s="4">
        <v>0</v>
      </c>
      <c r="L49" s="4">
        <v>110</v>
      </c>
      <c r="M49" s="4">
        <v>0.87029999999999996</v>
      </c>
      <c r="N49" s="4">
        <v>12.283200000000001</v>
      </c>
      <c r="O49" s="4">
        <v>0.79349999999999998</v>
      </c>
      <c r="P49" s="4">
        <v>64.058499999999995</v>
      </c>
      <c r="Q49" s="4">
        <v>0</v>
      </c>
      <c r="R49" s="4">
        <v>64.099999999999994</v>
      </c>
      <c r="S49" s="4">
        <v>50.927300000000002</v>
      </c>
      <c r="T49" s="4">
        <v>0</v>
      </c>
      <c r="U49" s="4">
        <v>50.9</v>
      </c>
      <c r="V49" s="4">
        <v>546.56759999999997</v>
      </c>
      <c r="Y49" s="4">
        <v>95.771000000000001</v>
      </c>
      <c r="Z49" s="4">
        <v>0</v>
      </c>
      <c r="AA49" s="4">
        <v>0</v>
      </c>
      <c r="AB49" s="4" t="s">
        <v>207</v>
      </c>
      <c r="AC49" s="4">
        <v>0</v>
      </c>
      <c r="AD49" s="4">
        <v>11.6</v>
      </c>
      <c r="AE49" s="4">
        <v>849</v>
      </c>
      <c r="AF49" s="4">
        <v>865</v>
      </c>
      <c r="AG49" s="4">
        <v>834</v>
      </c>
      <c r="AH49" s="4">
        <v>69</v>
      </c>
      <c r="AI49" s="4">
        <v>20.14</v>
      </c>
      <c r="AJ49" s="4">
        <v>0.46</v>
      </c>
      <c r="AK49" s="4">
        <v>983</v>
      </c>
      <c r="AL49" s="4">
        <v>1</v>
      </c>
      <c r="AM49" s="4">
        <v>0</v>
      </c>
      <c r="AN49" s="4">
        <v>23</v>
      </c>
      <c r="AO49" s="4">
        <v>189.9</v>
      </c>
      <c r="AP49" s="4">
        <v>190</v>
      </c>
      <c r="AQ49" s="4">
        <v>2.6</v>
      </c>
      <c r="AR49" s="4">
        <v>195</v>
      </c>
      <c r="AS49" s="4" t="s">
        <v>155</v>
      </c>
      <c r="AT49" s="4">
        <v>1</v>
      </c>
      <c r="AU49" s="5">
        <v>0.79396990740740747</v>
      </c>
      <c r="AV49" s="4">
        <v>47.158721999999997</v>
      </c>
      <c r="AW49" s="4">
        <v>-88.484191999999993</v>
      </c>
      <c r="AX49" s="4">
        <v>312.2</v>
      </c>
      <c r="AY49" s="4">
        <v>21.9</v>
      </c>
      <c r="AZ49" s="4">
        <v>12</v>
      </c>
      <c r="BA49" s="4">
        <v>9</v>
      </c>
      <c r="BB49" s="4" t="s">
        <v>223</v>
      </c>
      <c r="BC49" s="4">
        <v>1.4507490000000001</v>
      </c>
      <c r="BD49" s="4">
        <v>1.902997</v>
      </c>
      <c r="BE49" s="4">
        <v>2.8522479999999999</v>
      </c>
      <c r="BF49" s="4">
        <v>14.063000000000001</v>
      </c>
      <c r="BG49" s="4">
        <v>14.04</v>
      </c>
      <c r="BH49" s="4">
        <v>1</v>
      </c>
      <c r="BI49" s="4">
        <v>14.907999999999999</v>
      </c>
      <c r="BJ49" s="4">
        <v>2836.8879999999999</v>
      </c>
      <c r="BK49" s="4">
        <v>116.637</v>
      </c>
      <c r="BL49" s="4">
        <v>1.5489999999999999</v>
      </c>
      <c r="BM49" s="4">
        <v>0</v>
      </c>
      <c r="BN49" s="4">
        <v>1.5489999999999999</v>
      </c>
      <c r="BO49" s="4">
        <v>1.232</v>
      </c>
      <c r="BP49" s="4">
        <v>0</v>
      </c>
      <c r="BQ49" s="4">
        <v>1.232</v>
      </c>
      <c r="BR49" s="4">
        <v>4.1741999999999999</v>
      </c>
      <c r="BU49" s="4">
        <v>4.3879999999999999</v>
      </c>
      <c r="BW49" s="4">
        <v>0</v>
      </c>
      <c r="BX49" s="4">
        <v>0.40006599999999998</v>
      </c>
      <c r="BY49" s="4">
        <v>-5</v>
      </c>
      <c r="BZ49" s="4">
        <v>0.68200000000000005</v>
      </c>
      <c r="CA49" s="4">
        <v>9.7766129999999993</v>
      </c>
      <c r="CB49" s="4">
        <v>13.776400000000001</v>
      </c>
      <c r="CC49" s="4">
        <f t="shared" si="15"/>
        <v>2.5829811545999997</v>
      </c>
      <c r="CE49" s="4">
        <f t="shared" si="16"/>
        <v>20718.161606956965</v>
      </c>
      <c r="CF49" s="4">
        <f t="shared" si="17"/>
        <v>851.81516342930695</v>
      </c>
      <c r="CG49" s="4">
        <f t="shared" si="18"/>
        <v>8.9974560503519996</v>
      </c>
      <c r="CH49" s="4">
        <f t="shared" si="19"/>
        <v>30.484724874496198</v>
      </c>
    </row>
    <row r="50" spans="1:86">
      <c r="A50" s="2">
        <v>42439</v>
      </c>
      <c r="B50" s="29">
        <v>0.58607736111111108</v>
      </c>
      <c r="C50" s="4">
        <v>14.365</v>
      </c>
      <c r="D50" s="4">
        <v>0.44209999999999999</v>
      </c>
      <c r="E50" s="4" t="s">
        <v>155</v>
      </c>
      <c r="F50" s="4">
        <v>4421.2</v>
      </c>
      <c r="G50" s="4">
        <v>80.400000000000006</v>
      </c>
      <c r="H50" s="4">
        <v>-1.8</v>
      </c>
      <c r="I50" s="4">
        <v>347.1</v>
      </c>
      <c r="K50" s="4">
        <v>0</v>
      </c>
      <c r="L50" s="4">
        <v>98</v>
      </c>
      <c r="M50" s="4">
        <v>0.87270000000000003</v>
      </c>
      <c r="N50" s="4">
        <v>12.5357</v>
      </c>
      <c r="O50" s="4">
        <v>0.38579999999999998</v>
      </c>
      <c r="P50" s="4">
        <v>70.137100000000004</v>
      </c>
      <c r="Q50" s="4">
        <v>0</v>
      </c>
      <c r="R50" s="4">
        <v>70.099999999999994</v>
      </c>
      <c r="S50" s="4">
        <v>55.756</v>
      </c>
      <c r="T50" s="4">
        <v>0</v>
      </c>
      <c r="U50" s="4">
        <v>55.8</v>
      </c>
      <c r="V50" s="4">
        <v>347.13049999999998</v>
      </c>
      <c r="Y50" s="4">
        <v>85.644000000000005</v>
      </c>
      <c r="Z50" s="4">
        <v>0</v>
      </c>
      <c r="AA50" s="4">
        <v>0</v>
      </c>
      <c r="AB50" s="4" t="s">
        <v>207</v>
      </c>
      <c r="AC50" s="4">
        <v>0</v>
      </c>
      <c r="AD50" s="4">
        <v>11.7</v>
      </c>
      <c r="AE50" s="4">
        <v>850</v>
      </c>
      <c r="AF50" s="4">
        <v>865</v>
      </c>
      <c r="AG50" s="4">
        <v>834</v>
      </c>
      <c r="AH50" s="4">
        <v>69</v>
      </c>
      <c r="AI50" s="4">
        <v>20.12</v>
      </c>
      <c r="AJ50" s="4">
        <v>0.46</v>
      </c>
      <c r="AK50" s="4">
        <v>984</v>
      </c>
      <c r="AL50" s="4">
        <v>1</v>
      </c>
      <c r="AM50" s="4">
        <v>0</v>
      </c>
      <c r="AN50" s="4">
        <v>23</v>
      </c>
      <c r="AO50" s="4">
        <v>189</v>
      </c>
      <c r="AP50" s="4">
        <v>189.9</v>
      </c>
      <c r="AQ50" s="4">
        <v>2.7</v>
      </c>
      <c r="AR50" s="4">
        <v>195</v>
      </c>
      <c r="AS50" s="4" t="s">
        <v>155</v>
      </c>
      <c r="AT50" s="4">
        <v>1</v>
      </c>
      <c r="AU50" s="5">
        <v>0.79398148148148151</v>
      </c>
      <c r="AV50" s="4">
        <v>47.158813000000002</v>
      </c>
      <c r="AW50" s="4">
        <v>-88.484150999999997</v>
      </c>
      <c r="AX50" s="4">
        <v>311.8</v>
      </c>
      <c r="AY50" s="4">
        <v>24.9</v>
      </c>
      <c r="AZ50" s="4">
        <v>12</v>
      </c>
      <c r="BA50" s="4">
        <v>9</v>
      </c>
      <c r="BB50" s="4" t="s">
        <v>223</v>
      </c>
      <c r="BC50" s="4">
        <v>1.5</v>
      </c>
      <c r="BD50" s="4">
        <v>2.1</v>
      </c>
      <c r="BE50" s="4">
        <v>3</v>
      </c>
      <c r="BF50" s="4">
        <v>14.063000000000001</v>
      </c>
      <c r="BG50" s="4">
        <v>14.31</v>
      </c>
      <c r="BH50" s="4">
        <v>1.02</v>
      </c>
      <c r="BI50" s="4">
        <v>14.592000000000001</v>
      </c>
      <c r="BJ50" s="4">
        <v>2934.4690000000001</v>
      </c>
      <c r="BK50" s="4">
        <v>57.484000000000002</v>
      </c>
      <c r="BL50" s="4">
        <v>1.7190000000000001</v>
      </c>
      <c r="BM50" s="4">
        <v>0</v>
      </c>
      <c r="BN50" s="4">
        <v>1.7190000000000001</v>
      </c>
      <c r="BO50" s="4">
        <v>1.367</v>
      </c>
      <c r="BP50" s="4">
        <v>0</v>
      </c>
      <c r="BQ50" s="4">
        <v>1.367</v>
      </c>
      <c r="BR50" s="4">
        <v>2.6869999999999998</v>
      </c>
      <c r="BU50" s="4">
        <v>3.9780000000000002</v>
      </c>
      <c r="BW50" s="4">
        <v>0</v>
      </c>
      <c r="BX50" s="4">
        <v>0.46207999999999999</v>
      </c>
      <c r="BY50" s="4">
        <v>-5</v>
      </c>
      <c r="BZ50" s="4">
        <v>0.68200000000000005</v>
      </c>
      <c r="CA50" s="4">
        <v>11.292078</v>
      </c>
      <c r="CB50" s="4">
        <v>13.776400000000001</v>
      </c>
      <c r="CC50" s="4">
        <f t="shared" si="15"/>
        <v>2.9833670076000001</v>
      </c>
      <c r="CE50" s="4">
        <f t="shared" si="16"/>
        <v>24752.780868926755</v>
      </c>
      <c r="CF50" s="4">
        <f t="shared" si="17"/>
        <v>484.88801737874405</v>
      </c>
      <c r="CG50" s="4">
        <f t="shared" si="18"/>
        <v>11.530894157622001</v>
      </c>
      <c r="CH50" s="4">
        <f t="shared" si="19"/>
        <v>22.665334748741998</v>
      </c>
    </row>
    <row r="51" spans="1:86">
      <c r="A51" s="2">
        <v>42439</v>
      </c>
      <c r="B51" s="29">
        <v>0.58608893518518512</v>
      </c>
      <c r="C51" s="4">
        <v>14.548</v>
      </c>
      <c r="D51" s="4">
        <v>0.2389</v>
      </c>
      <c r="E51" s="4" t="s">
        <v>155</v>
      </c>
      <c r="F51" s="4">
        <v>2389.4632029999998</v>
      </c>
      <c r="G51" s="4">
        <v>114.6</v>
      </c>
      <c r="H51" s="4">
        <v>-1.7</v>
      </c>
      <c r="I51" s="4">
        <v>244.2</v>
      </c>
      <c r="K51" s="4">
        <v>0</v>
      </c>
      <c r="L51" s="4">
        <v>97</v>
      </c>
      <c r="M51" s="4">
        <v>0.87309999999999999</v>
      </c>
      <c r="N51" s="4">
        <v>12.701499999999999</v>
      </c>
      <c r="O51" s="4">
        <v>0.20860000000000001</v>
      </c>
      <c r="P51" s="4">
        <v>100.099</v>
      </c>
      <c r="Q51" s="4">
        <v>0</v>
      </c>
      <c r="R51" s="4">
        <v>100.1</v>
      </c>
      <c r="S51" s="4">
        <v>79.575100000000006</v>
      </c>
      <c r="T51" s="4">
        <v>0</v>
      </c>
      <c r="U51" s="4">
        <v>79.599999999999994</v>
      </c>
      <c r="V51" s="4">
        <v>244.22020000000001</v>
      </c>
      <c r="Y51" s="4">
        <v>84.855999999999995</v>
      </c>
      <c r="Z51" s="4">
        <v>0</v>
      </c>
      <c r="AA51" s="4">
        <v>0</v>
      </c>
      <c r="AB51" s="4" t="s">
        <v>207</v>
      </c>
      <c r="AC51" s="4">
        <v>0</v>
      </c>
      <c r="AD51" s="4">
        <v>11.7</v>
      </c>
      <c r="AE51" s="4">
        <v>853</v>
      </c>
      <c r="AF51" s="4">
        <v>866</v>
      </c>
      <c r="AG51" s="4">
        <v>837</v>
      </c>
      <c r="AH51" s="4">
        <v>69</v>
      </c>
      <c r="AI51" s="4">
        <v>20.12</v>
      </c>
      <c r="AJ51" s="4">
        <v>0.46</v>
      </c>
      <c r="AK51" s="4">
        <v>984</v>
      </c>
      <c r="AL51" s="4">
        <v>1</v>
      </c>
      <c r="AM51" s="4">
        <v>0</v>
      </c>
      <c r="AN51" s="4">
        <v>23</v>
      </c>
      <c r="AO51" s="4">
        <v>189</v>
      </c>
      <c r="AP51" s="4">
        <v>189.1</v>
      </c>
      <c r="AQ51" s="4">
        <v>2.5</v>
      </c>
      <c r="AR51" s="4">
        <v>195</v>
      </c>
      <c r="AS51" s="4" t="s">
        <v>155</v>
      </c>
      <c r="AT51" s="4">
        <v>1</v>
      </c>
      <c r="AU51" s="5">
        <v>0.79399305555555555</v>
      </c>
      <c r="AV51" s="4">
        <v>47.158912000000001</v>
      </c>
      <c r="AW51" s="4">
        <v>-88.484121999999999</v>
      </c>
      <c r="AX51" s="4">
        <v>311.5</v>
      </c>
      <c r="AY51" s="4">
        <v>26.2</v>
      </c>
      <c r="AZ51" s="4">
        <v>12</v>
      </c>
      <c r="BA51" s="4">
        <v>9</v>
      </c>
      <c r="BB51" s="4" t="s">
        <v>223</v>
      </c>
      <c r="BC51" s="4">
        <v>1.246</v>
      </c>
      <c r="BD51" s="4">
        <v>1.9984</v>
      </c>
      <c r="BE51" s="4">
        <v>2.5935999999999999</v>
      </c>
      <c r="BF51" s="4">
        <v>14.063000000000001</v>
      </c>
      <c r="BG51" s="4">
        <v>14.37</v>
      </c>
      <c r="BH51" s="4">
        <v>1.02</v>
      </c>
      <c r="BI51" s="4">
        <v>14.536</v>
      </c>
      <c r="BJ51" s="4">
        <v>2978.2910000000002</v>
      </c>
      <c r="BK51" s="4">
        <v>31.135000000000002</v>
      </c>
      <c r="BL51" s="4">
        <v>2.4580000000000002</v>
      </c>
      <c r="BM51" s="4">
        <v>0</v>
      </c>
      <c r="BN51" s="4">
        <v>2.4580000000000002</v>
      </c>
      <c r="BO51" s="4">
        <v>1.954</v>
      </c>
      <c r="BP51" s="4">
        <v>0</v>
      </c>
      <c r="BQ51" s="4">
        <v>1.954</v>
      </c>
      <c r="BR51" s="4">
        <v>1.8935999999999999</v>
      </c>
      <c r="BU51" s="4">
        <v>3.948</v>
      </c>
      <c r="BW51" s="4">
        <v>0</v>
      </c>
      <c r="BX51" s="4">
        <v>0.43335099999999999</v>
      </c>
      <c r="BY51" s="4">
        <v>-5</v>
      </c>
      <c r="BZ51" s="4">
        <v>0.68189200000000005</v>
      </c>
      <c r="CA51" s="4">
        <v>10.590024</v>
      </c>
      <c r="CB51" s="4">
        <v>13.774215999999999</v>
      </c>
      <c r="CC51" s="4">
        <f t="shared" si="15"/>
        <v>2.7978843407999996</v>
      </c>
      <c r="CE51" s="4">
        <f t="shared" si="16"/>
        <v>23560.509357231051</v>
      </c>
      <c r="CF51" s="4">
        <f t="shared" si="17"/>
        <v>246.30113673828001</v>
      </c>
      <c r="CG51" s="4">
        <f t="shared" si="18"/>
        <v>15.457601451312</v>
      </c>
      <c r="CH51" s="4">
        <f t="shared" si="19"/>
        <v>14.979792276460799</v>
      </c>
    </row>
    <row r="52" spans="1:86">
      <c r="A52" s="2">
        <v>42439</v>
      </c>
      <c r="B52" s="29">
        <v>0.58610050925925927</v>
      </c>
      <c r="C52" s="4">
        <v>14.538</v>
      </c>
      <c r="D52" s="4">
        <v>0.214</v>
      </c>
      <c r="E52" s="4" t="s">
        <v>155</v>
      </c>
      <c r="F52" s="4">
        <v>2140.2086680000002</v>
      </c>
      <c r="G52" s="4">
        <v>130.69999999999999</v>
      </c>
      <c r="H52" s="4">
        <v>-1.7</v>
      </c>
      <c r="I52" s="4">
        <v>207.1</v>
      </c>
      <c r="K52" s="4">
        <v>0</v>
      </c>
      <c r="L52" s="4">
        <v>96</v>
      </c>
      <c r="M52" s="4">
        <v>0.87350000000000005</v>
      </c>
      <c r="N52" s="4">
        <v>12.6996</v>
      </c>
      <c r="O52" s="4">
        <v>0.187</v>
      </c>
      <c r="P52" s="4">
        <v>114.19329999999999</v>
      </c>
      <c r="Q52" s="4">
        <v>0</v>
      </c>
      <c r="R52" s="4">
        <v>114.2</v>
      </c>
      <c r="S52" s="4">
        <v>90.785799999999995</v>
      </c>
      <c r="T52" s="4">
        <v>0</v>
      </c>
      <c r="U52" s="4">
        <v>90.8</v>
      </c>
      <c r="V52" s="4">
        <v>207.13640000000001</v>
      </c>
      <c r="Y52" s="4">
        <v>83.613</v>
      </c>
      <c r="Z52" s="4">
        <v>0</v>
      </c>
      <c r="AA52" s="4">
        <v>0</v>
      </c>
      <c r="AB52" s="4" t="s">
        <v>207</v>
      </c>
      <c r="AC52" s="4">
        <v>0</v>
      </c>
      <c r="AD52" s="4">
        <v>11.7</v>
      </c>
      <c r="AE52" s="4">
        <v>855</v>
      </c>
      <c r="AF52" s="4">
        <v>870</v>
      </c>
      <c r="AG52" s="4">
        <v>837</v>
      </c>
      <c r="AH52" s="4">
        <v>69</v>
      </c>
      <c r="AI52" s="4">
        <v>20.14</v>
      </c>
      <c r="AJ52" s="4">
        <v>0.46</v>
      </c>
      <c r="AK52" s="4">
        <v>983</v>
      </c>
      <c r="AL52" s="4">
        <v>1</v>
      </c>
      <c r="AM52" s="4">
        <v>0</v>
      </c>
      <c r="AN52" s="4">
        <v>23</v>
      </c>
      <c r="AO52" s="4">
        <v>189.1</v>
      </c>
      <c r="AP52" s="4">
        <v>190</v>
      </c>
      <c r="AQ52" s="4">
        <v>2.9</v>
      </c>
      <c r="AR52" s="4">
        <v>195</v>
      </c>
      <c r="AS52" s="4" t="s">
        <v>155</v>
      </c>
      <c r="AT52" s="4">
        <v>1</v>
      </c>
      <c r="AU52" s="5">
        <v>0.79400462962962959</v>
      </c>
      <c r="AV52" s="4">
        <v>47.159025999999997</v>
      </c>
      <c r="AW52" s="4">
        <v>-88.484105999999997</v>
      </c>
      <c r="AX52" s="4">
        <v>311.3</v>
      </c>
      <c r="AY52" s="4">
        <v>27</v>
      </c>
      <c r="AZ52" s="4">
        <v>12</v>
      </c>
      <c r="BA52" s="4">
        <v>10</v>
      </c>
      <c r="BB52" s="4" t="s">
        <v>214</v>
      </c>
      <c r="BC52" s="4">
        <v>1.0508</v>
      </c>
      <c r="BD52" s="4">
        <v>1.4428000000000001</v>
      </c>
      <c r="BE52" s="4">
        <v>1.9967999999999999</v>
      </c>
      <c r="BF52" s="4">
        <v>14.063000000000001</v>
      </c>
      <c r="BG52" s="4">
        <v>14.4</v>
      </c>
      <c r="BH52" s="4">
        <v>1.02</v>
      </c>
      <c r="BI52" s="4">
        <v>14.476000000000001</v>
      </c>
      <c r="BJ52" s="4">
        <v>2984.1579999999999</v>
      </c>
      <c r="BK52" s="4">
        <v>27.960999999999999</v>
      </c>
      <c r="BL52" s="4">
        <v>2.81</v>
      </c>
      <c r="BM52" s="4">
        <v>0</v>
      </c>
      <c r="BN52" s="4">
        <v>2.81</v>
      </c>
      <c r="BO52" s="4">
        <v>2.234</v>
      </c>
      <c r="BP52" s="4">
        <v>0</v>
      </c>
      <c r="BQ52" s="4">
        <v>2.234</v>
      </c>
      <c r="BR52" s="4">
        <v>1.6094999999999999</v>
      </c>
      <c r="BU52" s="4">
        <v>3.8980000000000001</v>
      </c>
      <c r="BW52" s="4">
        <v>0</v>
      </c>
      <c r="BX52" s="4">
        <v>0.46688600000000002</v>
      </c>
      <c r="BY52" s="4">
        <v>-5</v>
      </c>
      <c r="BZ52" s="4">
        <v>0.68121799999999999</v>
      </c>
      <c r="CA52" s="4">
        <v>11.409527000000001</v>
      </c>
      <c r="CB52" s="4">
        <v>13.760604000000001</v>
      </c>
      <c r="CC52" s="4">
        <f t="shared" si="15"/>
        <v>3.0143970333999999</v>
      </c>
      <c r="CE52" s="4">
        <f t="shared" si="16"/>
        <v>25433.729961129702</v>
      </c>
      <c r="CF52" s="4">
        <f t="shared" si="17"/>
        <v>238.309272981909</v>
      </c>
      <c r="CG52" s="4">
        <f t="shared" si="18"/>
        <v>19.040195838546001</v>
      </c>
      <c r="CH52" s="4">
        <f t="shared" si="19"/>
        <v>13.7176343787555</v>
      </c>
    </row>
    <row r="53" spans="1:86">
      <c r="A53" s="2">
        <v>42439</v>
      </c>
      <c r="B53" s="29">
        <v>0.58611208333333331</v>
      </c>
      <c r="C53" s="4">
        <v>14.503</v>
      </c>
      <c r="D53" s="4">
        <v>0.2944</v>
      </c>
      <c r="E53" s="4" t="s">
        <v>155</v>
      </c>
      <c r="F53" s="4">
        <v>2944.3703089999999</v>
      </c>
      <c r="G53" s="4">
        <v>135.5</v>
      </c>
      <c r="H53" s="4">
        <v>-1.8</v>
      </c>
      <c r="I53" s="4">
        <v>192.4</v>
      </c>
      <c r="K53" s="4">
        <v>0</v>
      </c>
      <c r="L53" s="4">
        <v>95</v>
      </c>
      <c r="M53" s="4">
        <v>0.87319999999999998</v>
      </c>
      <c r="N53" s="4">
        <v>12.6637</v>
      </c>
      <c r="O53" s="4">
        <v>0.2571</v>
      </c>
      <c r="P53" s="4">
        <v>118.3175</v>
      </c>
      <c r="Q53" s="4">
        <v>0</v>
      </c>
      <c r="R53" s="4">
        <v>118.3</v>
      </c>
      <c r="S53" s="4">
        <v>94.064599999999999</v>
      </c>
      <c r="T53" s="4">
        <v>0</v>
      </c>
      <c r="U53" s="4">
        <v>94.1</v>
      </c>
      <c r="V53" s="4">
        <v>192.3837</v>
      </c>
      <c r="Y53" s="4">
        <v>83.075000000000003</v>
      </c>
      <c r="Z53" s="4">
        <v>0</v>
      </c>
      <c r="AA53" s="4">
        <v>0</v>
      </c>
      <c r="AB53" s="4" t="s">
        <v>207</v>
      </c>
      <c r="AC53" s="4">
        <v>0</v>
      </c>
      <c r="AD53" s="4">
        <v>11.7</v>
      </c>
      <c r="AE53" s="4">
        <v>863</v>
      </c>
      <c r="AF53" s="4">
        <v>880</v>
      </c>
      <c r="AG53" s="4">
        <v>845</v>
      </c>
      <c r="AH53" s="4">
        <v>69</v>
      </c>
      <c r="AI53" s="4">
        <v>20.14</v>
      </c>
      <c r="AJ53" s="4">
        <v>0.46</v>
      </c>
      <c r="AK53" s="4">
        <v>983</v>
      </c>
      <c r="AL53" s="4">
        <v>1</v>
      </c>
      <c r="AM53" s="4">
        <v>0</v>
      </c>
      <c r="AN53" s="4">
        <v>23</v>
      </c>
      <c r="AO53" s="4">
        <v>190</v>
      </c>
      <c r="AP53" s="4">
        <v>190</v>
      </c>
      <c r="AQ53" s="4">
        <v>3</v>
      </c>
      <c r="AR53" s="4">
        <v>195</v>
      </c>
      <c r="AS53" s="4" t="s">
        <v>155</v>
      </c>
      <c r="AT53" s="4">
        <v>1</v>
      </c>
      <c r="AU53" s="5">
        <v>0.79401620370370374</v>
      </c>
      <c r="AV53" s="4">
        <v>47.159149999999997</v>
      </c>
      <c r="AW53" s="4">
        <v>-88.484099999999998</v>
      </c>
      <c r="AX53" s="4">
        <v>311.5</v>
      </c>
      <c r="AY53" s="4">
        <v>29.3</v>
      </c>
      <c r="AZ53" s="4">
        <v>12</v>
      </c>
      <c r="BA53" s="4">
        <v>10</v>
      </c>
      <c r="BB53" s="4" t="s">
        <v>214</v>
      </c>
      <c r="BC53" s="4">
        <v>1.1000000000000001</v>
      </c>
      <c r="BD53" s="4">
        <v>1.1524000000000001</v>
      </c>
      <c r="BE53" s="4">
        <v>1.9523999999999999</v>
      </c>
      <c r="BF53" s="4">
        <v>14.063000000000001</v>
      </c>
      <c r="BG53" s="4">
        <v>14.35</v>
      </c>
      <c r="BH53" s="4">
        <v>1.02</v>
      </c>
      <c r="BI53" s="4">
        <v>14.526999999999999</v>
      </c>
      <c r="BJ53" s="4">
        <v>2968.163</v>
      </c>
      <c r="BK53" s="4">
        <v>38.351999999999997</v>
      </c>
      <c r="BL53" s="4">
        <v>2.9039999999999999</v>
      </c>
      <c r="BM53" s="4">
        <v>0</v>
      </c>
      <c r="BN53" s="4">
        <v>2.9039999999999999</v>
      </c>
      <c r="BO53" s="4">
        <v>2.3090000000000002</v>
      </c>
      <c r="BP53" s="4">
        <v>0</v>
      </c>
      <c r="BQ53" s="4">
        <v>2.3090000000000002</v>
      </c>
      <c r="BR53" s="4">
        <v>1.4910000000000001</v>
      </c>
      <c r="BU53" s="4">
        <v>3.863</v>
      </c>
      <c r="BW53" s="4">
        <v>0</v>
      </c>
      <c r="BX53" s="4">
        <v>0.52557299999999996</v>
      </c>
      <c r="BY53" s="4">
        <v>-5</v>
      </c>
      <c r="BZ53" s="4">
        <v>0.682782</v>
      </c>
      <c r="CA53" s="4">
        <v>12.843691</v>
      </c>
      <c r="CB53" s="4">
        <v>13.792196000000001</v>
      </c>
      <c r="CC53" s="4">
        <f t="shared" si="15"/>
        <v>3.3933031621999996</v>
      </c>
      <c r="CE53" s="4">
        <f t="shared" si="16"/>
        <v>28477.25980199585</v>
      </c>
      <c r="CF53" s="4">
        <f t="shared" si="17"/>
        <v>367.95818421230393</v>
      </c>
      <c r="CG53" s="4">
        <f t="shared" si="18"/>
        <v>22.153093641693001</v>
      </c>
      <c r="CH53" s="4">
        <f t="shared" si="19"/>
        <v>14.305007630907001</v>
      </c>
    </row>
    <row r="54" spans="1:86">
      <c r="A54" s="2">
        <v>42439</v>
      </c>
      <c r="B54" s="29">
        <v>0.58612365740740746</v>
      </c>
      <c r="C54" s="4">
        <v>14.326000000000001</v>
      </c>
      <c r="D54" s="4">
        <v>0.55769999999999997</v>
      </c>
      <c r="E54" s="4" t="s">
        <v>155</v>
      </c>
      <c r="F54" s="4">
        <v>5576.9550170000002</v>
      </c>
      <c r="G54" s="4">
        <v>127.5</v>
      </c>
      <c r="H54" s="4">
        <v>-1.7</v>
      </c>
      <c r="I54" s="4">
        <v>225</v>
      </c>
      <c r="K54" s="4">
        <v>0</v>
      </c>
      <c r="L54" s="4">
        <v>94</v>
      </c>
      <c r="M54" s="4">
        <v>0.87219999999999998</v>
      </c>
      <c r="N54" s="4">
        <v>12.4954</v>
      </c>
      <c r="O54" s="4">
        <v>0.4864</v>
      </c>
      <c r="P54" s="4">
        <v>111.2106</v>
      </c>
      <c r="Q54" s="4">
        <v>0</v>
      </c>
      <c r="R54" s="4">
        <v>111.2</v>
      </c>
      <c r="S54" s="4">
        <v>88.414599999999993</v>
      </c>
      <c r="T54" s="4">
        <v>0</v>
      </c>
      <c r="U54" s="4">
        <v>88.4</v>
      </c>
      <c r="V54" s="4">
        <v>225.0162</v>
      </c>
      <c r="Y54" s="4">
        <v>82.311999999999998</v>
      </c>
      <c r="Z54" s="4">
        <v>0</v>
      </c>
      <c r="AA54" s="4">
        <v>0</v>
      </c>
      <c r="AB54" s="4" t="s">
        <v>207</v>
      </c>
      <c r="AC54" s="4">
        <v>0</v>
      </c>
      <c r="AD54" s="4">
        <v>11.6</v>
      </c>
      <c r="AE54" s="4">
        <v>870</v>
      </c>
      <c r="AF54" s="4">
        <v>890</v>
      </c>
      <c r="AG54" s="4">
        <v>851</v>
      </c>
      <c r="AH54" s="4">
        <v>69</v>
      </c>
      <c r="AI54" s="4">
        <v>20.14</v>
      </c>
      <c r="AJ54" s="4">
        <v>0.46</v>
      </c>
      <c r="AK54" s="4">
        <v>983</v>
      </c>
      <c r="AL54" s="4">
        <v>1</v>
      </c>
      <c r="AM54" s="4">
        <v>0</v>
      </c>
      <c r="AN54" s="4">
        <v>23</v>
      </c>
      <c r="AO54" s="4">
        <v>190</v>
      </c>
      <c r="AP54" s="4">
        <v>190</v>
      </c>
      <c r="AQ54" s="4">
        <v>3.1</v>
      </c>
      <c r="AR54" s="4">
        <v>195</v>
      </c>
      <c r="AS54" s="4" t="s">
        <v>155</v>
      </c>
      <c r="AT54" s="4">
        <v>2</v>
      </c>
      <c r="AU54" s="5">
        <v>0.79402777777777789</v>
      </c>
      <c r="AV54" s="4">
        <v>47.159280000000003</v>
      </c>
      <c r="AW54" s="4">
        <v>-88.484110000000001</v>
      </c>
      <c r="AX54" s="4">
        <v>311.8</v>
      </c>
      <c r="AY54" s="4">
        <v>30.7</v>
      </c>
      <c r="AZ54" s="4">
        <v>12</v>
      </c>
      <c r="BA54" s="4">
        <v>11</v>
      </c>
      <c r="BB54" s="4" t="s">
        <v>213</v>
      </c>
      <c r="BC54" s="4">
        <v>1.1508</v>
      </c>
      <c r="BD54" s="4">
        <v>1.4016</v>
      </c>
      <c r="BE54" s="4">
        <v>2.2016</v>
      </c>
      <c r="BF54" s="4">
        <v>14.063000000000001</v>
      </c>
      <c r="BG54" s="4">
        <v>14.24</v>
      </c>
      <c r="BH54" s="4">
        <v>1.01</v>
      </c>
      <c r="BI54" s="4">
        <v>14.651999999999999</v>
      </c>
      <c r="BJ54" s="4">
        <v>2914.181</v>
      </c>
      <c r="BK54" s="4">
        <v>72.203000000000003</v>
      </c>
      <c r="BL54" s="4">
        <v>2.7160000000000002</v>
      </c>
      <c r="BM54" s="4">
        <v>0</v>
      </c>
      <c r="BN54" s="4">
        <v>2.7160000000000002</v>
      </c>
      <c r="BO54" s="4">
        <v>2.1589999999999998</v>
      </c>
      <c r="BP54" s="4">
        <v>0</v>
      </c>
      <c r="BQ54" s="4">
        <v>2.1589999999999998</v>
      </c>
      <c r="BR54" s="4">
        <v>1.7353000000000001</v>
      </c>
      <c r="BU54" s="4">
        <v>3.8090000000000002</v>
      </c>
      <c r="BW54" s="4">
        <v>0</v>
      </c>
      <c r="BX54" s="4">
        <v>0.61450700000000003</v>
      </c>
      <c r="BY54" s="4">
        <v>-5</v>
      </c>
      <c r="BZ54" s="4">
        <v>0.68110899999999996</v>
      </c>
      <c r="CA54" s="4">
        <v>15.017015000000001</v>
      </c>
      <c r="CB54" s="4">
        <v>13.758402</v>
      </c>
      <c r="CC54" s="4">
        <f t="shared" si="15"/>
        <v>3.9674953629999998</v>
      </c>
      <c r="CE54" s="4">
        <f t="shared" si="16"/>
        <v>32690.437942917109</v>
      </c>
      <c r="CF54" s="4">
        <f t="shared" si="17"/>
        <v>809.95232993161505</v>
      </c>
      <c r="CG54" s="4">
        <f t="shared" si="18"/>
        <v>24.219036332595</v>
      </c>
      <c r="CH54" s="4">
        <f t="shared" si="19"/>
        <v>19.466092518736502</v>
      </c>
    </row>
    <row r="55" spans="1:86">
      <c r="A55" s="2">
        <v>42439</v>
      </c>
      <c r="B55" s="29">
        <v>0.5861352314814815</v>
      </c>
      <c r="C55" s="4">
        <v>14.288</v>
      </c>
      <c r="D55" s="4">
        <v>0.33800000000000002</v>
      </c>
      <c r="E55" s="4" t="s">
        <v>155</v>
      </c>
      <c r="F55" s="4">
        <v>3379.7231830000001</v>
      </c>
      <c r="G55" s="4">
        <v>115.1</v>
      </c>
      <c r="H55" s="4">
        <v>-1.7</v>
      </c>
      <c r="I55" s="4">
        <v>196.9</v>
      </c>
      <c r="K55" s="4">
        <v>0</v>
      </c>
      <c r="L55" s="4">
        <v>93</v>
      </c>
      <c r="M55" s="4">
        <v>0.87429999999999997</v>
      </c>
      <c r="N55" s="4">
        <v>12.493</v>
      </c>
      <c r="O55" s="4">
        <v>0.29549999999999998</v>
      </c>
      <c r="P55" s="4">
        <v>100.65479999999999</v>
      </c>
      <c r="Q55" s="4">
        <v>0</v>
      </c>
      <c r="R55" s="4">
        <v>100.7</v>
      </c>
      <c r="S55" s="4">
        <v>80.022499999999994</v>
      </c>
      <c r="T55" s="4">
        <v>0</v>
      </c>
      <c r="U55" s="4">
        <v>80</v>
      </c>
      <c r="V55" s="4">
        <v>196.85659999999999</v>
      </c>
      <c r="Y55" s="4">
        <v>80.900999999999996</v>
      </c>
      <c r="Z55" s="4">
        <v>0</v>
      </c>
      <c r="AA55" s="4">
        <v>0</v>
      </c>
      <c r="AB55" s="4" t="s">
        <v>207</v>
      </c>
      <c r="AC55" s="4">
        <v>0</v>
      </c>
      <c r="AD55" s="4">
        <v>11.7</v>
      </c>
      <c r="AE55" s="4">
        <v>872</v>
      </c>
      <c r="AF55" s="4">
        <v>894</v>
      </c>
      <c r="AG55" s="4">
        <v>854</v>
      </c>
      <c r="AH55" s="4">
        <v>69</v>
      </c>
      <c r="AI55" s="4">
        <v>20.14</v>
      </c>
      <c r="AJ55" s="4">
        <v>0.46</v>
      </c>
      <c r="AK55" s="4">
        <v>983</v>
      </c>
      <c r="AL55" s="4">
        <v>1</v>
      </c>
      <c r="AM55" s="4">
        <v>0</v>
      </c>
      <c r="AN55" s="4">
        <v>23</v>
      </c>
      <c r="AO55" s="4">
        <v>190</v>
      </c>
      <c r="AP55" s="4">
        <v>190</v>
      </c>
      <c r="AQ55" s="4">
        <v>2.8</v>
      </c>
      <c r="AR55" s="4">
        <v>195</v>
      </c>
      <c r="AS55" s="4" t="s">
        <v>155</v>
      </c>
      <c r="AT55" s="4">
        <v>2</v>
      </c>
      <c r="AU55" s="5">
        <v>0.79403935185185182</v>
      </c>
      <c r="AV55" s="4">
        <v>47.159413999999998</v>
      </c>
      <c r="AW55" s="4">
        <v>-88.484122999999997</v>
      </c>
      <c r="AX55" s="4">
        <v>312.2</v>
      </c>
      <c r="AY55" s="4">
        <v>31.3</v>
      </c>
      <c r="AZ55" s="4">
        <v>12</v>
      </c>
      <c r="BA55" s="4">
        <v>10</v>
      </c>
      <c r="BB55" s="4" t="s">
        <v>218</v>
      </c>
      <c r="BC55" s="4">
        <v>1.2</v>
      </c>
      <c r="BD55" s="4">
        <v>1.5</v>
      </c>
      <c r="BE55" s="4">
        <v>2.2999999999999998</v>
      </c>
      <c r="BF55" s="4">
        <v>14.063000000000001</v>
      </c>
      <c r="BG55" s="4">
        <v>14.51</v>
      </c>
      <c r="BH55" s="4">
        <v>1.03</v>
      </c>
      <c r="BI55" s="4">
        <v>14.371</v>
      </c>
      <c r="BJ55" s="4">
        <v>2958.386</v>
      </c>
      <c r="BK55" s="4">
        <v>44.537999999999997</v>
      </c>
      <c r="BL55" s="4">
        <v>2.496</v>
      </c>
      <c r="BM55" s="4">
        <v>0</v>
      </c>
      <c r="BN55" s="4">
        <v>2.496</v>
      </c>
      <c r="BO55" s="4">
        <v>1.984</v>
      </c>
      <c r="BP55" s="4">
        <v>0</v>
      </c>
      <c r="BQ55" s="4">
        <v>1.984</v>
      </c>
      <c r="BR55" s="4">
        <v>1.5415000000000001</v>
      </c>
      <c r="BU55" s="4">
        <v>3.8010000000000002</v>
      </c>
      <c r="BW55" s="4">
        <v>0</v>
      </c>
      <c r="BX55" s="4">
        <v>0.62126599999999998</v>
      </c>
      <c r="BY55" s="4">
        <v>-5</v>
      </c>
      <c r="BZ55" s="4">
        <v>0.68167299999999997</v>
      </c>
      <c r="CA55" s="4">
        <v>15.182188</v>
      </c>
      <c r="CB55" s="4">
        <v>13.769795</v>
      </c>
      <c r="CC55" s="4">
        <f t="shared" si="15"/>
        <v>4.0111340695999997</v>
      </c>
      <c r="CE55" s="4">
        <f t="shared" si="16"/>
        <v>33551.335004140295</v>
      </c>
      <c r="CF55" s="4">
        <f t="shared" si="17"/>
        <v>505.10966399056798</v>
      </c>
      <c r="CG55" s="4">
        <f t="shared" si="18"/>
        <v>22.500731361023998</v>
      </c>
      <c r="CH55" s="4">
        <f t="shared" si="19"/>
        <v>17.482297073093999</v>
      </c>
    </row>
    <row r="56" spans="1:86">
      <c r="A56" s="2">
        <v>42439</v>
      </c>
      <c r="B56" s="29">
        <v>0.58614680555555554</v>
      </c>
      <c r="C56" s="4">
        <v>14.435</v>
      </c>
      <c r="D56" s="4">
        <v>0.14799999999999999</v>
      </c>
      <c r="E56" s="4" t="s">
        <v>155</v>
      </c>
      <c r="F56" s="4">
        <v>1480.1930809999999</v>
      </c>
      <c r="G56" s="4">
        <v>168.5</v>
      </c>
      <c r="H56" s="4">
        <v>-2.8</v>
      </c>
      <c r="I56" s="4">
        <v>138.19999999999999</v>
      </c>
      <c r="K56" s="4">
        <v>0</v>
      </c>
      <c r="L56" s="4">
        <v>90</v>
      </c>
      <c r="M56" s="4">
        <v>0.875</v>
      </c>
      <c r="N56" s="4">
        <v>12.63</v>
      </c>
      <c r="O56" s="4">
        <v>0.1295</v>
      </c>
      <c r="P56" s="4">
        <v>147.404</v>
      </c>
      <c r="Q56" s="4">
        <v>0</v>
      </c>
      <c r="R56" s="4">
        <v>147.4</v>
      </c>
      <c r="S56" s="4">
        <v>117.18899999999999</v>
      </c>
      <c r="T56" s="4">
        <v>0</v>
      </c>
      <c r="U56" s="4">
        <v>117.2</v>
      </c>
      <c r="V56" s="4">
        <v>138.22130000000001</v>
      </c>
      <c r="Y56" s="4">
        <v>78.573999999999998</v>
      </c>
      <c r="Z56" s="4">
        <v>0</v>
      </c>
      <c r="AA56" s="4">
        <v>0</v>
      </c>
      <c r="AB56" s="4" t="s">
        <v>207</v>
      </c>
      <c r="AC56" s="4">
        <v>0</v>
      </c>
      <c r="AD56" s="4">
        <v>11.6</v>
      </c>
      <c r="AE56" s="4">
        <v>868</v>
      </c>
      <c r="AF56" s="4">
        <v>890</v>
      </c>
      <c r="AG56" s="4">
        <v>850</v>
      </c>
      <c r="AH56" s="4">
        <v>69</v>
      </c>
      <c r="AI56" s="4">
        <v>20.14</v>
      </c>
      <c r="AJ56" s="4">
        <v>0.46</v>
      </c>
      <c r="AK56" s="4">
        <v>983</v>
      </c>
      <c r="AL56" s="4">
        <v>1</v>
      </c>
      <c r="AM56" s="4">
        <v>0</v>
      </c>
      <c r="AN56" s="4">
        <v>23</v>
      </c>
      <c r="AO56" s="4">
        <v>190</v>
      </c>
      <c r="AP56" s="4">
        <v>190</v>
      </c>
      <c r="AQ56" s="4">
        <v>2.9</v>
      </c>
      <c r="AR56" s="4">
        <v>195</v>
      </c>
      <c r="AS56" s="4" t="s">
        <v>155</v>
      </c>
      <c r="AT56" s="4">
        <v>2</v>
      </c>
      <c r="AU56" s="5">
        <v>0.79405092592592597</v>
      </c>
      <c r="AV56" s="4">
        <v>47.159545000000001</v>
      </c>
      <c r="AW56" s="4">
        <v>-88.484132000000002</v>
      </c>
      <c r="AX56" s="4">
        <v>312.60000000000002</v>
      </c>
      <c r="AY56" s="4">
        <v>31.8</v>
      </c>
      <c r="AZ56" s="4">
        <v>12</v>
      </c>
      <c r="BA56" s="4">
        <v>10</v>
      </c>
      <c r="BB56" s="4" t="s">
        <v>218</v>
      </c>
      <c r="BC56" s="4">
        <v>1.2</v>
      </c>
      <c r="BD56" s="4">
        <v>1.5</v>
      </c>
      <c r="BE56" s="4">
        <v>2.2999999999999998</v>
      </c>
      <c r="BF56" s="4">
        <v>14.063000000000001</v>
      </c>
      <c r="BG56" s="4">
        <v>14.58</v>
      </c>
      <c r="BH56" s="4">
        <v>1.04</v>
      </c>
      <c r="BI56" s="4">
        <v>14.292</v>
      </c>
      <c r="BJ56" s="4">
        <v>2999.0230000000001</v>
      </c>
      <c r="BK56" s="4">
        <v>19.573</v>
      </c>
      <c r="BL56" s="4">
        <v>3.665</v>
      </c>
      <c r="BM56" s="4">
        <v>0</v>
      </c>
      <c r="BN56" s="4">
        <v>3.665</v>
      </c>
      <c r="BO56" s="4">
        <v>2.9140000000000001</v>
      </c>
      <c r="BP56" s="4">
        <v>0</v>
      </c>
      <c r="BQ56" s="4">
        <v>2.9140000000000001</v>
      </c>
      <c r="BR56" s="4">
        <v>1.0852999999999999</v>
      </c>
      <c r="BU56" s="4">
        <v>3.702</v>
      </c>
      <c r="BW56" s="4">
        <v>0</v>
      </c>
      <c r="BX56" s="4">
        <v>0.50169699999999995</v>
      </c>
      <c r="BY56" s="4">
        <v>-5</v>
      </c>
      <c r="BZ56" s="4">
        <v>0.67889100000000002</v>
      </c>
      <c r="CA56" s="4">
        <v>12.260221</v>
      </c>
      <c r="CB56" s="4">
        <v>13.713597999999999</v>
      </c>
      <c r="CC56" s="4">
        <f t="shared" si="15"/>
        <v>3.2391503881999997</v>
      </c>
      <c r="CE56" s="4">
        <f t="shared" si="16"/>
        <v>27466.207518770003</v>
      </c>
      <c r="CF56" s="4">
        <f t="shared" si="17"/>
        <v>179.25707130785099</v>
      </c>
      <c r="CG56" s="4">
        <f t="shared" si="18"/>
        <v>26.687534143518</v>
      </c>
      <c r="CH56" s="4">
        <f t="shared" si="19"/>
        <v>9.9395953349210995</v>
      </c>
    </row>
    <row r="57" spans="1:86">
      <c r="A57" s="2">
        <v>42439</v>
      </c>
      <c r="B57" s="29">
        <v>0.58615837962962958</v>
      </c>
      <c r="C57" s="4">
        <v>14.606999999999999</v>
      </c>
      <c r="D57" s="4">
        <v>9.0200000000000002E-2</v>
      </c>
      <c r="E57" s="4" t="s">
        <v>155</v>
      </c>
      <c r="F57" s="4">
        <v>902.46326699999997</v>
      </c>
      <c r="G57" s="4">
        <v>421.2</v>
      </c>
      <c r="H57" s="4">
        <v>-3</v>
      </c>
      <c r="I57" s="4">
        <v>125.3</v>
      </c>
      <c r="K57" s="4">
        <v>0</v>
      </c>
      <c r="L57" s="4">
        <v>89</v>
      </c>
      <c r="M57" s="4">
        <v>0.87409999999999999</v>
      </c>
      <c r="N57" s="4">
        <v>12.767899999999999</v>
      </c>
      <c r="O57" s="4">
        <v>7.8899999999999998E-2</v>
      </c>
      <c r="P57" s="4">
        <v>368.149</v>
      </c>
      <c r="Q57" s="4">
        <v>0</v>
      </c>
      <c r="R57" s="4">
        <v>368.1</v>
      </c>
      <c r="S57" s="4">
        <v>292.68540000000002</v>
      </c>
      <c r="T57" s="4">
        <v>0</v>
      </c>
      <c r="U57" s="4">
        <v>292.7</v>
      </c>
      <c r="V57" s="4">
        <v>125.29089999999999</v>
      </c>
      <c r="Y57" s="4">
        <v>77.7</v>
      </c>
      <c r="Z57" s="4">
        <v>0</v>
      </c>
      <c r="AA57" s="4">
        <v>0</v>
      </c>
      <c r="AB57" s="4" t="s">
        <v>207</v>
      </c>
      <c r="AC57" s="4">
        <v>0</v>
      </c>
      <c r="AD57" s="4">
        <v>11.6</v>
      </c>
      <c r="AE57" s="4">
        <v>867</v>
      </c>
      <c r="AF57" s="4">
        <v>889</v>
      </c>
      <c r="AG57" s="4">
        <v>848</v>
      </c>
      <c r="AH57" s="4">
        <v>69</v>
      </c>
      <c r="AI57" s="4">
        <v>20.14</v>
      </c>
      <c r="AJ57" s="4">
        <v>0.46</v>
      </c>
      <c r="AK57" s="4">
        <v>983</v>
      </c>
      <c r="AL57" s="4">
        <v>1</v>
      </c>
      <c r="AM57" s="4">
        <v>0</v>
      </c>
      <c r="AN57" s="4">
        <v>23</v>
      </c>
      <c r="AO57" s="4">
        <v>189.9</v>
      </c>
      <c r="AP57" s="4">
        <v>190</v>
      </c>
      <c r="AQ57" s="4">
        <v>2.6</v>
      </c>
      <c r="AR57" s="4">
        <v>195</v>
      </c>
      <c r="AS57" s="4" t="s">
        <v>155</v>
      </c>
      <c r="AT57" s="4">
        <v>2</v>
      </c>
      <c r="AU57" s="5">
        <v>0.7940625</v>
      </c>
      <c r="AV57" s="4">
        <v>47.159672</v>
      </c>
      <c r="AW57" s="4">
        <v>-88.484138999999999</v>
      </c>
      <c r="AX57" s="4">
        <v>313</v>
      </c>
      <c r="AY57" s="4">
        <v>31.8</v>
      </c>
      <c r="AZ57" s="4">
        <v>12</v>
      </c>
      <c r="BA57" s="4">
        <v>9</v>
      </c>
      <c r="BB57" s="4" t="s">
        <v>217</v>
      </c>
      <c r="BC57" s="4">
        <v>1.2</v>
      </c>
      <c r="BD57" s="4">
        <v>1.5</v>
      </c>
      <c r="BE57" s="4">
        <v>2.2999999999999998</v>
      </c>
      <c r="BF57" s="4">
        <v>14.063000000000001</v>
      </c>
      <c r="BG57" s="4">
        <v>14.48</v>
      </c>
      <c r="BH57" s="4">
        <v>1.03</v>
      </c>
      <c r="BI57" s="4">
        <v>14.407999999999999</v>
      </c>
      <c r="BJ57" s="4">
        <v>3011.4360000000001</v>
      </c>
      <c r="BK57" s="4">
        <v>11.840999999999999</v>
      </c>
      <c r="BL57" s="4">
        <v>9.093</v>
      </c>
      <c r="BM57" s="4">
        <v>0</v>
      </c>
      <c r="BN57" s="4">
        <v>9.093</v>
      </c>
      <c r="BO57" s="4">
        <v>7.2290000000000001</v>
      </c>
      <c r="BP57" s="4">
        <v>0</v>
      </c>
      <c r="BQ57" s="4">
        <v>7.2290000000000001</v>
      </c>
      <c r="BR57" s="4">
        <v>0.97719999999999996</v>
      </c>
      <c r="BU57" s="4">
        <v>3.6360000000000001</v>
      </c>
      <c r="BW57" s="4">
        <v>0</v>
      </c>
      <c r="BX57" s="4">
        <v>0.43763999999999997</v>
      </c>
      <c r="BY57" s="4">
        <v>-5</v>
      </c>
      <c r="BZ57" s="4">
        <v>0.67832700000000001</v>
      </c>
      <c r="CA57" s="4">
        <v>10.694827999999999</v>
      </c>
      <c r="CB57" s="4">
        <v>13.702204999999999</v>
      </c>
      <c r="CC57" s="4">
        <f t="shared" si="15"/>
        <v>2.8255735575999998</v>
      </c>
      <c r="CE57" s="4">
        <f t="shared" si="16"/>
        <v>24058.472169596975</v>
      </c>
      <c r="CF57" s="4">
        <f t="shared" si="17"/>
        <v>94.598181385955982</v>
      </c>
      <c r="CG57" s="4">
        <f t="shared" si="18"/>
        <v>57.752744974163996</v>
      </c>
      <c r="CH57" s="4">
        <f t="shared" si="19"/>
        <v>7.806886483435199</v>
      </c>
    </row>
    <row r="58" spans="1:86">
      <c r="A58" s="2">
        <v>42439</v>
      </c>
      <c r="B58" s="29">
        <v>0.58616995370370373</v>
      </c>
      <c r="C58" s="4">
        <v>14.6</v>
      </c>
      <c r="D58" s="4">
        <v>0.1139</v>
      </c>
      <c r="E58" s="4" t="s">
        <v>155</v>
      </c>
      <c r="F58" s="4">
        <v>1138.603531</v>
      </c>
      <c r="G58" s="4">
        <v>439.2</v>
      </c>
      <c r="H58" s="4">
        <v>-3</v>
      </c>
      <c r="I58" s="4">
        <v>118.4</v>
      </c>
      <c r="K58" s="4">
        <v>0</v>
      </c>
      <c r="L58" s="4">
        <v>87</v>
      </c>
      <c r="M58" s="4">
        <v>0.874</v>
      </c>
      <c r="N58" s="4">
        <v>12.7599</v>
      </c>
      <c r="O58" s="4">
        <v>9.9500000000000005E-2</v>
      </c>
      <c r="P58" s="4">
        <v>383.81479999999999</v>
      </c>
      <c r="Q58" s="4">
        <v>0</v>
      </c>
      <c r="R58" s="4">
        <v>383.8</v>
      </c>
      <c r="S58" s="4">
        <v>305.14010000000002</v>
      </c>
      <c r="T58" s="4">
        <v>0</v>
      </c>
      <c r="U58" s="4">
        <v>305.10000000000002</v>
      </c>
      <c r="V58" s="4">
        <v>118.35850000000001</v>
      </c>
      <c r="Y58" s="4">
        <v>76.022999999999996</v>
      </c>
      <c r="Z58" s="4">
        <v>0</v>
      </c>
      <c r="AA58" s="4">
        <v>0</v>
      </c>
      <c r="AB58" s="4" t="s">
        <v>207</v>
      </c>
      <c r="AC58" s="4">
        <v>0</v>
      </c>
      <c r="AD58" s="4">
        <v>11.7</v>
      </c>
      <c r="AE58" s="4">
        <v>864</v>
      </c>
      <c r="AF58" s="4">
        <v>887</v>
      </c>
      <c r="AG58" s="4">
        <v>846</v>
      </c>
      <c r="AH58" s="4">
        <v>69</v>
      </c>
      <c r="AI58" s="4">
        <v>20.14</v>
      </c>
      <c r="AJ58" s="4">
        <v>0.46</v>
      </c>
      <c r="AK58" s="4">
        <v>983</v>
      </c>
      <c r="AL58" s="4">
        <v>1</v>
      </c>
      <c r="AM58" s="4">
        <v>0</v>
      </c>
      <c r="AN58" s="4">
        <v>23</v>
      </c>
      <c r="AO58" s="4">
        <v>189</v>
      </c>
      <c r="AP58" s="4">
        <v>189.9</v>
      </c>
      <c r="AQ58" s="4">
        <v>2.7</v>
      </c>
      <c r="AR58" s="4">
        <v>195</v>
      </c>
      <c r="AS58" s="4" t="s">
        <v>155</v>
      </c>
      <c r="AT58" s="4">
        <v>2</v>
      </c>
      <c r="AU58" s="5">
        <v>0.79407407407407404</v>
      </c>
      <c r="AV58" s="4">
        <v>47.159821000000001</v>
      </c>
      <c r="AW58" s="4">
        <v>-88.484144999999998</v>
      </c>
      <c r="AX58" s="4">
        <v>313.3</v>
      </c>
      <c r="AY58" s="4">
        <v>33.9</v>
      </c>
      <c r="AZ58" s="4">
        <v>12</v>
      </c>
      <c r="BA58" s="4">
        <v>9</v>
      </c>
      <c r="BB58" s="4" t="s">
        <v>217</v>
      </c>
      <c r="BC58" s="4">
        <v>1.2</v>
      </c>
      <c r="BD58" s="4">
        <v>1.246</v>
      </c>
      <c r="BE58" s="4">
        <v>2.0968</v>
      </c>
      <c r="BF58" s="4">
        <v>14.063000000000001</v>
      </c>
      <c r="BG58" s="4">
        <v>14.46</v>
      </c>
      <c r="BH58" s="4">
        <v>1.03</v>
      </c>
      <c r="BI58" s="4">
        <v>14.420999999999999</v>
      </c>
      <c r="BJ58" s="4">
        <v>3006.7489999999998</v>
      </c>
      <c r="BK58" s="4">
        <v>14.923999999999999</v>
      </c>
      <c r="BL58" s="4">
        <v>9.4710000000000001</v>
      </c>
      <c r="BM58" s="4">
        <v>0</v>
      </c>
      <c r="BN58" s="4">
        <v>9.4710000000000001</v>
      </c>
      <c r="BO58" s="4">
        <v>7.53</v>
      </c>
      <c r="BP58" s="4">
        <v>0</v>
      </c>
      <c r="BQ58" s="4">
        <v>7.53</v>
      </c>
      <c r="BR58" s="4">
        <v>0.92220000000000002</v>
      </c>
      <c r="BU58" s="4">
        <v>3.5539999999999998</v>
      </c>
      <c r="BW58" s="4">
        <v>0</v>
      </c>
      <c r="BX58" s="4">
        <v>0.40636</v>
      </c>
      <c r="BY58" s="4">
        <v>-5</v>
      </c>
      <c r="BZ58" s="4">
        <v>0.68056399999999995</v>
      </c>
      <c r="CA58" s="4">
        <v>9.9304229999999993</v>
      </c>
      <c r="CB58" s="4">
        <v>13.747393000000001</v>
      </c>
      <c r="CC58" s="4">
        <f t="shared" si="15"/>
        <v>2.6236177565999999</v>
      </c>
      <c r="CE58" s="4">
        <f t="shared" si="16"/>
        <v>22304.142200345766</v>
      </c>
      <c r="CF58" s="4">
        <f t="shared" si="17"/>
        <v>110.706619740444</v>
      </c>
      <c r="CG58" s="4">
        <f t="shared" si="18"/>
        <v>55.857735636930002</v>
      </c>
      <c r="CH58" s="4">
        <f t="shared" si="19"/>
        <v>6.8409035596781997</v>
      </c>
    </row>
    <row r="59" spans="1:86">
      <c r="A59" s="2">
        <v>42439</v>
      </c>
      <c r="B59" s="29">
        <v>0.58618152777777777</v>
      </c>
      <c r="C59" s="4">
        <v>14.6</v>
      </c>
      <c r="D59" s="4">
        <v>0.1583</v>
      </c>
      <c r="E59" s="4" t="s">
        <v>155</v>
      </c>
      <c r="F59" s="4">
        <v>1582.5951560000001</v>
      </c>
      <c r="G59" s="4">
        <v>218.5</v>
      </c>
      <c r="H59" s="4">
        <v>7.9</v>
      </c>
      <c r="I59" s="4">
        <v>122.4</v>
      </c>
      <c r="K59" s="4">
        <v>0</v>
      </c>
      <c r="L59" s="4">
        <v>86</v>
      </c>
      <c r="M59" s="4">
        <v>0.87339999999999995</v>
      </c>
      <c r="N59" s="4">
        <v>12.752000000000001</v>
      </c>
      <c r="O59" s="4">
        <v>0.13819999999999999</v>
      </c>
      <c r="P59" s="4">
        <v>190.8836</v>
      </c>
      <c r="Q59" s="4">
        <v>6.9203000000000001</v>
      </c>
      <c r="R59" s="4">
        <v>197.8</v>
      </c>
      <c r="S59" s="4">
        <v>151.77420000000001</v>
      </c>
      <c r="T59" s="4">
        <v>5.5023999999999997</v>
      </c>
      <c r="U59" s="4">
        <v>157.30000000000001</v>
      </c>
      <c r="V59" s="4">
        <v>122.4128</v>
      </c>
      <c r="Y59" s="4">
        <v>75.326999999999998</v>
      </c>
      <c r="Z59" s="4">
        <v>0</v>
      </c>
      <c r="AA59" s="4">
        <v>0</v>
      </c>
      <c r="AB59" s="4" t="s">
        <v>207</v>
      </c>
      <c r="AC59" s="4">
        <v>0</v>
      </c>
      <c r="AD59" s="4">
        <v>11.6</v>
      </c>
      <c r="AE59" s="4">
        <v>864</v>
      </c>
      <c r="AF59" s="4">
        <v>887</v>
      </c>
      <c r="AG59" s="4">
        <v>846</v>
      </c>
      <c r="AH59" s="4">
        <v>69.099999999999994</v>
      </c>
      <c r="AI59" s="4">
        <v>20.170000000000002</v>
      </c>
      <c r="AJ59" s="4">
        <v>0.46</v>
      </c>
      <c r="AK59" s="4">
        <v>983</v>
      </c>
      <c r="AL59" s="4">
        <v>1</v>
      </c>
      <c r="AM59" s="4">
        <v>0</v>
      </c>
      <c r="AN59" s="4">
        <v>23</v>
      </c>
      <c r="AO59" s="4">
        <v>189</v>
      </c>
      <c r="AP59" s="4">
        <v>189</v>
      </c>
      <c r="AQ59" s="4">
        <v>2.2999999999999998</v>
      </c>
      <c r="AR59" s="4">
        <v>195</v>
      </c>
      <c r="AS59" s="4" t="s">
        <v>155</v>
      </c>
      <c r="AT59" s="4">
        <v>2</v>
      </c>
      <c r="AU59" s="5">
        <v>0.79408564814814808</v>
      </c>
      <c r="AV59" s="4">
        <v>47.159986000000004</v>
      </c>
      <c r="AW59" s="4">
        <v>-88.484144999999998</v>
      </c>
      <c r="AX59" s="4">
        <v>313.39999999999998</v>
      </c>
      <c r="AY59" s="4">
        <v>35.9</v>
      </c>
      <c r="AZ59" s="4">
        <v>12</v>
      </c>
      <c r="BA59" s="4">
        <v>9</v>
      </c>
      <c r="BB59" s="4" t="s">
        <v>217</v>
      </c>
      <c r="BC59" s="4">
        <v>1.2507999999999999</v>
      </c>
      <c r="BD59" s="4">
        <v>1</v>
      </c>
      <c r="BE59" s="4">
        <v>1.9</v>
      </c>
      <c r="BF59" s="4">
        <v>14.063000000000001</v>
      </c>
      <c r="BG59" s="4">
        <v>14.42</v>
      </c>
      <c r="BH59" s="4">
        <v>1.03</v>
      </c>
      <c r="BI59" s="4">
        <v>14.492000000000001</v>
      </c>
      <c r="BJ59" s="4">
        <v>2997.5920000000001</v>
      </c>
      <c r="BK59" s="4">
        <v>20.681000000000001</v>
      </c>
      <c r="BL59" s="4">
        <v>4.6989999999999998</v>
      </c>
      <c r="BM59" s="4">
        <v>0.17</v>
      </c>
      <c r="BN59" s="4">
        <v>4.8689999999999998</v>
      </c>
      <c r="BO59" s="4">
        <v>3.7360000000000002</v>
      </c>
      <c r="BP59" s="4">
        <v>0.13500000000000001</v>
      </c>
      <c r="BQ59" s="4">
        <v>3.8719999999999999</v>
      </c>
      <c r="BR59" s="4">
        <v>0.95150000000000001</v>
      </c>
      <c r="BU59" s="4">
        <v>3.5129999999999999</v>
      </c>
      <c r="BW59" s="4">
        <v>0</v>
      </c>
      <c r="BX59" s="4">
        <v>0.43709500000000001</v>
      </c>
      <c r="BY59" s="4">
        <v>-5</v>
      </c>
      <c r="BZ59" s="4">
        <v>0.67721799999999999</v>
      </c>
      <c r="CA59" s="4">
        <v>10.681509</v>
      </c>
      <c r="CB59" s="4">
        <v>13.679804000000001</v>
      </c>
      <c r="CC59" s="4">
        <f t="shared" si="15"/>
        <v>2.8220546777999997</v>
      </c>
      <c r="CE59" s="4">
        <f t="shared" si="16"/>
        <v>23918.048026967015</v>
      </c>
      <c r="CF59" s="4">
        <f t="shared" si="17"/>
        <v>165.01550285886302</v>
      </c>
      <c r="CG59" s="4">
        <f t="shared" si="18"/>
        <v>30.895025727455998</v>
      </c>
      <c r="CH59" s="4">
        <f t="shared" si="19"/>
        <v>7.5921014926845007</v>
      </c>
    </row>
    <row r="60" spans="1:86">
      <c r="A60" s="2">
        <v>42439</v>
      </c>
      <c r="B60" s="29">
        <v>0.58619310185185192</v>
      </c>
      <c r="C60" s="4">
        <v>14.542</v>
      </c>
      <c r="D60" s="4">
        <v>0.2069</v>
      </c>
      <c r="E60" s="4" t="s">
        <v>155</v>
      </c>
      <c r="F60" s="4">
        <v>2068.685524</v>
      </c>
      <c r="G60" s="4">
        <v>158</v>
      </c>
      <c r="H60" s="4">
        <v>12.2</v>
      </c>
      <c r="I60" s="4">
        <v>123.7</v>
      </c>
      <c r="K60" s="4">
        <v>0</v>
      </c>
      <c r="L60" s="4">
        <v>86</v>
      </c>
      <c r="M60" s="4">
        <v>0.87339999999999995</v>
      </c>
      <c r="N60" s="4">
        <v>12.702</v>
      </c>
      <c r="O60" s="4">
        <v>0.1807</v>
      </c>
      <c r="P60" s="4">
        <v>138.0043</v>
      </c>
      <c r="Q60" s="4">
        <v>10.656000000000001</v>
      </c>
      <c r="R60" s="4">
        <v>148.69999999999999</v>
      </c>
      <c r="S60" s="4">
        <v>109.8364</v>
      </c>
      <c r="T60" s="4">
        <v>8.4809999999999999</v>
      </c>
      <c r="U60" s="4">
        <v>118.3</v>
      </c>
      <c r="V60" s="4">
        <v>123.7244</v>
      </c>
      <c r="Y60" s="4">
        <v>74.69</v>
      </c>
      <c r="Z60" s="4">
        <v>0</v>
      </c>
      <c r="AA60" s="4">
        <v>0</v>
      </c>
      <c r="AB60" s="4" t="s">
        <v>207</v>
      </c>
      <c r="AC60" s="4">
        <v>0</v>
      </c>
      <c r="AD60" s="4">
        <v>11.7</v>
      </c>
      <c r="AE60" s="4">
        <v>862</v>
      </c>
      <c r="AF60" s="4">
        <v>886</v>
      </c>
      <c r="AG60" s="4">
        <v>845</v>
      </c>
      <c r="AH60" s="4">
        <v>70</v>
      </c>
      <c r="AI60" s="4">
        <v>20.440000000000001</v>
      </c>
      <c r="AJ60" s="4">
        <v>0.47</v>
      </c>
      <c r="AK60" s="4">
        <v>983</v>
      </c>
      <c r="AL60" s="4">
        <v>1</v>
      </c>
      <c r="AM60" s="4">
        <v>0</v>
      </c>
      <c r="AN60" s="4">
        <v>23</v>
      </c>
      <c r="AO60" s="4">
        <v>189</v>
      </c>
      <c r="AP60" s="4">
        <v>189</v>
      </c>
      <c r="AQ60" s="4">
        <v>2.5</v>
      </c>
      <c r="AR60" s="4">
        <v>195</v>
      </c>
      <c r="AS60" s="4" t="s">
        <v>155</v>
      </c>
      <c r="AT60" s="4">
        <v>2</v>
      </c>
      <c r="AU60" s="5">
        <v>0.79409722222222223</v>
      </c>
      <c r="AV60" s="4">
        <v>47.160139000000001</v>
      </c>
      <c r="AW60" s="4">
        <v>-88.484144999999998</v>
      </c>
      <c r="AX60" s="4">
        <v>313.7</v>
      </c>
      <c r="AY60" s="4">
        <v>35.799999999999997</v>
      </c>
      <c r="AZ60" s="4">
        <v>12</v>
      </c>
      <c r="BA60" s="4">
        <v>9</v>
      </c>
      <c r="BB60" s="4" t="s">
        <v>217</v>
      </c>
      <c r="BC60" s="4">
        <v>1.3</v>
      </c>
      <c r="BD60" s="4">
        <v>1</v>
      </c>
      <c r="BE60" s="4">
        <v>1.7984</v>
      </c>
      <c r="BF60" s="4">
        <v>14.063000000000001</v>
      </c>
      <c r="BG60" s="4">
        <v>14.42</v>
      </c>
      <c r="BH60" s="4">
        <v>1.03</v>
      </c>
      <c r="BI60" s="4">
        <v>14.489000000000001</v>
      </c>
      <c r="BJ60" s="4">
        <v>2987.556</v>
      </c>
      <c r="BK60" s="4">
        <v>27.048999999999999</v>
      </c>
      <c r="BL60" s="4">
        <v>3.399</v>
      </c>
      <c r="BM60" s="4">
        <v>0.26200000000000001</v>
      </c>
      <c r="BN60" s="4">
        <v>3.6619999999999999</v>
      </c>
      <c r="BO60" s="4">
        <v>2.7050000000000001</v>
      </c>
      <c r="BP60" s="4">
        <v>0.20899999999999999</v>
      </c>
      <c r="BQ60" s="4">
        <v>2.9140000000000001</v>
      </c>
      <c r="BR60" s="4">
        <v>0.96230000000000004</v>
      </c>
      <c r="BU60" s="4">
        <v>3.4849999999999999</v>
      </c>
      <c r="BW60" s="4">
        <v>0</v>
      </c>
      <c r="BX60" s="4">
        <v>0.39896199999999998</v>
      </c>
      <c r="BY60" s="4">
        <v>-5</v>
      </c>
      <c r="BZ60" s="4">
        <v>0.678782</v>
      </c>
      <c r="CA60" s="4">
        <v>9.7496340000000004</v>
      </c>
      <c r="CB60" s="4">
        <v>13.711396000000001</v>
      </c>
      <c r="CC60" s="4">
        <f t="shared" si="15"/>
        <v>2.5758533028000001</v>
      </c>
      <c r="CE60" s="4">
        <f t="shared" si="16"/>
        <v>21758.300433214488</v>
      </c>
      <c r="CF60" s="4">
        <f t="shared" si="17"/>
        <v>196.99723399930198</v>
      </c>
      <c r="CG60" s="4">
        <f t="shared" si="18"/>
        <v>21.222593806572</v>
      </c>
      <c r="CH60" s="4">
        <f t="shared" si="19"/>
        <v>7.0084083802554007</v>
      </c>
    </row>
    <row r="61" spans="1:86">
      <c r="A61" s="2">
        <v>42439</v>
      </c>
      <c r="B61" s="29">
        <v>0.58620467592592596</v>
      </c>
      <c r="C61" s="4">
        <v>14.537000000000001</v>
      </c>
      <c r="D61" s="4">
        <v>0.1137</v>
      </c>
      <c r="E61" s="4" t="s">
        <v>155</v>
      </c>
      <c r="F61" s="4">
        <v>1136.905158</v>
      </c>
      <c r="G61" s="4">
        <v>93.4</v>
      </c>
      <c r="H61" s="4">
        <v>12</v>
      </c>
      <c r="I61" s="4">
        <v>106.4</v>
      </c>
      <c r="K61" s="4">
        <v>0</v>
      </c>
      <c r="L61" s="4">
        <v>84</v>
      </c>
      <c r="M61" s="4">
        <v>0.87419999999999998</v>
      </c>
      <c r="N61" s="4">
        <v>12.7088</v>
      </c>
      <c r="O61" s="4">
        <v>9.9400000000000002E-2</v>
      </c>
      <c r="P61" s="4">
        <v>81.619100000000003</v>
      </c>
      <c r="Q61" s="4">
        <v>10.5146</v>
      </c>
      <c r="R61" s="4">
        <v>92.1</v>
      </c>
      <c r="S61" s="4">
        <v>64.959900000000005</v>
      </c>
      <c r="T61" s="4">
        <v>8.3684999999999992</v>
      </c>
      <c r="U61" s="4">
        <v>73.3</v>
      </c>
      <c r="V61" s="4">
        <v>106.4301</v>
      </c>
      <c r="Y61" s="4">
        <v>73.777000000000001</v>
      </c>
      <c r="Z61" s="4">
        <v>0</v>
      </c>
      <c r="AA61" s="4">
        <v>0</v>
      </c>
      <c r="AB61" s="4" t="s">
        <v>207</v>
      </c>
      <c r="AC61" s="4">
        <v>0</v>
      </c>
      <c r="AD61" s="4">
        <v>11.7</v>
      </c>
      <c r="AE61" s="4">
        <v>863</v>
      </c>
      <c r="AF61" s="4">
        <v>888</v>
      </c>
      <c r="AG61" s="4">
        <v>845</v>
      </c>
      <c r="AH61" s="4">
        <v>70</v>
      </c>
      <c r="AI61" s="4">
        <v>20.440000000000001</v>
      </c>
      <c r="AJ61" s="4">
        <v>0.47</v>
      </c>
      <c r="AK61" s="4">
        <v>983</v>
      </c>
      <c r="AL61" s="4">
        <v>1</v>
      </c>
      <c r="AM61" s="4">
        <v>0</v>
      </c>
      <c r="AN61" s="4">
        <v>23</v>
      </c>
      <c r="AO61" s="4">
        <v>189.1</v>
      </c>
      <c r="AP61" s="4">
        <v>189</v>
      </c>
      <c r="AQ61" s="4">
        <v>2.2000000000000002</v>
      </c>
      <c r="AR61" s="4">
        <v>195</v>
      </c>
      <c r="AS61" s="4" t="s">
        <v>155</v>
      </c>
      <c r="AT61" s="4">
        <v>2</v>
      </c>
      <c r="AU61" s="5">
        <v>0.79410879629629638</v>
      </c>
      <c r="AV61" s="4">
        <v>47.160282000000002</v>
      </c>
      <c r="AW61" s="4">
        <v>-88.484137000000004</v>
      </c>
      <c r="AX61" s="4">
        <v>314.10000000000002</v>
      </c>
      <c r="AY61" s="4">
        <v>35.4</v>
      </c>
      <c r="AZ61" s="4">
        <v>12</v>
      </c>
      <c r="BA61" s="4">
        <v>9</v>
      </c>
      <c r="BB61" s="4" t="s">
        <v>217</v>
      </c>
      <c r="BC61" s="4">
        <v>1.5032000000000001</v>
      </c>
      <c r="BD61" s="4">
        <v>1.2032</v>
      </c>
      <c r="BE61" s="4">
        <v>2.0047999999999999</v>
      </c>
      <c r="BF61" s="4">
        <v>14.063000000000001</v>
      </c>
      <c r="BG61" s="4">
        <v>14.52</v>
      </c>
      <c r="BH61" s="4">
        <v>1.03</v>
      </c>
      <c r="BI61" s="4">
        <v>14.385999999999999</v>
      </c>
      <c r="BJ61" s="4">
        <v>3006.99</v>
      </c>
      <c r="BK61" s="4">
        <v>14.968</v>
      </c>
      <c r="BL61" s="4">
        <v>2.0219999999999998</v>
      </c>
      <c r="BM61" s="4">
        <v>0.26100000000000001</v>
      </c>
      <c r="BN61" s="4">
        <v>2.2829999999999999</v>
      </c>
      <c r="BO61" s="4">
        <v>1.61</v>
      </c>
      <c r="BP61" s="4">
        <v>0.20699999999999999</v>
      </c>
      <c r="BQ61" s="4">
        <v>1.8169999999999999</v>
      </c>
      <c r="BR61" s="4">
        <v>0.8327</v>
      </c>
      <c r="BU61" s="4">
        <v>3.4630000000000001</v>
      </c>
      <c r="BW61" s="4">
        <v>0</v>
      </c>
      <c r="BX61" s="4">
        <v>0.41391</v>
      </c>
      <c r="BY61" s="4">
        <v>-5</v>
      </c>
      <c r="BZ61" s="4">
        <v>0.67689100000000002</v>
      </c>
      <c r="CA61" s="4">
        <v>10.114924999999999</v>
      </c>
      <c r="CB61" s="4">
        <v>13.673197999999999</v>
      </c>
      <c r="CC61" s="4">
        <f t="shared" si="15"/>
        <v>2.6723631849999996</v>
      </c>
      <c r="CE61" s="4">
        <f t="shared" si="16"/>
        <v>22720.362309335247</v>
      </c>
      <c r="CF61" s="4">
        <f t="shared" si="17"/>
        <v>113.09594745779999</v>
      </c>
      <c r="CG61" s="4">
        <f t="shared" si="18"/>
        <v>13.728977587574999</v>
      </c>
      <c r="CH61" s="4">
        <f t="shared" si="19"/>
        <v>6.2917554414824997</v>
      </c>
    </row>
    <row r="62" spans="1:86">
      <c r="A62" s="2">
        <v>42439</v>
      </c>
      <c r="B62" s="29">
        <v>0.58621624999999999</v>
      </c>
      <c r="C62" s="4">
        <v>14.55</v>
      </c>
      <c r="D62" s="4">
        <v>0.1152</v>
      </c>
      <c r="E62" s="4" t="s">
        <v>155</v>
      </c>
      <c r="F62" s="4">
        <v>1152.468619</v>
      </c>
      <c r="G62" s="4">
        <v>98.3</v>
      </c>
      <c r="H62" s="4">
        <v>-0.1</v>
      </c>
      <c r="I62" s="4">
        <v>111.2</v>
      </c>
      <c r="K62" s="4">
        <v>0</v>
      </c>
      <c r="L62" s="4">
        <v>84</v>
      </c>
      <c r="M62" s="4">
        <v>0.874</v>
      </c>
      <c r="N62" s="4">
        <v>12.7163</v>
      </c>
      <c r="O62" s="4">
        <v>0.1007</v>
      </c>
      <c r="P62" s="4">
        <v>85.907799999999995</v>
      </c>
      <c r="Q62" s="4">
        <v>0</v>
      </c>
      <c r="R62" s="4">
        <v>85.9</v>
      </c>
      <c r="S62" s="4">
        <v>68.3733</v>
      </c>
      <c r="T62" s="4">
        <v>0</v>
      </c>
      <c r="U62" s="4">
        <v>68.400000000000006</v>
      </c>
      <c r="V62" s="4">
        <v>111.23090000000001</v>
      </c>
      <c r="Y62" s="4">
        <v>73.409000000000006</v>
      </c>
      <c r="Z62" s="4">
        <v>0</v>
      </c>
      <c r="AA62" s="4">
        <v>0</v>
      </c>
      <c r="AB62" s="4" t="s">
        <v>207</v>
      </c>
      <c r="AC62" s="4">
        <v>0</v>
      </c>
      <c r="AD62" s="4">
        <v>11.6</v>
      </c>
      <c r="AE62" s="4">
        <v>866</v>
      </c>
      <c r="AF62" s="4">
        <v>890</v>
      </c>
      <c r="AG62" s="4">
        <v>848</v>
      </c>
      <c r="AH62" s="4">
        <v>70</v>
      </c>
      <c r="AI62" s="4">
        <v>20.440000000000001</v>
      </c>
      <c r="AJ62" s="4">
        <v>0.47</v>
      </c>
      <c r="AK62" s="4">
        <v>983</v>
      </c>
      <c r="AL62" s="4">
        <v>1</v>
      </c>
      <c r="AM62" s="4">
        <v>0</v>
      </c>
      <c r="AN62" s="4">
        <v>23</v>
      </c>
      <c r="AO62" s="4">
        <v>190</v>
      </c>
      <c r="AP62" s="4">
        <v>189</v>
      </c>
      <c r="AQ62" s="4">
        <v>1.8</v>
      </c>
      <c r="AR62" s="4">
        <v>195</v>
      </c>
      <c r="AS62" s="4" t="s">
        <v>155</v>
      </c>
      <c r="AT62" s="4">
        <v>2</v>
      </c>
      <c r="AU62" s="5">
        <v>0.79412037037037031</v>
      </c>
      <c r="AV62" s="4">
        <v>47.160423000000002</v>
      </c>
      <c r="AW62" s="4">
        <v>-88.484121999999999</v>
      </c>
      <c r="AX62" s="4">
        <v>314.5</v>
      </c>
      <c r="AY62" s="4">
        <v>35.1</v>
      </c>
      <c r="AZ62" s="4">
        <v>12</v>
      </c>
      <c r="BA62" s="4">
        <v>9</v>
      </c>
      <c r="BB62" s="4" t="s">
        <v>217</v>
      </c>
      <c r="BC62" s="4">
        <v>1.7</v>
      </c>
      <c r="BD62" s="4">
        <v>1.4</v>
      </c>
      <c r="BE62" s="4">
        <v>2.2999999999999998</v>
      </c>
      <c r="BF62" s="4">
        <v>14.063000000000001</v>
      </c>
      <c r="BG62" s="4">
        <v>14.51</v>
      </c>
      <c r="BH62" s="4">
        <v>1.03</v>
      </c>
      <c r="BI62" s="4">
        <v>14.42</v>
      </c>
      <c r="BJ62" s="4">
        <v>3006.5740000000001</v>
      </c>
      <c r="BK62" s="4">
        <v>15.157</v>
      </c>
      <c r="BL62" s="4">
        <v>2.1269999999999998</v>
      </c>
      <c r="BM62" s="4">
        <v>0</v>
      </c>
      <c r="BN62" s="4">
        <v>2.1269999999999998</v>
      </c>
      <c r="BO62" s="4">
        <v>1.6930000000000001</v>
      </c>
      <c r="BP62" s="4">
        <v>0</v>
      </c>
      <c r="BQ62" s="4">
        <v>1.6930000000000001</v>
      </c>
      <c r="BR62" s="4">
        <v>0.86960000000000004</v>
      </c>
      <c r="BU62" s="4">
        <v>3.444</v>
      </c>
      <c r="BW62" s="4">
        <v>0</v>
      </c>
      <c r="BX62" s="4">
        <v>0.40728900000000001</v>
      </c>
      <c r="BY62" s="4">
        <v>-5</v>
      </c>
      <c r="BZ62" s="4">
        <v>0.67621799999999999</v>
      </c>
      <c r="CA62" s="4">
        <v>9.953125</v>
      </c>
      <c r="CB62" s="4">
        <v>13.659604</v>
      </c>
      <c r="CC62" s="4">
        <f t="shared" si="15"/>
        <v>2.629615625</v>
      </c>
      <c r="CE62" s="4">
        <f t="shared" si="16"/>
        <v>22353.830712281251</v>
      </c>
      <c r="CF62" s="4">
        <f t="shared" si="17"/>
        <v>112.692058171875</v>
      </c>
      <c r="CG62" s="4">
        <f t="shared" si="18"/>
        <v>12.587428546875</v>
      </c>
      <c r="CH62" s="4">
        <f t="shared" si="19"/>
        <v>6.4654624125</v>
      </c>
    </row>
    <row r="63" spans="1:86">
      <c r="A63" s="2">
        <v>42439</v>
      </c>
      <c r="B63" s="29">
        <v>0.58622782407407403</v>
      </c>
      <c r="C63" s="4">
        <v>14.505000000000001</v>
      </c>
      <c r="D63" s="4">
        <v>0.27079999999999999</v>
      </c>
      <c r="E63" s="4" t="s">
        <v>155</v>
      </c>
      <c r="F63" s="4">
        <v>2707.5686930000002</v>
      </c>
      <c r="G63" s="4">
        <v>97</v>
      </c>
      <c r="H63" s="4">
        <v>-1.3</v>
      </c>
      <c r="I63" s="4">
        <v>106.8</v>
      </c>
      <c r="K63" s="4">
        <v>0</v>
      </c>
      <c r="L63" s="4">
        <v>84</v>
      </c>
      <c r="M63" s="4">
        <v>0.873</v>
      </c>
      <c r="N63" s="4">
        <v>12.6631</v>
      </c>
      <c r="O63" s="4">
        <v>0.2364</v>
      </c>
      <c r="P63" s="4">
        <v>84.712000000000003</v>
      </c>
      <c r="Q63" s="4">
        <v>0</v>
      </c>
      <c r="R63" s="4">
        <v>84.7</v>
      </c>
      <c r="S63" s="4">
        <v>67.421499999999995</v>
      </c>
      <c r="T63" s="4">
        <v>0</v>
      </c>
      <c r="U63" s="4">
        <v>67.400000000000006</v>
      </c>
      <c r="V63" s="4">
        <v>106.80329999999999</v>
      </c>
      <c r="Y63" s="4">
        <v>73.251999999999995</v>
      </c>
      <c r="Z63" s="4">
        <v>0</v>
      </c>
      <c r="AA63" s="4">
        <v>0</v>
      </c>
      <c r="AB63" s="4" t="s">
        <v>207</v>
      </c>
      <c r="AC63" s="4">
        <v>0</v>
      </c>
      <c r="AD63" s="4">
        <v>11.7</v>
      </c>
      <c r="AE63" s="4">
        <v>864</v>
      </c>
      <c r="AF63" s="4">
        <v>889</v>
      </c>
      <c r="AG63" s="4">
        <v>846</v>
      </c>
      <c r="AH63" s="4">
        <v>70</v>
      </c>
      <c r="AI63" s="4">
        <v>20.440000000000001</v>
      </c>
      <c r="AJ63" s="4">
        <v>0.47</v>
      </c>
      <c r="AK63" s="4">
        <v>983</v>
      </c>
      <c r="AL63" s="4">
        <v>1</v>
      </c>
      <c r="AM63" s="4">
        <v>0</v>
      </c>
      <c r="AN63" s="4">
        <v>23</v>
      </c>
      <c r="AO63" s="4">
        <v>189.9</v>
      </c>
      <c r="AP63" s="4">
        <v>189</v>
      </c>
      <c r="AQ63" s="4">
        <v>1.9</v>
      </c>
      <c r="AR63" s="4">
        <v>195</v>
      </c>
      <c r="AS63" s="4" t="s">
        <v>155</v>
      </c>
      <c r="AT63" s="4">
        <v>2</v>
      </c>
      <c r="AU63" s="5">
        <v>0.79413194444444446</v>
      </c>
      <c r="AV63" s="4">
        <v>47.160561999999999</v>
      </c>
      <c r="AW63" s="4">
        <v>-88.484095999999994</v>
      </c>
      <c r="AX63" s="4">
        <v>314.7</v>
      </c>
      <c r="AY63" s="4">
        <v>34.700000000000003</v>
      </c>
      <c r="AZ63" s="4">
        <v>12</v>
      </c>
      <c r="BA63" s="4">
        <v>9</v>
      </c>
      <c r="BB63" s="4" t="s">
        <v>217</v>
      </c>
      <c r="BC63" s="4">
        <v>1.3444</v>
      </c>
      <c r="BD63" s="4">
        <v>1.4</v>
      </c>
      <c r="BE63" s="4">
        <v>2.1983999999999999</v>
      </c>
      <c r="BF63" s="4">
        <v>14.063000000000001</v>
      </c>
      <c r="BG63" s="4">
        <v>14.39</v>
      </c>
      <c r="BH63" s="4">
        <v>1.02</v>
      </c>
      <c r="BI63" s="4">
        <v>14.547000000000001</v>
      </c>
      <c r="BJ63" s="4">
        <v>2974.9119999999998</v>
      </c>
      <c r="BK63" s="4">
        <v>35.343000000000004</v>
      </c>
      <c r="BL63" s="4">
        <v>2.0840000000000001</v>
      </c>
      <c r="BM63" s="4">
        <v>0</v>
      </c>
      <c r="BN63" s="4">
        <v>2.0840000000000001</v>
      </c>
      <c r="BO63" s="4">
        <v>1.659</v>
      </c>
      <c r="BP63" s="4">
        <v>0</v>
      </c>
      <c r="BQ63" s="4">
        <v>1.659</v>
      </c>
      <c r="BR63" s="4">
        <v>0.82969999999999999</v>
      </c>
      <c r="BU63" s="4">
        <v>3.4140000000000001</v>
      </c>
      <c r="BW63" s="4">
        <v>0</v>
      </c>
      <c r="BX63" s="4">
        <v>0.42621799999999999</v>
      </c>
      <c r="BY63" s="4">
        <v>-5</v>
      </c>
      <c r="BZ63" s="4">
        <v>0.67767299999999997</v>
      </c>
      <c r="CA63" s="4">
        <v>10.415702</v>
      </c>
      <c r="CB63" s="4">
        <v>13.688995</v>
      </c>
      <c r="CC63" s="4">
        <f t="shared" si="15"/>
        <v>2.7518284683999998</v>
      </c>
      <c r="CE63" s="4">
        <f t="shared" si="16"/>
        <v>23146.390260563323</v>
      </c>
      <c r="CF63" s="4">
        <f t="shared" si="17"/>
        <v>274.987250372142</v>
      </c>
      <c r="CG63" s="4">
        <f t="shared" si="18"/>
        <v>12.907898264646001</v>
      </c>
      <c r="CH63" s="4">
        <f t="shared" si="19"/>
        <v>6.4555052382018001</v>
      </c>
    </row>
    <row r="64" spans="1:86">
      <c r="A64" s="2">
        <v>42439</v>
      </c>
      <c r="B64" s="29">
        <v>0.58623939814814818</v>
      </c>
      <c r="C64" s="4">
        <v>14.34</v>
      </c>
      <c r="D64" s="4">
        <v>0.39019999999999999</v>
      </c>
      <c r="E64" s="4" t="s">
        <v>155</v>
      </c>
      <c r="F64" s="4">
        <v>3902.2694470000001</v>
      </c>
      <c r="G64" s="4">
        <v>77.400000000000006</v>
      </c>
      <c r="H64" s="4">
        <v>5.3</v>
      </c>
      <c r="I64" s="4">
        <v>168.2</v>
      </c>
      <c r="K64" s="4">
        <v>0</v>
      </c>
      <c r="L64" s="4">
        <v>84</v>
      </c>
      <c r="M64" s="4">
        <v>0.87319999999999998</v>
      </c>
      <c r="N64" s="4">
        <v>12.522500000000001</v>
      </c>
      <c r="O64" s="4">
        <v>0.34079999999999999</v>
      </c>
      <c r="P64" s="4">
        <v>67.585899999999995</v>
      </c>
      <c r="Q64" s="4">
        <v>4.6051000000000002</v>
      </c>
      <c r="R64" s="4">
        <v>72.2</v>
      </c>
      <c r="S64" s="4">
        <v>53.790999999999997</v>
      </c>
      <c r="T64" s="4">
        <v>3.6650999999999998</v>
      </c>
      <c r="U64" s="4">
        <v>57.5</v>
      </c>
      <c r="V64" s="4">
        <v>168.18010000000001</v>
      </c>
      <c r="Y64" s="4">
        <v>73.132000000000005</v>
      </c>
      <c r="Z64" s="4">
        <v>0</v>
      </c>
      <c r="AA64" s="4">
        <v>0</v>
      </c>
      <c r="AB64" s="4" t="s">
        <v>207</v>
      </c>
      <c r="AC64" s="4">
        <v>0</v>
      </c>
      <c r="AD64" s="4">
        <v>11.6</v>
      </c>
      <c r="AE64" s="4">
        <v>863</v>
      </c>
      <c r="AF64" s="4">
        <v>890</v>
      </c>
      <c r="AG64" s="4">
        <v>845</v>
      </c>
      <c r="AH64" s="4">
        <v>70</v>
      </c>
      <c r="AI64" s="4">
        <v>20.440000000000001</v>
      </c>
      <c r="AJ64" s="4">
        <v>0.47</v>
      </c>
      <c r="AK64" s="4">
        <v>983</v>
      </c>
      <c r="AL64" s="4">
        <v>1</v>
      </c>
      <c r="AM64" s="4">
        <v>0</v>
      </c>
      <c r="AN64" s="4">
        <v>23</v>
      </c>
      <c r="AO64" s="4">
        <v>189.1</v>
      </c>
      <c r="AP64" s="4">
        <v>189.1</v>
      </c>
      <c r="AQ64" s="4">
        <v>2.1</v>
      </c>
      <c r="AR64" s="4">
        <v>195</v>
      </c>
      <c r="AS64" s="4" t="s">
        <v>155</v>
      </c>
      <c r="AT64" s="4">
        <v>2</v>
      </c>
      <c r="AU64" s="5">
        <v>0.7941435185185185</v>
      </c>
      <c r="AV64" s="4">
        <v>47.160696000000002</v>
      </c>
      <c r="AW64" s="4">
        <v>-88.484039999999993</v>
      </c>
      <c r="AX64" s="4">
        <v>315</v>
      </c>
      <c r="AY64" s="4">
        <v>34.200000000000003</v>
      </c>
      <c r="AZ64" s="4">
        <v>12</v>
      </c>
      <c r="BA64" s="4">
        <v>9</v>
      </c>
      <c r="BB64" s="4" t="s">
        <v>217</v>
      </c>
      <c r="BC64" s="4">
        <v>1.1015999999999999</v>
      </c>
      <c r="BD64" s="4">
        <v>1.6032</v>
      </c>
      <c r="BE64" s="4">
        <v>2.3031999999999999</v>
      </c>
      <c r="BF64" s="4">
        <v>14.063000000000001</v>
      </c>
      <c r="BG64" s="4">
        <v>14.41</v>
      </c>
      <c r="BH64" s="4">
        <v>1.02</v>
      </c>
      <c r="BI64" s="4">
        <v>14.516999999999999</v>
      </c>
      <c r="BJ64" s="4">
        <v>2948.7669999999998</v>
      </c>
      <c r="BK64" s="4">
        <v>51.070999999999998</v>
      </c>
      <c r="BL64" s="4">
        <v>1.667</v>
      </c>
      <c r="BM64" s="4">
        <v>0.114</v>
      </c>
      <c r="BN64" s="4">
        <v>1.78</v>
      </c>
      <c r="BO64" s="4">
        <v>1.3260000000000001</v>
      </c>
      <c r="BP64" s="4">
        <v>0.09</v>
      </c>
      <c r="BQ64" s="4">
        <v>1.417</v>
      </c>
      <c r="BR64" s="4">
        <v>1.3095000000000001</v>
      </c>
      <c r="BU64" s="4">
        <v>3.4169999999999998</v>
      </c>
      <c r="BW64" s="4">
        <v>0</v>
      </c>
      <c r="BX64" s="4">
        <v>0.42952600000000002</v>
      </c>
      <c r="BY64" s="4">
        <v>-5</v>
      </c>
      <c r="BZ64" s="4">
        <v>0.67500000000000004</v>
      </c>
      <c r="CA64" s="4">
        <v>10.496542</v>
      </c>
      <c r="CB64" s="4">
        <v>13.635</v>
      </c>
      <c r="CC64" s="4">
        <f t="shared" si="15"/>
        <v>2.7731863963999999</v>
      </c>
      <c r="CE64" s="4">
        <f t="shared" si="16"/>
        <v>23121.036927794357</v>
      </c>
      <c r="CF64" s="4">
        <f t="shared" si="17"/>
        <v>400.443465672054</v>
      </c>
      <c r="CG64" s="4">
        <f t="shared" si="18"/>
        <v>11.110579210458001</v>
      </c>
      <c r="CH64" s="4">
        <f t="shared" si="19"/>
        <v>10.267680646503001</v>
      </c>
    </row>
    <row r="65" spans="1:86">
      <c r="A65" s="2">
        <v>42439</v>
      </c>
      <c r="B65" s="29">
        <v>0.58625097222222222</v>
      </c>
      <c r="C65" s="4">
        <v>14.349</v>
      </c>
      <c r="D65" s="4">
        <v>0.41589999999999999</v>
      </c>
      <c r="E65" s="4" t="s">
        <v>155</v>
      </c>
      <c r="F65" s="4">
        <v>4158.6238530000001</v>
      </c>
      <c r="G65" s="4">
        <v>70</v>
      </c>
      <c r="H65" s="4">
        <v>5.6</v>
      </c>
      <c r="I65" s="4">
        <v>161.9</v>
      </c>
      <c r="K65" s="4">
        <v>0</v>
      </c>
      <c r="L65" s="4">
        <v>84</v>
      </c>
      <c r="M65" s="4">
        <v>0.873</v>
      </c>
      <c r="N65" s="4">
        <v>12.5267</v>
      </c>
      <c r="O65" s="4">
        <v>0.36299999999999999</v>
      </c>
      <c r="P65" s="4">
        <v>61.093299999999999</v>
      </c>
      <c r="Q65" s="4">
        <v>4.8887</v>
      </c>
      <c r="R65" s="4">
        <v>66</v>
      </c>
      <c r="S65" s="4">
        <v>48.623600000000003</v>
      </c>
      <c r="T65" s="4">
        <v>3.8908999999999998</v>
      </c>
      <c r="U65" s="4">
        <v>52.5</v>
      </c>
      <c r="V65" s="4">
        <v>161.92850000000001</v>
      </c>
      <c r="Y65" s="4">
        <v>73.018000000000001</v>
      </c>
      <c r="Z65" s="4">
        <v>0</v>
      </c>
      <c r="AA65" s="4">
        <v>0</v>
      </c>
      <c r="AB65" s="4" t="s">
        <v>207</v>
      </c>
      <c r="AC65" s="4">
        <v>0</v>
      </c>
      <c r="AD65" s="4">
        <v>11.7</v>
      </c>
      <c r="AE65" s="4">
        <v>861</v>
      </c>
      <c r="AF65" s="4">
        <v>888</v>
      </c>
      <c r="AG65" s="4">
        <v>842</v>
      </c>
      <c r="AH65" s="4">
        <v>70</v>
      </c>
      <c r="AI65" s="4">
        <v>20.440000000000001</v>
      </c>
      <c r="AJ65" s="4">
        <v>0.47</v>
      </c>
      <c r="AK65" s="4">
        <v>983</v>
      </c>
      <c r="AL65" s="4">
        <v>1</v>
      </c>
      <c r="AM65" s="4">
        <v>0</v>
      </c>
      <c r="AN65" s="4">
        <v>23</v>
      </c>
      <c r="AO65" s="4">
        <v>190</v>
      </c>
      <c r="AP65" s="4">
        <v>190</v>
      </c>
      <c r="AQ65" s="4">
        <v>2.2999999999999998</v>
      </c>
      <c r="AR65" s="4">
        <v>195</v>
      </c>
      <c r="AS65" s="4" t="s">
        <v>155</v>
      </c>
      <c r="AT65" s="4">
        <v>2</v>
      </c>
      <c r="AU65" s="5">
        <v>0.79415509259259265</v>
      </c>
      <c r="AV65" s="4">
        <v>47.160899999999998</v>
      </c>
      <c r="AW65" s="4">
        <v>-88.483970999999997</v>
      </c>
      <c r="AX65" s="4">
        <v>315.5</v>
      </c>
      <c r="AY65" s="4">
        <v>34.200000000000003</v>
      </c>
      <c r="AZ65" s="4">
        <v>12</v>
      </c>
      <c r="BA65" s="4">
        <v>8</v>
      </c>
      <c r="BB65" s="4" t="s">
        <v>216</v>
      </c>
      <c r="BC65" s="4">
        <v>1.2</v>
      </c>
      <c r="BD65" s="4">
        <v>1.9014990000000001</v>
      </c>
      <c r="BE65" s="4">
        <v>2.5507490000000002</v>
      </c>
      <c r="BF65" s="4">
        <v>14.063000000000001</v>
      </c>
      <c r="BG65" s="4">
        <v>14.37</v>
      </c>
      <c r="BH65" s="4">
        <v>1.02</v>
      </c>
      <c r="BI65" s="4">
        <v>14.548999999999999</v>
      </c>
      <c r="BJ65" s="4">
        <v>2943.826</v>
      </c>
      <c r="BK65" s="4">
        <v>54.302</v>
      </c>
      <c r="BL65" s="4">
        <v>1.504</v>
      </c>
      <c r="BM65" s="4">
        <v>0.12</v>
      </c>
      <c r="BN65" s="4">
        <v>1.6240000000000001</v>
      </c>
      <c r="BO65" s="4">
        <v>1.1970000000000001</v>
      </c>
      <c r="BP65" s="4">
        <v>9.6000000000000002E-2</v>
      </c>
      <c r="BQ65" s="4">
        <v>1.292</v>
      </c>
      <c r="BR65" s="4">
        <v>1.2583</v>
      </c>
      <c r="BU65" s="4">
        <v>3.4049999999999998</v>
      </c>
      <c r="BW65" s="4">
        <v>0</v>
      </c>
      <c r="BX65" s="4">
        <v>0.44374400000000003</v>
      </c>
      <c r="BY65" s="4">
        <v>-5</v>
      </c>
      <c r="BZ65" s="4">
        <v>0.67500000000000004</v>
      </c>
      <c r="CA65" s="4">
        <v>10.843994</v>
      </c>
      <c r="CB65" s="4">
        <v>13.635</v>
      </c>
      <c r="CC65" s="4">
        <f t="shared" si="15"/>
        <v>2.8649832148000001</v>
      </c>
      <c r="CE65" s="4">
        <f t="shared" si="16"/>
        <v>23846.35511633987</v>
      </c>
      <c r="CF65" s="4">
        <f t="shared" si="17"/>
        <v>439.87136995443603</v>
      </c>
      <c r="CG65" s="4">
        <f t="shared" si="18"/>
        <v>10.465798865256</v>
      </c>
      <c r="CH65" s="4">
        <f t="shared" si="19"/>
        <v>10.1928132446994</v>
      </c>
    </row>
    <row r="66" spans="1:86">
      <c r="A66" s="2">
        <v>42439</v>
      </c>
      <c r="B66" s="29">
        <v>0.58626254629629626</v>
      </c>
      <c r="C66" s="4">
        <v>14.35</v>
      </c>
      <c r="D66" s="4">
        <v>0.46029999999999999</v>
      </c>
      <c r="E66" s="4" t="s">
        <v>155</v>
      </c>
      <c r="F66" s="4">
        <v>4602.5581400000001</v>
      </c>
      <c r="G66" s="4">
        <v>69.900000000000006</v>
      </c>
      <c r="H66" s="4">
        <v>5.5</v>
      </c>
      <c r="I66" s="4">
        <v>151.69999999999999</v>
      </c>
      <c r="K66" s="4">
        <v>0</v>
      </c>
      <c r="L66" s="4">
        <v>84</v>
      </c>
      <c r="M66" s="4">
        <v>0.87250000000000005</v>
      </c>
      <c r="N66" s="4">
        <v>12.520300000000001</v>
      </c>
      <c r="O66" s="4">
        <v>0.40160000000000001</v>
      </c>
      <c r="P66" s="4">
        <v>60.9876</v>
      </c>
      <c r="Q66" s="4">
        <v>4.7987000000000002</v>
      </c>
      <c r="R66" s="4">
        <v>65.8</v>
      </c>
      <c r="S66" s="4">
        <v>48.539499999999997</v>
      </c>
      <c r="T66" s="4">
        <v>3.8193000000000001</v>
      </c>
      <c r="U66" s="4">
        <v>52.4</v>
      </c>
      <c r="V66" s="4">
        <v>151.6808</v>
      </c>
      <c r="Y66" s="4">
        <v>72.906000000000006</v>
      </c>
      <c r="Z66" s="4">
        <v>0</v>
      </c>
      <c r="AA66" s="4">
        <v>0</v>
      </c>
      <c r="AB66" s="4" t="s">
        <v>207</v>
      </c>
      <c r="AC66" s="4">
        <v>0</v>
      </c>
      <c r="AD66" s="4">
        <v>11.7</v>
      </c>
      <c r="AE66" s="4">
        <v>862</v>
      </c>
      <c r="AF66" s="4">
        <v>889</v>
      </c>
      <c r="AG66" s="4">
        <v>844</v>
      </c>
      <c r="AH66" s="4">
        <v>70</v>
      </c>
      <c r="AI66" s="4">
        <v>20.440000000000001</v>
      </c>
      <c r="AJ66" s="4">
        <v>0.47</v>
      </c>
      <c r="AK66" s="4">
        <v>983</v>
      </c>
      <c r="AL66" s="4">
        <v>1</v>
      </c>
      <c r="AM66" s="4">
        <v>0</v>
      </c>
      <c r="AN66" s="4">
        <v>23</v>
      </c>
      <c r="AO66" s="4">
        <v>190</v>
      </c>
      <c r="AP66" s="4">
        <v>190</v>
      </c>
      <c r="AQ66" s="4">
        <v>1.9</v>
      </c>
      <c r="AR66" s="4">
        <v>195</v>
      </c>
      <c r="AS66" s="4" t="s">
        <v>155</v>
      </c>
      <c r="AT66" s="4">
        <v>2</v>
      </c>
      <c r="AU66" s="5">
        <v>0.79417824074074073</v>
      </c>
      <c r="AV66" s="4">
        <v>47.161107000000001</v>
      </c>
      <c r="AW66" s="4">
        <v>-88.483931999999996</v>
      </c>
      <c r="AX66" s="4">
        <v>315.7</v>
      </c>
      <c r="AY66" s="4">
        <v>34.4</v>
      </c>
      <c r="AZ66" s="4">
        <v>12</v>
      </c>
      <c r="BA66" s="4">
        <v>8</v>
      </c>
      <c r="BB66" s="4" t="s">
        <v>216</v>
      </c>
      <c r="BC66" s="4">
        <v>1.2507509999999999</v>
      </c>
      <c r="BD66" s="4">
        <v>1.4924919999999999</v>
      </c>
      <c r="BE66" s="4">
        <v>2.5492490000000001</v>
      </c>
      <c r="BF66" s="4">
        <v>14.063000000000001</v>
      </c>
      <c r="BG66" s="4">
        <v>14.33</v>
      </c>
      <c r="BH66" s="4">
        <v>1.02</v>
      </c>
      <c r="BI66" s="4">
        <v>14.613</v>
      </c>
      <c r="BJ66" s="4">
        <v>2935.2249999999999</v>
      </c>
      <c r="BK66" s="4">
        <v>59.918999999999997</v>
      </c>
      <c r="BL66" s="4">
        <v>1.4970000000000001</v>
      </c>
      <c r="BM66" s="4">
        <v>0.11799999999999999</v>
      </c>
      <c r="BN66" s="4">
        <v>1.615</v>
      </c>
      <c r="BO66" s="4">
        <v>1.1919999999999999</v>
      </c>
      <c r="BP66" s="4">
        <v>9.4E-2</v>
      </c>
      <c r="BQ66" s="4">
        <v>1.2849999999999999</v>
      </c>
      <c r="BR66" s="4">
        <v>1.1758999999999999</v>
      </c>
      <c r="BU66" s="4">
        <v>3.391</v>
      </c>
      <c r="BW66" s="4">
        <v>0</v>
      </c>
      <c r="BX66" s="4">
        <v>0.452768</v>
      </c>
      <c r="BY66" s="4">
        <v>-5</v>
      </c>
      <c r="BZ66" s="4">
        <v>0.67489100000000002</v>
      </c>
      <c r="CA66" s="4">
        <v>11.064518</v>
      </c>
      <c r="CB66" s="4">
        <v>13.632797999999999</v>
      </c>
      <c r="CC66" s="4">
        <f t="shared" si="15"/>
        <v>2.9232456555999997</v>
      </c>
      <c r="CE66" s="4">
        <f t="shared" si="16"/>
        <v>24260.20683537285</v>
      </c>
      <c r="CF66" s="4">
        <f t="shared" si="17"/>
        <v>495.24221596937394</v>
      </c>
      <c r="CG66" s="4">
        <f t="shared" si="18"/>
        <v>10.620775505609998</v>
      </c>
      <c r="CH66" s="4">
        <f t="shared" si="19"/>
        <v>9.7190427370013985</v>
      </c>
    </row>
    <row r="67" spans="1:86">
      <c r="A67" s="2">
        <v>42439</v>
      </c>
      <c r="B67" s="29">
        <v>0.58627412037037041</v>
      </c>
      <c r="C67" s="4">
        <v>14.305</v>
      </c>
      <c r="D67" s="4">
        <v>0.66869999999999996</v>
      </c>
      <c r="E67" s="4" t="s">
        <v>155</v>
      </c>
      <c r="F67" s="4">
        <v>6686.9681309999996</v>
      </c>
      <c r="G67" s="4">
        <v>79.599999999999994</v>
      </c>
      <c r="H67" s="4">
        <v>-13.9</v>
      </c>
      <c r="I67" s="4">
        <v>188.2</v>
      </c>
      <c r="K67" s="4">
        <v>0</v>
      </c>
      <c r="L67" s="4">
        <v>84</v>
      </c>
      <c r="M67" s="4">
        <v>0.87109999999999999</v>
      </c>
      <c r="N67" s="4">
        <v>12.460699999999999</v>
      </c>
      <c r="O67" s="4">
        <v>0.58250000000000002</v>
      </c>
      <c r="P67" s="4">
        <v>69.378100000000003</v>
      </c>
      <c r="Q67" s="4">
        <v>0</v>
      </c>
      <c r="R67" s="4">
        <v>69.400000000000006</v>
      </c>
      <c r="S67" s="4">
        <v>55.217399999999998</v>
      </c>
      <c r="T67" s="4">
        <v>0</v>
      </c>
      <c r="U67" s="4">
        <v>55.2</v>
      </c>
      <c r="V67" s="4">
        <v>188.23910000000001</v>
      </c>
      <c r="Y67" s="4">
        <v>72.756</v>
      </c>
      <c r="Z67" s="4">
        <v>0</v>
      </c>
      <c r="AA67" s="4">
        <v>0</v>
      </c>
      <c r="AB67" s="4" t="s">
        <v>207</v>
      </c>
      <c r="AC67" s="4">
        <v>0</v>
      </c>
      <c r="AD67" s="4">
        <v>11.6</v>
      </c>
      <c r="AE67" s="4">
        <v>862</v>
      </c>
      <c r="AF67" s="4">
        <v>889</v>
      </c>
      <c r="AG67" s="4">
        <v>844</v>
      </c>
      <c r="AH67" s="4">
        <v>70</v>
      </c>
      <c r="AI67" s="4">
        <v>20.440000000000001</v>
      </c>
      <c r="AJ67" s="4">
        <v>0.47</v>
      </c>
      <c r="AK67" s="4">
        <v>983</v>
      </c>
      <c r="AL67" s="4">
        <v>1</v>
      </c>
      <c r="AM67" s="4">
        <v>0</v>
      </c>
      <c r="AN67" s="4">
        <v>23</v>
      </c>
      <c r="AO67" s="4">
        <v>190</v>
      </c>
      <c r="AP67" s="4">
        <v>190.1</v>
      </c>
      <c r="AQ67" s="4">
        <v>2.2000000000000002</v>
      </c>
      <c r="AR67" s="4">
        <v>195</v>
      </c>
      <c r="AS67" s="4" t="s">
        <v>155</v>
      </c>
      <c r="AT67" s="4">
        <v>2</v>
      </c>
      <c r="AU67" s="5">
        <v>0.79418981481481488</v>
      </c>
      <c r="AV67" s="4">
        <v>47.161248999999998</v>
      </c>
      <c r="AW67" s="4">
        <v>-88.483924999999999</v>
      </c>
      <c r="AX67" s="4">
        <v>315.89999999999998</v>
      </c>
      <c r="AY67" s="4">
        <v>34.5</v>
      </c>
      <c r="AZ67" s="4">
        <v>12</v>
      </c>
      <c r="BA67" s="4">
        <v>8</v>
      </c>
      <c r="BB67" s="4" t="s">
        <v>216</v>
      </c>
      <c r="BC67" s="4">
        <v>1.3</v>
      </c>
      <c r="BD67" s="4">
        <v>1.1524000000000001</v>
      </c>
      <c r="BE67" s="4">
        <v>2.5508000000000002</v>
      </c>
      <c r="BF67" s="4">
        <v>14.063000000000001</v>
      </c>
      <c r="BG67" s="4">
        <v>14.15</v>
      </c>
      <c r="BH67" s="4">
        <v>1.01</v>
      </c>
      <c r="BI67" s="4">
        <v>14.798</v>
      </c>
      <c r="BJ67" s="4">
        <v>2893.2080000000001</v>
      </c>
      <c r="BK67" s="4">
        <v>86.081000000000003</v>
      </c>
      <c r="BL67" s="4">
        <v>1.6870000000000001</v>
      </c>
      <c r="BM67" s="4">
        <v>0</v>
      </c>
      <c r="BN67" s="4">
        <v>1.6870000000000001</v>
      </c>
      <c r="BO67" s="4">
        <v>1.343</v>
      </c>
      <c r="BP67" s="4">
        <v>0</v>
      </c>
      <c r="BQ67" s="4">
        <v>1.343</v>
      </c>
      <c r="BR67" s="4">
        <v>1.4452</v>
      </c>
      <c r="BU67" s="4">
        <v>3.3519999999999999</v>
      </c>
      <c r="BW67" s="4">
        <v>0</v>
      </c>
      <c r="BX67" s="4">
        <v>0.41719400000000001</v>
      </c>
      <c r="BY67" s="4">
        <v>-5</v>
      </c>
      <c r="BZ67" s="4">
        <v>0.67432700000000001</v>
      </c>
      <c r="CA67" s="4">
        <v>10.195178</v>
      </c>
      <c r="CB67" s="4">
        <v>13.621404999999999</v>
      </c>
      <c r="CC67" s="4">
        <f t="shared" si="15"/>
        <v>2.6935660276000002</v>
      </c>
      <c r="CE67" s="4">
        <f t="shared" si="16"/>
        <v>22034.08760161493</v>
      </c>
      <c r="CF67" s="4">
        <f t="shared" si="17"/>
        <v>655.57550471124603</v>
      </c>
      <c r="CG67" s="4">
        <f t="shared" si="18"/>
        <v>10.228016668338</v>
      </c>
      <c r="CH67" s="4">
        <f t="shared" si="19"/>
        <v>11.0063512204632</v>
      </c>
    </row>
    <row r="68" spans="1:86">
      <c r="A68" s="2">
        <v>42439</v>
      </c>
      <c r="B68" s="29">
        <v>0.58628569444444445</v>
      </c>
      <c r="C68" s="4">
        <v>14.287000000000001</v>
      </c>
      <c r="D68" s="4">
        <v>0.57950000000000002</v>
      </c>
      <c r="E68" s="4" t="s">
        <v>155</v>
      </c>
      <c r="F68" s="4">
        <v>5794.6494759999996</v>
      </c>
      <c r="G68" s="4">
        <v>115.3</v>
      </c>
      <c r="H68" s="4">
        <v>-7.6</v>
      </c>
      <c r="I68" s="4">
        <v>193.8</v>
      </c>
      <c r="K68" s="4">
        <v>0</v>
      </c>
      <c r="L68" s="4">
        <v>84</v>
      </c>
      <c r="M68" s="4">
        <v>0.87209999999999999</v>
      </c>
      <c r="N68" s="4">
        <v>12.4598</v>
      </c>
      <c r="O68" s="4">
        <v>0.50539999999999996</v>
      </c>
      <c r="P68" s="4">
        <v>100.577</v>
      </c>
      <c r="Q68" s="4">
        <v>0</v>
      </c>
      <c r="R68" s="4">
        <v>100.6</v>
      </c>
      <c r="S68" s="4">
        <v>80.048400000000001</v>
      </c>
      <c r="T68" s="4">
        <v>0</v>
      </c>
      <c r="U68" s="4">
        <v>80</v>
      </c>
      <c r="V68" s="4">
        <v>193.79259999999999</v>
      </c>
      <c r="Y68" s="4">
        <v>72.897999999999996</v>
      </c>
      <c r="Z68" s="4">
        <v>0</v>
      </c>
      <c r="AA68" s="4">
        <v>0</v>
      </c>
      <c r="AB68" s="4" t="s">
        <v>207</v>
      </c>
      <c r="AC68" s="4">
        <v>0</v>
      </c>
      <c r="AD68" s="4">
        <v>11.7</v>
      </c>
      <c r="AE68" s="4">
        <v>861</v>
      </c>
      <c r="AF68" s="4">
        <v>888</v>
      </c>
      <c r="AG68" s="4">
        <v>843</v>
      </c>
      <c r="AH68" s="4">
        <v>70</v>
      </c>
      <c r="AI68" s="4">
        <v>20.440000000000001</v>
      </c>
      <c r="AJ68" s="4">
        <v>0.47</v>
      </c>
      <c r="AK68" s="4">
        <v>983</v>
      </c>
      <c r="AL68" s="4">
        <v>1</v>
      </c>
      <c r="AM68" s="4">
        <v>0</v>
      </c>
      <c r="AN68" s="4">
        <v>23</v>
      </c>
      <c r="AO68" s="4">
        <v>190</v>
      </c>
      <c r="AP68" s="4">
        <v>191</v>
      </c>
      <c r="AQ68" s="4">
        <v>2.6</v>
      </c>
      <c r="AR68" s="4">
        <v>195</v>
      </c>
      <c r="AS68" s="4" t="s">
        <v>155</v>
      </c>
      <c r="AT68" s="4">
        <v>2</v>
      </c>
      <c r="AU68" s="5">
        <v>0.79420138888888892</v>
      </c>
      <c r="AV68" s="4">
        <v>47.161318000000001</v>
      </c>
      <c r="AW68" s="4">
        <v>-88.483923000000004</v>
      </c>
      <c r="AX68" s="4">
        <v>316.10000000000002</v>
      </c>
      <c r="AY68" s="4">
        <v>34.700000000000003</v>
      </c>
      <c r="AZ68" s="4">
        <v>12</v>
      </c>
      <c r="BA68" s="4">
        <v>8</v>
      </c>
      <c r="BB68" s="4" t="s">
        <v>216</v>
      </c>
      <c r="BC68" s="4">
        <v>1.3508</v>
      </c>
      <c r="BD68" s="4">
        <v>1.3508</v>
      </c>
      <c r="BE68" s="4">
        <v>2.6507999999999998</v>
      </c>
      <c r="BF68" s="4">
        <v>14.063000000000001</v>
      </c>
      <c r="BG68" s="4">
        <v>14.26</v>
      </c>
      <c r="BH68" s="4">
        <v>1.01</v>
      </c>
      <c r="BI68" s="4">
        <v>14.661</v>
      </c>
      <c r="BJ68" s="4">
        <v>2910.3150000000001</v>
      </c>
      <c r="BK68" s="4">
        <v>75.131</v>
      </c>
      <c r="BL68" s="4">
        <v>2.46</v>
      </c>
      <c r="BM68" s="4">
        <v>0</v>
      </c>
      <c r="BN68" s="4">
        <v>2.46</v>
      </c>
      <c r="BO68" s="4">
        <v>1.958</v>
      </c>
      <c r="BP68" s="4">
        <v>0</v>
      </c>
      <c r="BQ68" s="4">
        <v>1.958</v>
      </c>
      <c r="BR68" s="4">
        <v>1.4967999999999999</v>
      </c>
      <c r="BU68" s="4">
        <v>3.3780000000000001</v>
      </c>
      <c r="BW68" s="4">
        <v>0</v>
      </c>
      <c r="BX68" s="4">
        <v>0.48090500000000003</v>
      </c>
      <c r="BY68" s="4">
        <v>-5</v>
      </c>
      <c r="BZ68" s="4">
        <v>0.67732700000000001</v>
      </c>
      <c r="CA68" s="4">
        <v>11.752115999999999</v>
      </c>
      <c r="CB68" s="4">
        <v>13.682005</v>
      </c>
      <c r="CC68" s="4">
        <f t="shared" si="15"/>
        <v>3.1049090471999996</v>
      </c>
      <c r="CE68" s="4">
        <f t="shared" si="16"/>
        <v>25549.162528975379</v>
      </c>
      <c r="CF68" s="4">
        <f t="shared" si="17"/>
        <v>659.56232571541193</v>
      </c>
      <c r="CG68" s="4">
        <f t="shared" si="18"/>
        <v>17.188950416615999</v>
      </c>
      <c r="CH68" s="4">
        <f t="shared" si="19"/>
        <v>13.140153719913599</v>
      </c>
    </row>
    <row r="69" spans="1:86">
      <c r="A69" s="2">
        <v>42439</v>
      </c>
      <c r="B69" s="29">
        <v>0.58629726851851849</v>
      </c>
      <c r="C69" s="4">
        <v>14.294</v>
      </c>
      <c r="D69" s="4">
        <v>0.53490000000000004</v>
      </c>
      <c r="E69" s="4" t="s">
        <v>155</v>
      </c>
      <c r="F69" s="4">
        <v>5348.6805560000003</v>
      </c>
      <c r="G69" s="4">
        <v>141.80000000000001</v>
      </c>
      <c r="H69" s="4">
        <v>-0.7</v>
      </c>
      <c r="I69" s="4">
        <v>153.9</v>
      </c>
      <c r="K69" s="4">
        <v>0</v>
      </c>
      <c r="L69" s="4">
        <v>83</v>
      </c>
      <c r="M69" s="4">
        <v>0.87260000000000004</v>
      </c>
      <c r="N69" s="4">
        <v>12.4724</v>
      </c>
      <c r="O69" s="4">
        <v>0.4667</v>
      </c>
      <c r="P69" s="4">
        <v>123.7724</v>
      </c>
      <c r="Q69" s="4">
        <v>0</v>
      </c>
      <c r="R69" s="4">
        <v>123.8</v>
      </c>
      <c r="S69" s="4">
        <v>98.509299999999996</v>
      </c>
      <c r="T69" s="4">
        <v>0</v>
      </c>
      <c r="U69" s="4">
        <v>98.5</v>
      </c>
      <c r="V69" s="4">
        <v>153.92009999999999</v>
      </c>
      <c r="Y69" s="4">
        <v>72.790000000000006</v>
      </c>
      <c r="Z69" s="4">
        <v>0</v>
      </c>
      <c r="AA69" s="4">
        <v>0</v>
      </c>
      <c r="AB69" s="4" t="s">
        <v>207</v>
      </c>
      <c r="AC69" s="4">
        <v>0</v>
      </c>
      <c r="AD69" s="4">
        <v>11.9</v>
      </c>
      <c r="AE69" s="4">
        <v>859</v>
      </c>
      <c r="AF69" s="4">
        <v>888</v>
      </c>
      <c r="AG69" s="4">
        <v>842</v>
      </c>
      <c r="AH69" s="4">
        <v>70</v>
      </c>
      <c r="AI69" s="4">
        <v>20.440000000000001</v>
      </c>
      <c r="AJ69" s="4">
        <v>0.47</v>
      </c>
      <c r="AK69" s="4">
        <v>983</v>
      </c>
      <c r="AL69" s="4">
        <v>1</v>
      </c>
      <c r="AM69" s="4">
        <v>0</v>
      </c>
      <c r="AN69" s="4">
        <v>23</v>
      </c>
      <c r="AO69" s="4">
        <v>190</v>
      </c>
      <c r="AP69" s="4">
        <v>190.9</v>
      </c>
      <c r="AQ69" s="4">
        <v>2.8</v>
      </c>
      <c r="AR69" s="4">
        <v>195</v>
      </c>
      <c r="AS69" s="4" t="s">
        <v>155</v>
      </c>
      <c r="AT69" s="4">
        <v>2</v>
      </c>
      <c r="AU69" s="5">
        <v>0.79420138888888892</v>
      </c>
      <c r="AV69" s="4">
        <v>47.161391000000002</v>
      </c>
      <c r="AW69" s="4">
        <v>-88.483932999999993</v>
      </c>
      <c r="AX69" s="4">
        <v>316.3</v>
      </c>
      <c r="AY69" s="4">
        <v>34.799999999999997</v>
      </c>
      <c r="AZ69" s="4">
        <v>12</v>
      </c>
      <c r="BA69" s="4">
        <v>8</v>
      </c>
      <c r="BB69" s="4" t="s">
        <v>216</v>
      </c>
      <c r="BC69" s="4">
        <v>1.4</v>
      </c>
      <c r="BD69" s="4">
        <v>1.1968000000000001</v>
      </c>
      <c r="BE69" s="4">
        <v>2.2936000000000001</v>
      </c>
      <c r="BF69" s="4">
        <v>14.063000000000001</v>
      </c>
      <c r="BG69" s="4">
        <v>14.3</v>
      </c>
      <c r="BH69" s="4">
        <v>1.02</v>
      </c>
      <c r="BI69" s="4">
        <v>14.602</v>
      </c>
      <c r="BJ69" s="4">
        <v>2920.0369999999998</v>
      </c>
      <c r="BK69" s="4">
        <v>69.545000000000002</v>
      </c>
      <c r="BL69" s="4">
        <v>3.0350000000000001</v>
      </c>
      <c r="BM69" s="4">
        <v>0</v>
      </c>
      <c r="BN69" s="4">
        <v>3.0350000000000001</v>
      </c>
      <c r="BO69" s="4">
        <v>2.415</v>
      </c>
      <c r="BP69" s="4">
        <v>0</v>
      </c>
      <c r="BQ69" s="4">
        <v>2.415</v>
      </c>
      <c r="BR69" s="4">
        <v>1.1916</v>
      </c>
      <c r="BU69" s="4">
        <v>3.3809999999999998</v>
      </c>
      <c r="BW69" s="4">
        <v>0</v>
      </c>
      <c r="BX69" s="4">
        <v>0.51163499999999995</v>
      </c>
      <c r="BY69" s="4">
        <v>-5</v>
      </c>
      <c r="BZ69" s="4">
        <v>0.67923800000000001</v>
      </c>
      <c r="CA69" s="4">
        <v>12.50309</v>
      </c>
      <c r="CB69" s="4">
        <v>13.720603000000001</v>
      </c>
      <c r="CC69" s="4">
        <f t="shared" si="15"/>
        <v>3.3033163779999999</v>
      </c>
      <c r="CE69" s="4">
        <f t="shared" si="16"/>
        <v>27272.585604504508</v>
      </c>
      <c r="CF69" s="4">
        <f t="shared" si="17"/>
        <v>649.53696335534994</v>
      </c>
      <c r="CG69" s="4">
        <f t="shared" si="18"/>
        <v>22.555636875450002</v>
      </c>
      <c r="CH69" s="4">
        <f t="shared" si="19"/>
        <v>11.129315486868</v>
      </c>
    </row>
    <row r="70" spans="1:86">
      <c r="A70" s="2">
        <v>42439</v>
      </c>
      <c r="B70" s="29">
        <v>0.58630884259259253</v>
      </c>
      <c r="C70" s="4">
        <v>14.238</v>
      </c>
      <c r="D70" s="4">
        <v>0.71819999999999995</v>
      </c>
      <c r="E70" s="4" t="s">
        <v>155</v>
      </c>
      <c r="F70" s="4">
        <v>7181.6666670000004</v>
      </c>
      <c r="G70" s="4">
        <v>122.1</v>
      </c>
      <c r="H70" s="4">
        <v>-10.3</v>
      </c>
      <c r="I70" s="4">
        <v>199.4</v>
      </c>
      <c r="K70" s="4">
        <v>0</v>
      </c>
      <c r="L70" s="4">
        <v>83</v>
      </c>
      <c r="M70" s="4">
        <v>0.87119999999999997</v>
      </c>
      <c r="N70" s="4">
        <v>12.4048</v>
      </c>
      <c r="O70" s="4">
        <v>0.62570000000000003</v>
      </c>
      <c r="P70" s="4">
        <v>106.3539</v>
      </c>
      <c r="Q70" s="4">
        <v>0</v>
      </c>
      <c r="R70" s="4">
        <v>106.4</v>
      </c>
      <c r="S70" s="4">
        <v>84.646799999999999</v>
      </c>
      <c r="T70" s="4">
        <v>0</v>
      </c>
      <c r="U70" s="4">
        <v>84.6</v>
      </c>
      <c r="V70" s="4">
        <v>199.4478</v>
      </c>
      <c r="Y70" s="4">
        <v>72.661000000000001</v>
      </c>
      <c r="Z70" s="4">
        <v>0</v>
      </c>
      <c r="AA70" s="4">
        <v>0</v>
      </c>
      <c r="AB70" s="4" t="s">
        <v>207</v>
      </c>
      <c r="AC70" s="4">
        <v>0</v>
      </c>
      <c r="AD70" s="4">
        <v>11.7</v>
      </c>
      <c r="AE70" s="4">
        <v>863</v>
      </c>
      <c r="AF70" s="4">
        <v>888</v>
      </c>
      <c r="AG70" s="4">
        <v>845</v>
      </c>
      <c r="AH70" s="4">
        <v>70</v>
      </c>
      <c r="AI70" s="4">
        <v>20.440000000000001</v>
      </c>
      <c r="AJ70" s="4">
        <v>0.47</v>
      </c>
      <c r="AK70" s="4">
        <v>983</v>
      </c>
      <c r="AL70" s="4">
        <v>1</v>
      </c>
      <c r="AM70" s="4">
        <v>0</v>
      </c>
      <c r="AN70" s="4">
        <v>23</v>
      </c>
      <c r="AO70" s="4">
        <v>190.1</v>
      </c>
      <c r="AP70" s="4">
        <v>190</v>
      </c>
      <c r="AQ70" s="4">
        <v>2.5</v>
      </c>
      <c r="AR70" s="4">
        <v>195</v>
      </c>
      <c r="AS70" s="4" t="s">
        <v>155</v>
      </c>
      <c r="AT70" s="4">
        <v>2</v>
      </c>
      <c r="AU70" s="5">
        <v>0.79421296296296295</v>
      </c>
      <c r="AV70" s="4">
        <v>47.161535000000001</v>
      </c>
      <c r="AW70" s="4">
        <v>-88.483957000000004</v>
      </c>
      <c r="AX70" s="4">
        <v>316.39999999999998</v>
      </c>
      <c r="AY70" s="4">
        <v>35.299999999999997</v>
      </c>
      <c r="AZ70" s="4">
        <v>12</v>
      </c>
      <c r="BA70" s="4">
        <v>8</v>
      </c>
      <c r="BB70" s="4" t="s">
        <v>216</v>
      </c>
      <c r="BC70" s="4">
        <v>1.1459999999999999</v>
      </c>
      <c r="BD70" s="4">
        <v>1.0508</v>
      </c>
      <c r="BE70" s="4">
        <v>1.8492</v>
      </c>
      <c r="BF70" s="4">
        <v>14.063000000000001</v>
      </c>
      <c r="BG70" s="4">
        <v>14.16</v>
      </c>
      <c r="BH70" s="4">
        <v>1.01</v>
      </c>
      <c r="BI70" s="4">
        <v>14.78</v>
      </c>
      <c r="BJ70" s="4">
        <v>2882.7919999999999</v>
      </c>
      <c r="BK70" s="4">
        <v>92.546000000000006</v>
      </c>
      <c r="BL70" s="4">
        <v>2.5880000000000001</v>
      </c>
      <c r="BM70" s="4">
        <v>0</v>
      </c>
      <c r="BN70" s="4">
        <v>2.5880000000000001</v>
      </c>
      <c r="BO70" s="4">
        <v>2.06</v>
      </c>
      <c r="BP70" s="4">
        <v>0</v>
      </c>
      <c r="BQ70" s="4">
        <v>2.06</v>
      </c>
      <c r="BR70" s="4">
        <v>1.5327</v>
      </c>
      <c r="BU70" s="4">
        <v>3.35</v>
      </c>
      <c r="BW70" s="4">
        <v>0</v>
      </c>
      <c r="BX70" s="4">
        <v>0.43532399999999999</v>
      </c>
      <c r="BY70" s="4">
        <v>-5</v>
      </c>
      <c r="BZ70" s="4">
        <v>0.67245900000000003</v>
      </c>
      <c r="CA70" s="4">
        <v>10.638239</v>
      </c>
      <c r="CB70" s="4">
        <v>13.583681</v>
      </c>
      <c r="CC70" s="4">
        <f t="shared" si="15"/>
        <v>2.8106227438000002</v>
      </c>
      <c r="CE70" s="4">
        <f t="shared" si="16"/>
        <v>22908.869221616136</v>
      </c>
      <c r="CF70" s="4">
        <f t="shared" si="17"/>
        <v>735.44127047101813</v>
      </c>
      <c r="CG70" s="4">
        <f t="shared" si="18"/>
        <v>16.370334937980001</v>
      </c>
      <c r="CH70" s="4">
        <f t="shared" si="19"/>
        <v>12.180005999729099</v>
      </c>
    </row>
    <row r="71" spans="1:86">
      <c r="A71" s="2">
        <v>42439</v>
      </c>
      <c r="B71" s="29">
        <v>0.58632041666666668</v>
      </c>
      <c r="C71" s="4">
        <v>14.205</v>
      </c>
      <c r="D71" s="4">
        <v>1.0094000000000001</v>
      </c>
      <c r="E71" s="4" t="s">
        <v>155</v>
      </c>
      <c r="F71" s="4">
        <v>10093.6</v>
      </c>
      <c r="G71" s="4">
        <v>103.9</v>
      </c>
      <c r="H71" s="4">
        <v>-11.3</v>
      </c>
      <c r="I71" s="4">
        <v>267.39999999999998</v>
      </c>
      <c r="K71" s="4">
        <v>0</v>
      </c>
      <c r="L71" s="4">
        <v>83</v>
      </c>
      <c r="M71" s="4">
        <v>0.86909999999999998</v>
      </c>
      <c r="N71" s="4">
        <v>12.344799999999999</v>
      </c>
      <c r="O71" s="4">
        <v>0.87719999999999998</v>
      </c>
      <c r="P71" s="4">
        <v>90.311099999999996</v>
      </c>
      <c r="Q71" s="4">
        <v>0</v>
      </c>
      <c r="R71" s="4">
        <v>90.3</v>
      </c>
      <c r="S71" s="4">
        <v>71.891999999999996</v>
      </c>
      <c r="T71" s="4">
        <v>0</v>
      </c>
      <c r="U71" s="4">
        <v>71.900000000000006</v>
      </c>
      <c r="V71" s="4">
        <v>267.38740000000001</v>
      </c>
      <c r="Y71" s="4">
        <v>72.430000000000007</v>
      </c>
      <c r="Z71" s="4">
        <v>0</v>
      </c>
      <c r="AA71" s="4">
        <v>0</v>
      </c>
      <c r="AB71" s="4" t="s">
        <v>207</v>
      </c>
      <c r="AC71" s="4">
        <v>0</v>
      </c>
      <c r="AD71" s="4">
        <v>11.6</v>
      </c>
      <c r="AE71" s="4">
        <v>861</v>
      </c>
      <c r="AF71" s="4">
        <v>887</v>
      </c>
      <c r="AG71" s="4">
        <v>841</v>
      </c>
      <c r="AH71" s="4">
        <v>70.099999999999994</v>
      </c>
      <c r="AI71" s="4">
        <v>20.49</v>
      </c>
      <c r="AJ71" s="4">
        <v>0.47</v>
      </c>
      <c r="AK71" s="4">
        <v>982</v>
      </c>
      <c r="AL71" s="4">
        <v>1</v>
      </c>
      <c r="AM71" s="4">
        <v>0</v>
      </c>
      <c r="AN71" s="4">
        <v>23</v>
      </c>
      <c r="AO71" s="4">
        <v>190.9</v>
      </c>
      <c r="AP71" s="4">
        <v>190</v>
      </c>
      <c r="AQ71" s="4">
        <v>3</v>
      </c>
      <c r="AR71" s="4">
        <v>195</v>
      </c>
      <c r="AS71" s="4" t="s">
        <v>155</v>
      </c>
      <c r="AT71" s="4">
        <v>2</v>
      </c>
      <c r="AU71" s="5">
        <v>0.79422453703703699</v>
      </c>
      <c r="AV71" s="4">
        <v>47.161676999999997</v>
      </c>
      <c r="AW71" s="4">
        <v>-88.483986000000002</v>
      </c>
      <c r="AX71" s="4">
        <v>316.5</v>
      </c>
      <c r="AY71" s="4">
        <v>35.700000000000003</v>
      </c>
      <c r="AZ71" s="4">
        <v>12</v>
      </c>
      <c r="BA71" s="4">
        <v>10</v>
      </c>
      <c r="BB71" s="4" t="s">
        <v>218</v>
      </c>
      <c r="BC71" s="4">
        <v>0.9</v>
      </c>
      <c r="BD71" s="4">
        <v>1.1000000000000001</v>
      </c>
      <c r="BE71" s="4">
        <v>1.8</v>
      </c>
      <c r="BF71" s="4">
        <v>14.063000000000001</v>
      </c>
      <c r="BG71" s="4">
        <v>13.89</v>
      </c>
      <c r="BH71" s="4">
        <v>0.99</v>
      </c>
      <c r="BI71" s="4">
        <v>15.068</v>
      </c>
      <c r="BJ71" s="4">
        <v>2825.7710000000002</v>
      </c>
      <c r="BK71" s="4">
        <v>127.797</v>
      </c>
      <c r="BL71" s="4">
        <v>2.165</v>
      </c>
      <c r="BM71" s="4">
        <v>0</v>
      </c>
      <c r="BN71" s="4">
        <v>2.165</v>
      </c>
      <c r="BO71" s="4">
        <v>1.7230000000000001</v>
      </c>
      <c r="BP71" s="4">
        <v>0</v>
      </c>
      <c r="BQ71" s="4">
        <v>1.7230000000000001</v>
      </c>
      <c r="BR71" s="4">
        <v>2.0238999999999998</v>
      </c>
      <c r="BU71" s="4">
        <v>3.2890000000000001</v>
      </c>
      <c r="BW71" s="4">
        <v>0</v>
      </c>
      <c r="BX71" s="4">
        <v>0.43560199999999999</v>
      </c>
      <c r="BY71" s="4">
        <v>-5</v>
      </c>
      <c r="BZ71" s="4">
        <v>0.66745500000000002</v>
      </c>
      <c r="CA71" s="4">
        <v>10.645023999999999</v>
      </c>
      <c r="CB71" s="4">
        <v>13.482590999999999</v>
      </c>
      <c r="CC71" s="4">
        <f t="shared" si="15"/>
        <v>2.8124153407999999</v>
      </c>
      <c r="CE71" s="4">
        <f t="shared" si="16"/>
        <v>22470.05888478749</v>
      </c>
      <c r="CF71" s="4">
        <f t="shared" si="17"/>
        <v>1016.220392699616</v>
      </c>
      <c r="CG71" s="4">
        <f t="shared" si="18"/>
        <v>13.701008134944001</v>
      </c>
      <c r="CH71" s="4">
        <f t="shared" si="19"/>
        <v>16.093714662979199</v>
      </c>
    </row>
    <row r="72" spans="1:86">
      <c r="A72" s="2">
        <v>42439</v>
      </c>
      <c r="B72" s="29">
        <v>0.58633199074074072</v>
      </c>
      <c r="C72" s="4">
        <v>14.108000000000001</v>
      </c>
      <c r="D72" s="4">
        <v>1.1348</v>
      </c>
      <c r="E72" s="4" t="s">
        <v>155</v>
      </c>
      <c r="F72" s="4">
        <v>11347.573657000001</v>
      </c>
      <c r="G72" s="4">
        <v>115.7</v>
      </c>
      <c r="H72" s="4">
        <v>-7.7</v>
      </c>
      <c r="I72" s="4">
        <v>258.89999999999998</v>
      </c>
      <c r="K72" s="4">
        <v>0</v>
      </c>
      <c r="L72" s="4">
        <v>83</v>
      </c>
      <c r="M72" s="4">
        <v>0.86870000000000003</v>
      </c>
      <c r="N72" s="4">
        <v>12.254799999999999</v>
      </c>
      <c r="O72" s="4">
        <v>0.98570000000000002</v>
      </c>
      <c r="P72" s="4">
        <v>100.5033</v>
      </c>
      <c r="Q72" s="4">
        <v>0</v>
      </c>
      <c r="R72" s="4">
        <v>100.5</v>
      </c>
      <c r="S72" s="4">
        <v>80.0839</v>
      </c>
      <c r="T72" s="4">
        <v>0</v>
      </c>
      <c r="U72" s="4">
        <v>80.099999999999994</v>
      </c>
      <c r="V72" s="4">
        <v>258.87439999999998</v>
      </c>
      <c r="Y72" s="4">
        <v>72.322999999999993</v>
      </c>
      <c r="Z72" s="4">
        <v>0</v>
      </c>
      <c r="AA72" s="4">
        <v>0</v>
      </c>
      <c r="AB72" s="4" t="s">
        <v>207</v>
      </c>
      <c r="AC72" s="4">
        <v>0</v>
      </c>
      <c r="AD72" s="4">
        <v>11.5</v>
      </c>
      <c r="AE72" s="4">
        <v>864</v>
      </c>
      <c r="AF72" s="4">
        <v>887</v>
      </c>
      <c r="AG72" s="4">
        <v>844</v>
      </c>
      <c r="AH72" s="4">
        <v>71</v>
      </c>
      <c r="AI72" s="4">
        <v>20.75</v>
      </c>
      <c r="AJ72" s="4">
        <v>0.48</v>
      </c>
      <c r="AK72" s="4">
        <v>982</v>
      </c>
      <c r="AL72" s="4">
        <v>1</v>
      </c>
      <c r="AM72" s="4">
        <v>0</v>
      </c>
      <c r="AN72" s="4">
        <v>23</v>
      </c>
      <c r="AO72" s="4">
        <v>190</v>
      </c>
      <c r="AP72" s="4">
        <v>190</v>
      </c>
      <c r="AQ72" s="4">
        <v>3</v>
      </c>
      <c r="AR72" s="4">
        <v>195</v>
      </c>
      <c r="AS72" s="4" t="s">
        <v>155</v>
      </c>
      <c r="AT72" s="4">
        <v>2</v>
      </c>
      <c r="AU72" s="5">
        <v>0.79423611111111114</v>
      </c>
      <c r="AV72" s="4">
        <v>47.161819000000001</v>
      </c>
      <c r="AW72" s="4">
        <v>-88.484014999999999</v>
      </c>
      <c r="AX72" s="4">
        <v>316.7</v>
      </c>
      <c r="AY72" s="4">
        <v>35.700000000000003</v>
      </c>
      <c r="AZ72" s="4">
        <v>12</v>
      </c>
      <c r="BA72" s="4">
        <v>10</v>
      </c>
      <c r="BB72" s="4" t="s">
        <v>218</v>
      </c>
      <c r="BC72" s="4">
        <v>0.9</v>
      </c>
      <c r="BD72" s="4">
        <v>1.1000000000000001</v>
      </c>
      <c r="BE72" s="4">
        <v>1.8</v>
      </c>
      <c r="BF72" s="4">
        <v>14.063000000000001</v>
      </c>
      <c r="BG72" s="4">
        <v>13.85</v>
      </c>
      <c r="BH72" s="4">
        <v>0.99</v>
      </c>
      <c r="BI72" s="4">
        <v>15.121</v>
      </c>
      <c r="BJ72" s="4">
        <v>2801.4160000000002</v>
      </c>
      <c r="BK72" s="4">
        <v>143.416</v>
      </c>
      <c r="BL72" s="4">
        <v>2.4060000000000001</v>
      </c>
      <c r="BM72" s="4">
        <v>0</v>
      </c>
      <c r="BN72" s="4">
        <v>2.4060000000000001</v>
      </c>
      <c r="BO72" s="4">
        <v>1.917</v>
      </c>
      <c r="BP72" s="4">
        <v>0</v>
      </c>
      <c r="BQ72" s="4">
        <v>1.917</v>
      </c>
      <c r="BR72" s="4">
        <v>1.9568000000000001</v>
      </c>
      <c r="BU72" s="4">
        <v>3.28</v>
      </c>
      <c r="BW72" s="4">
        <v>0</v>
      </c>
      <c r="BX72" s="4">
        <v>0.42428399999999999</v>
      </c>
      <c r="BY72" s="4">
        <v>-5</v>
      </c>
      <c r="BZ72" s="4">
        <v>0.66365399999999997</v>
      </c>
      <c r="CA72" s="4">
        <v>10.36844</v>
      </c>
      <c r="CB72" s="4">
        <v>13.405811</v>
      </c>
      <c r="CC72" s="4">
        <f t="shared" si="15"/>
        <v>2.739341848</v>
      </c>
      <c r="CE72" s="4">
        <f t="shared" si="16"/>
        <v>21697.59634214688</v>
      </c>
      <c r="CF72" s="4">
        <f t="shared" si="17"/>
        <v>1110.7891427068798</v>
      </c>
      <c r="CG72" s="4">
        <f t="shared" si="18"/>
        <v>14.84759571156</v>
      </c>
      <c r="CH72" s="4">
        <f t="shared" si="19"/>
        <v>15.155855653824</v>
      </c>
    </row>
    <row r="73" spans="1:86">
      <c r="A73" s="2">
        <v>42439</v>
      </c>
      <c r="B73" s="29">
        <v>0.58634356481481487</v>
      </c>
      <c r="C73" s="4">
        <v>13.583</v>
      </c>
      <c r="D73" s="4">
        <v>1.5299</v>
      </c>
      <c r="E73" s="4" t="s">
        <v>155</v>
      </c>
      <c r="F73" s="4">
        <v>15299.046794</v>
      </c>
      <c r="G73" s="4">
        <v>157.19999999999999</v>
      </c>
      <c r="H73" s="4">
        <v>-1.1000000000000001</v>
      </c>
      <c r="I73" s="4">
        <v>305.39999999999998</v>
      </c>
      <c r="K73" s="4">
        <v>0</v>
      </c>
      <c r="L73" s="4">
        <v>84</v>
      </c>
      <c r="M73" s="4">
        <v>0.86909999999999998</v>
      </c>
      <c r="N73" s="4">
        <v>11.805999999999999</v>
      </c>
      <c r="O73" s="4">
        <v>1.3297000000000001</v>
      </c>
      <c r="P73" s="4">
        <v>136.648</v>
      </c>
      <c r="Q73" s="4">
        <v>0</v>
      </c>
      <c r="R73" s="4">
        <v>136.6</v>
      </c>
      <c r="S73" s="4">
        <v>108.88509999999999</v>
      </c>
      <c r="T73" s="4">
        <v>0</v>
      </c>
      <c r="U73" s="4">
        <v>108.9</v>
      </c>
      <c r="V73" s="4">
        <v>305.38260000000002</v>
      </c>
      <c r="Y73" s="4">
        <v>72.632999999999996</v>
      </c>
      <c r="Z73" s="4">
        <v>0</v>
      </c>
      <c r="AA73" s="4">
        <v>0</v>
      </c>
      <c r="AB73" s="4" t="s">
        <v>207</v>
      </c>
      <c r="AC73" s="4">
        <v>0</v>
      </c>
      <c r="AD73" s="4">
        <v>11.6</v>
      </c>
      <c r="AE73" s="4">
        <v>873</v>
      </c>
      <c r="AF73" s="4">
        <v>895</v>
      </c>
      <c r="AG73" s="4">
        <v>852</v>
      </c>
      <c r="AH73" s="4">
        <v>71</v>
      </c>
      <c r="AI73" s="4">
        <v>20.75</v>
      </c>
      <c r="AJ73" s="4">
        <v>0.48</v>
      </c>
      <c r="AK73" s="4">
        <v>982</v>
      </c>
      <c r="AL73" s="4">
        <v>1</v>
      </c>
      <c r="AM73" s="4">
        <v>0</v>
      </c>
      <c r="AN73" s="4">
        <v>23</v>
      </c>
      <c r="AO73" s="4">
        <v>190</v>
      </c>
      <c r="AP73" s="4">
        <v>190</v>
      </c>
      <c r="AQ73" s="4">
        <v>3</v>
      </c>
      <c r="AR73" s="4">
        <v>195</v>
      </c>
      <c r="AS73" s="4" t="s">
        <v>155</v>
      </c>
      <c r="AT73" s="4">
        <v>2</v>
      </c>
      <c r="AU73" s="5">
        <v>0.79424768518518529</v>
      </c>
      <c r="AV73" s="4">
        <v>47.161954000000001</v>
      </c>
      <c r="AW73" s="4">
        <v>-88.484059000000002</v>
      </c>
      <c r="AX73" s="4">
        <v>316.7</v>
      </c>
      <c r="AY73" s="4">
        <v>34.5</v>
      </c>
      <c r="AZ73" s="4">
        <v>12</v>
      </c>
      <c r="BA73" s="4">
        <v>10</v>
      </c>
      <c r="BB73" s="4" t="s">
        <v>218</v>
      </c>
      <c r="BC73" s="4">
        <v>0.95079999999999998</v>
      </c>
      <c r="BD73" s="4">
        <v>1.2016</v>
      </c>
      <c r="BE73" s="4">
        <v>1.9016</v>
      </c>
      <c r="BF73" s="4">
        <v>14.063000000000001</v>
      </c>
      <c r="BG73" s="4">
        <v>13.91</v>
      </c>
      <c r="BH73" s="4">
        <v>0.99</v>
      </c>
      <c r="BI73" s="4">
        <v>15.055999999999999</v>
      </c>
      <c r="BJ73" s="4">
        <v>2719.3980000000001</v>
      </c>
      <c r="BK73" s="4">
        <v>194.941</v>
      </c>
      <c r="BL73" s="4">
        <v>3.2959999999999998</v>
      </c>
      <c r="BM73" s="4">
        <v>0</v>
      </c>
      <c r="BN73" s="4">
        <v>3.2959999999999998</v>
      </c>
      <c r="BO73" s="4">
        <v>2.6259999999999999</v>
      </c>
      <c r="BP73" s="4">
        <v>0</v>
      </c>
      <c r="BQ73" s="4">
        <v>2.6259999999999999</v>
      </c>
      <c r="BR73" s="4">
        <v>2.3260000000000001</v>
      </c>
      <c r="BU73" s="4">
        <v>3.319</v>
      </c>
      <c r="BW73" s="4">
        <v>0</v>
      </c>
      <c r="BX73" s="4">
        <v>0.50693299999999997</v>
      </c>
      <c r="BY73" s="4">
        <v>-5</v>
      </c>
      <c r="BZ73" s="4">
        <v>0.66910899999999995</v>
      </c>
      <c r="CA73" s="4">
        <v>12.388175</v>
      </c>
      <c r="CB73" s="4">
        <v>13.516002</v>
      </c>
      <c r="CC73" s="4">
        <f t="shared" si="15"/>
        <v>3.2729558349999999</v>
      </c>
      <c r="CE73" s="4">
        <f t="shared" si="16"/>
        <v>25165.21860403155</v>
      </c>
      <c r="CF73" s="4">
        <f t="shared" si="17"/>
        <v>1803.9775273382249</v>
      </c>
      <c r="CG73" s="4">
        <f t="shared" si="18"/>
        <v>24.30091661985</v>
      </c>
      <c r="CH73" s="4">
        <f t="shared" si="19"/>
        <v>21.52472660235</v>
      </c>
    </row>
    <row r="74" spans="1:86">
      <c r="A74" s="2">
        <v>42439</v>
      </c>
      <c r="B74" s="29">
        <v>0.5863551388888889</v>
      </c>
      <c r="C74" s="4">
        <v>12.613</v>
      </c>
      <c r="D74" s="4">
        <v>3.3679999999999999</v>
      </c>
      <c r="E74" s="4" t="s">
        <v>155</v>
      </c>
      <c r="F74" s="4">
        <v>33680.337078999997</v>
      </c>
      <c r="G74" s="4">
        <v>212.2</v>
      </c>
      <c r="H74" s="4">
        <v>-0.1</v>
      </c>
      <c r="I74" s="4">
        <v>583.6</v>
      </c>
      <c r="K74" s="4">
        <v>0</v>
      </c>
      <c r="L74" s="4">
        <v>85</v>
      </c>
      <c r="M74" s="4">
        <v>0.8599</v>
      </c>
      <c r="N74" s="4">
        <v>10.8459</v>
      </c>
      <c r="O74" s="4">
        <v>2.8961000000000001</v>
      </c>
      <c r="P74" s="4">
        <v>182.45599999999999</v>
      </c>
      <c r="Q74" s="4">
        <v>0</v>
      </c>
      <c r="R74" s="4">
        <v>182.5</v>
      </c>
      <c r="S74" s="4">
        <v>145.3862</v>
      </c>
      <c r="T74" s="4">
        <v>0</v>
      </c>
      <c r="U74" s="4">
        <v>145.4</v>
      </c>
      <c r="V74" s="4">
        <v>583.58299999999997</v>
      </c>
      <c r="Y74" s="4">
        <v>73.411000000000001</v>
      </c>
      <c r="Z74" s="4">
        <v>0</v>
      </c>
      <c r="AA74" s="4">
        <v>0</v>
      </c>
      <c r="AB74" s="4" t="s">
        <v>207</v>
      </c>
      <c r="AC74" s="4">
        <v>0</v>
      </c>
      <c r="AD74" s="4">
        <v>11.6</v>
      </c>
      <c r="AE74" s="4">
        <v>879</v>
      </c>
      <c r="AF74" s="4">
        <v>900</v>
      </c>
      <c r="AG74" s="4">
        <v>859</v>
      </c>
      <c r="AH74" s="4">
        <v>71</v>
      </c>
      <c r="AI74" s="4">
        <v>20.75</v>
      </c>
      <c r="AJ74" s="4">
        <v>0.48</v>
      </c>
      <c r="AK74" s="4">
        <v>982</v>
      </c>
      <c r="AL74" s="4">
        <v>1</v>
      </c>
      <c r="AM74" s="4">
        <v>0</v>
      </c>
      <c r="AN74" s="4">
        <v>23</v>
      </c>
      <c r="AO74" s="4">
        <v>190</v>
      </c>
      <c r="AP74" s="4">
        <v>190</v>
      </c>
      <c r="AQ74" s="4">
        <v>3</v>
      </c>
      <c r="AR74" s="4">
        <v>195</v>
      </c>
      <c r="AS74" s="4" t="s">
        <v>155</v>
      </c>
      <c r="AT74" s="4">
        <v>2</v>
      </c>
      <c r="AU74" s="5">
        <v>0.79425925925925922</v>
      </c>
      <c r="AV74" s="4">
        <v>47.162084999999998</v>
      </c>
      <c r="AW74" s="4">
        <v>-88.484110000000001</v>
      </c>
      <c r="AX74" s="4">
        <v>316.8</v>
      </c>
      <c r="AY74" s="4">
        <v>34</v>
      </c>
      <c r="AZ74" s="4">
        <v>12</v>
      </c>
      <c r="BA74" s="4">
        <v>10</v>
      </c>
      <c r="BB74" s="4" t="s">
        <v>218</v>
      </c>
      <c r="BC74" s="4">
        <v>1</v>
      </c>
      <c r="BD74" s="4">
        <v>1.4016</v>
      </c>
      <c r="BE74" s="4">
        <v>2.1015999999999999</v>
      </c>
      <c r="BF74" s="4">
        <v>14.063000000000001</v>
      </c>
      <c r="BG74" s="4">
        <v>12.94</v>
      </c>
      <c r="BH74" s="4">
        <v>0.92</v>
      </c>
      <c r="BI74" s="4">
        <v>16.295000000000002</v>
      </c>
      <c r="BJ74" s="4">
        <v>2383.0720000000001</v>
      </c>
      <c r="BK74" s="4">
        <v>405.00799999999998</v>
      </c>
      <c r="BL74" s="4">
        <v>4.1980000000000004</v>
      </c>
      <c r="BM74" s="4">
        <v>0</v>
      </c>
      <c r="BN74" s="4">
        <v>4.1980000000000004</v>
      </c>
      <c r="BO74" s="4">
        <v>3.3450000000000002</v>
      </c>
      <c r="BP74" s="4">
        <v>0</v>
      </c>
      <c r="BQ74" s="4">
        <v>3.3450000000000002</v>
      </c>
      <c r="BR74" s="4">
        <v>4.24</v>
      </c>
      <c r="BU74" s="4">
        <v>3.2</v>
      </c>
      <c r="BW74" s="4">
        <v>0</v>
      </c>
      <c r="BX74" s="4">
        <v>0.63499499999999998</v>
      </c>
      <c r="BY74" s="4">
        <v>-5</v>
      </c>
      <c r="BZ74" s="4">
        <v>0.67032700000000001</v>
      </c>
      <c r="CA74" s="4">
        <v>15.517690999999999</v>
      </c>
      <c r="CB74" s="4">
        <v>13.540604999999999</v>
      </c>
      <c r="CC74" s="4">
        <f t="shared" si="15"/>
        <v>4.0997739621999996</v>
      </c>
      <c r="CE74" s="4">
        <f t="shared" si="16"/>
        <v>27623.891870283744</v>
      </c>
      <c r="CF74" s="4">
        <f t="shared" si="17"/>
        <v>4694.7373804064155</v>
      </c>
      <c r="CG74" s="4">
        <f t="shared" si="18"/>
        <v>38.774287267064999</v>
      </c>
      <c r="CH74" s="4">
        <f t="shared" si="19"/>
        <v>49.148872350480005</v>
      </c>
    </row>
    <row r="75" spans="1:86">
      <c r="A75" s="2">
        <v>42439</v>
      </c>
      <c r="B75" s="29">
        <v>0.58636671296296294</v>
      </c>
      <c r="C75" s="4">
        <v>11.638</v>
      </c>
      <c r="D75" s="4">
        <v>4.6509</v>
      </c>
      <c r="E75" s="4" t="s">
        <v>155</v>
      </c>
      <c r="F75" s="4">
        <v>46508.510638</v>
      </c>
      <c r="G75" s="4">
        <v>241.5</v>
      </c>
      <c r="H75" s="4">
        <v>0</v>
      </c>
      <c r="I75" s="4">
        <v>934</v>
      </c>
      <c r="K75" s="4">
        <v>0</v>
      </c>
      <c r="L75" s="4">
        <v>96</v>
      </c>
      <c r="M75" s="4">
        <v>0.85509999999999997</v>
      </c>
      <c r="N75" s="4">
        <v>9.9512999999999998</v>
      </c>
      <c r="O75" s="4">
        <v>3.9767999999999999</v>
      </c>
      <c r="P75" s="4">
        <v>206.4853</v>
      </c>
      <c r="Q75" s="4">
        <v>0</v>
      </c>
      <c r="R75" s="4">
        <v>206.5</v>
      </c>
      <c r="S75" s="4">
        <v>164.5334</v>
      </c>
      <c r="T75" s="4">
        <v>0</v>
      </c>
      <c r="U75" s="4">
        <v>164.5</v>
      </c>
      <c r="V75" s="4">
        <v>933.97569999999996</v>
      </c>
      <c r="Y75" s="4">
        <v>81.748999999999995</v>
      </c>
      <c r="Z75" s="4">
        <v>0</v>
      </c>
      <c r="AA75" s="4">
        <v>0</v>
      </c>
      <c r="AB75" s="4" t="s">
        <v>207</v>
      </c>
      <c r="AC75" s="4">
        <v>0</v>
      </c>
      <c r="AD75" s="4">
        <v>11.6</v>
      </c>
      <c r="AE75" s="4">
        <v>885</v>
      </c>
      <c r="AF75" s="4">
        <v>907</v>
      </c>
      <c r="AG75" s="4">
        <v>863</v>
      </c>
      <c r="AH75" s="4">
        <v>71</v>
      </c>
      <c r="AI75" s="4">
        <v>20.75</v>
      </c>
      <c r="AJ75" s="4">
        <v>0.48</v>
      </c>
      <c r="AK75" s="4">
        <v>982</v>
      </c>
      <c r="AL75" s="4">
        <v>1</v>
      </c>
      <c r="AM75" s="4">
        <v>0</v>
      </c>
      <c r="AN75" s="4">
        <v>23</v>
      </c>
      <c r="AO75" s="4">
        <v>190</v>
      </c>
      <c r="AP75" s="4">
        <v>190</v>
      </c>
      <c r="AQ75" s="4">
        <v>2.2999999999999998</v>
      </c>
      <c r="AR75" s="4">
        <v>195</v>
      </c>
      <c r="AS75" s="4" t="s">
        <v>155</v>
      </c>
      <c r="AT75" s="4">
        <v>2</v>
      </c>
      <c r="AU75" s="5">
        <v>0.79427083333333337</v>
      </c>
      <c r="AV75" s="4">
        <v>47.162221000000002</v>
      </c>
      <c r="AW75" s="4">
        <v>-88.484134999999995</v>
      </c>
      <c r="AX75" s="4">
        <v>317.10000000000002</v>
      </c>
      <c r="AY75" s="4">
        <v>35.299999999999997</v>
      </c>
      <c r="AZ75" s="4">
        <v>12</v>
      </c>
      <c r="BA75" s="4">
        <v>10</v>
      </c>
      <c r="BB75" s="4" t="s">
        <v>218</v>
      </c>
      <c r="BC75" s="4">
        <v>1.0508</v>
      </c>
      <c r="BD75" s="4">
        <v>1.6524000000000001</v>
      </c>
      <c r="BE75" s="4">
        <v>2.3523999999999998</v>
      </c>
      <c r="BF75" s="4">
        <v>14.063000000000001</v>
      </c>
      <c r="BG75" s="4">
        <v>12.51</v>
      </c>
      <c r="BH75" s="4">
        <v>0.89</v>
      </c>
      <c r="BI75" s="4">
        <v>16.951000000000001</v>
      </c>
      <c r="BJ75" s="4">
        <v>2151.9050000000002</v>
      </c>
      <c r="BK75" s="4">
        <v>547.32899999999995</v>
      </c>
      <c r="BL75" s="4">
        <v>4.6760000000000002</v>
      </c>
      <c r="BM75" s="4">
        <v>0</v>
      </c>
      <c r="BN75" s="4">
        <v>4.6760000000000002</v>
      </c>
      <c r="BO75" s="4">
        <v>3.726</v>
      </c>
      <c r="BP75" s="4">
        <v>0</v>
      </c>
      <c r="BQ75" s="4">
        <v>3.726</v>
      </c>
      <c r="BR75" s="4">
        <v>6.6783999999999999</v>
      </c>
      <c r="BU75" s="4">
        <v>3.5070000000000001</v>
      </c>
      <c r="BW75" s="4">
        <v>0</v>
      </c>
      <c r="BX75" s="4">
        <v>0.69925999999999999</v>
      </c>
      <c r="BY75" s="4">
        <v>-5</v>
      </c>
      <c r="BZ75" s="4">
        <v>0.67267299999999997</v>
      </c>
      <c r="CA75" s="4">
        <v>17.088166000000001</v>
      </c>
      <c r="CB75" s="4">
        <v>13.587994999999999</v>
      </c>
      <c r="CC75" s="4">
        <f t="shared" ref="CC75:CC138" si="20">CA75*0.2642</f>
        <v>4.5146934571999999</v>
      </c>
      <c r="CE75" s="4">
        <f t="shared" ref="CE75:CE138" si="21">BJ75*$CA75*0.747</f>
        <v>27468.766062603812</v>
      </c>
      <c r="CF75" s="4">
        <f t="shared" ref="CF75:CF138" si="22">BK75*$CA75*0.747</f>
        <v>6986.5780600346579</v>
      </c>
      <c r="CG75" s="4">
        <f t="shared" ref="CG75:CG138" si="23">BQ75*$CA75*0.747</f>
        <v>47.561868367452</v>
      </c>
      <c r="CH75" s="4">
        <f t="shared" ref="CH75:CH138" si="24">BR75*$CA75*0.747</f>
        <v>85.248841037356812</v>
      </c>
    </row>
    <row r="76" spans="1:86">
      <c r="A76" s="2">
        <v>42439</v>
      </c>
      <c r="B76" s="29">
        <v>0.58637828703703698</v>
      </c>
      <c r="C76" s="4">
        <v>11.426</v>
      </c>
      <c r="D76" s="4">
        <v>5.1940999999999997</v>
      </c>
      <c r="E76" s="4" t="s">
        <v>155</v>
      </c>
      <c r="F76" s="4">
        <v>51940.569991999997</v>
      </c>
      <c r="G76" s="4">
        <v>184.8</v>
      </c>
      <c r="H76" s="4">
        <v>1.9</v>
      </c>
      <c r="I76" s="4">
        <v>1070.5999999999999</v>
      </c>
      <c r="K76" s="4">
        <v>0</v>
      </c>
      <c r="L76" s="4">
        <v>99</v>
      </c>
      <c r="M76" s="4">
        <v>0.85150000000000003</v>
      </c>
      <c r="N76" s="4">
        <v>9.7293000000000003</v>
      </c>
      <c r="O76" s="4">
        <v>4.4227999999999996</v>
      </c>
      <c r="P76" s="4">
        <v>157.3929</v>
      </c>
      <c r="Q76" s="4">
        <v>1.627</v>
      </c>
      <c r="R76" s="4">
        <v>159</v>
      </c>
      <c r="S76" s="4">
        <v>125.4152</v>
      </c>
      <c r="T76" s="4">
        <v>1.2965</v>
      </c>
      <c r="U76" s="4">
        <v>126.7</v>
      </c>
      <c r="V76" s="4">
        <v>1070.5607</v>
      </c>
      <c r="Y76" s="4">
        <v>84.349000000000004</v>
      </c>
      <c r="Z76" s="4">
        <v>0</v>
      </c>
      <c r="AA76" s="4">
        <v>0</v>
      </c>
      <c r="AB76" s="4" t="s">
        <v>207</v>
      </c>
      <c r="AC76" s="4">
        <v>0</v>
      </c>
      <c r="AD76" s="4">
        <v>11.6</v>
      </c>
      <c r="AE76" s="4">
        <v>889</v>
      </c>
      <c r="AF76" s="4">
        <v>911</v>
      </c>
      <c r="AG76" s="4">
        <v>866</v>
      </c>
      <c r="AH76" s="4">
        <v>71</v>
      </c>
      <c r="AI76" s="4">
        <v>20.75</v>
      </c>
      <c r="AJ76" s="4">
        <v>0.48</v>
      </c>
      <c r="AK76" s="4">
        <v>982</v>
      </c>
      <c r="AL76" s="4">
        <v>1</v>
      </c>
      <c r="AM76" s="4">
        <v>0</v>
      </c>
      <c r="AN76" s="4">
        <v>23</v>
      </c>
      <c r="AO76" s="4">
        <v>189.9</v>
      </c>
      <c r="AP76" s="4">
        <v>190</v>
      </c>
      <c r="AQ76" s="4">
        <v>2.2000000000000002</v>
      </c>
      <c r="AR76" s="4">
        <v>195</v>
      </c>
      <c r="AS76" s="4" t="s">
        <v>155</v>
      </c>
      <c r="AT76" s="4">
        <v>2</v>
      </c>
      <c r="AU76" s="5">
        <v>0.79428240740740741</v>
      </c>
      <c r="AV76" s="4">
        <v>47.162365999999999</v>
      </c>
      <c r="AW76" s="4">
        <v>-88.484127000000001</v>
      </c>
      <c r="AX76" s="4">
        <v>317.39999999999998</v>
      </c>
      <c r="AY76" s="4">
        <v>36.700000000000003</v>
      </c>
      <c r="AZ76" s="4">
        <v>12</v>
      </c>
      <c r="BA76" s="4">
        <v>10</v>
      </c>
      <c r="BB76" s="4" t="s">
        <v>218</v>
      </c>
      <c r="BC76" s="4">
        <v>1.1000000000000001</v>
      </c>
      <c r="BD76" s="4">
        <v>1.3935999999999999</v>
      </c>
      <c r="BE76" s="4">
        <v>2.0935999999999999</v>
      </c>
      <c r="BF76" s="4">
        <v>14.063000000000001</v>
      </c>
      <c r="BG76" s="4">
        <v>12.19</v>
      </c>
      <c r="BH76" s="4">
        <v>0.87</v>
      </c>
      <c r="BI76" s="4">
        <v>17.439</v>
      </c>
      <c r="BJ76" s="4">
        <v>2068.7220000000002</v>
      </c>
      <c r="BK76" s="4">
        <v>598.53700000000003</v>
      </c>
      <c r="BL76" s="4">
        <v>3.5049999999999999</v>
      </c>
      <c r="BM76" s="4">
        <v>3.5999999999999997E-2</v>
      </c>
      <c r="BN76" s="4">
        <v>3.5409999999999999</v>
      </c>
      <c r="BO76" s="4">
        <v>2.7930000000000001</v>
      </c>
      <c r="BP76" s="4">
        <v>2.9000000000000001E-2</v>
      </c>
      <c r="BQ76" s="4">
        <v>2.8210000000000002</v>
      </c>
      <c r="BR76" s="4">
        <v>7.5270999999999999</v>
      </c>
      <c r="BU76" s="4">
        <v>3.5579999999999998</v>
      </c>
      <c r="BW76" s="4">
        <v>0</v>
      </c>
      <c r="BX76" s="4">
        <v>0.82421800000000001</v>
      </c>
      <c r="BY76" s="4">
        <v>-5</v>
      </c>
      <c r="BZ76" s="4">
        <v>0.66989100000000001</v>
      </c>
      <c r="CA76" s="4">
        <v>20.141826999999999</v>
      </c>
      <c r="CB76" s="4">
        <v>13.531798</v>
      </c>
      <c r="CC76" s="4">
        <f t="shared" si="20"/>
        <v>5.3214706933999993</v>
      </c>
      <c r="CE76" s="4">
        <f t="shared" si="21"/>
        <v>31125.876954415224</v>
      </c>
      <c r="CF76" s="4">
        <f t="shared" si="22"/>
        <v>9005.5546442029536</v>
      </c>
      <c r="CG76" s="4">
        <f t="shared" si="23"/>
        <v>42.444610193349</v>
      </c>
      <c r="CH76" s="4">
        <f t="shared" si="24"/>
        <v>113.2523308707399</v>
      </c>
    </row>
    <row r="77" spans="1:86">
      <c r="A77" s="2">
        <v>42439</v>
      </c>
      <c r="B77" s="29">
        <v>0.58638986111111113</v>
      </c>
      <c r="C77" s="4">
        <v>11.135</v>
      </c>
      <c r="D77" s="4">
        <v>5.5495999999999999</v>
      </c>
      <c r="E77" s="4" t="s">
        <v>155</v>
      </c>
      <c r="F77" s="4">
        <v>55495.766423000001</v>
      </c>
      <c r="G77" s="4">
        <v>158.5</v>
      </c>
      <c r="H77" s="4">
        <v>9.4</v>
      </c>
      <c r="I77" s="4">
        <v>1139.5</v>
      </c>
      <c r="K77" s="4">
        <v>0</v>
      </c>
      <c r="L77" s="4">
        <v>103</v>
      </c>
      <c r="M77" s="4">
        <v>0.85040000000000004</v>
      </c>
      <c r="N77" s="4">
        <v>9.4687999999999999</v>
      </c>
      <c r="O77" s="4">
        <v>4.7191999999999998</v>
      </c>
      <c r="P77" s="4">
        <v>134.77260000000001</v>
      </c>
      <c r="Q77" s="4">
        <v>7.9816000000000003</v>
      </c>
      <c r="R77" s="4">
        <v>142.80000000000001</v>
      </c>
      <c r="S77" s="4">
        <v>107.3907</v>
      </c>
      <c r="T77" s="4">
        <v>6.36</v>
      </c>
      <c r="U77" s="4">
        <v>113.8</v>
      </c>
      <c r="V77" s="4">
        <v>1139.489</v>
      </c>
      <c r="Y77" s="4">
        <v>87.212999999999994</v>
      </c>
      <c r="Z77" s="4">
        <v>0</v>
      </c>
      <c r="AA77" s="4">
        <v>0</v>
      </c>
      <c r="AB77" s="4" t="s">
        <v>207</v>
      </c>
      <c r="AC77" s="4">
        <v>0</v>
      </c>
      <c r="AD77" s="4">
        <v>11.5</v>
      </c>
      <c r="AE77" s="4">
        <v>891</v>
      </c>
      <c r="AF77" s="4">
        <v>914</v>
      </c>
      <c r="AG77" s="4">
        <v>868</v>
      </c>
      <c r="AH77" s="4">
        <v>71</v>
      </c>
      <c r="AI77" s="4">
        <v>20.75</v>
      </c>
      <c r="AJ77" s="4">
        <v>0.48</v>
      </c>
      <c r="AK77" s="4">
        <v>982</v>
      </c>
      <c r="AL77" s="4">
        <v>1</v>
      </c>
      <c r="AM77" s="4">
        <v>0</v>
      </c>
      <c r="AN77" s="4">
        <v>23</v>
      </c>
      <c r="AO77" s="4">
        <v>189</v>
      </c>
      <c r="AP77" s="4">
        <v>190</v>
      </c>
      <c r="AQ77" s="4">
        <v>2.2999999999999998</v>
      </c>
      <c r="AR77" s="4">
        <v>195</v>
      </c>
      <c r="AS77" s="4" t="s">
        <v>155</v>
      </c>
      <c r="AT77" s="4">
        <v>2</v>
      </c>
      <c r="AU77" s="5">
        <v>0.79429398148148145</v>
      </c>
      <c r="AV77" s="4">
        <v>47.162602</v>
      </c>
      <c r="AW77" s="4">
        <v>-88.484092000000004</v>
      </c>
      <c r="AX77" s="4">
        <v>318.2</v>
      </c>
      <c r="AY77" s="4">
        <v>38.1</v>
      </c>
      <c r="AZ77" s="4">
        <v>12</v>
      </c>
      <c r="BA77" s="4">
        <v>10</v>
      </c>
      <c r="BB77" s="4" t="s">
        <v>218</v>
      </c>
      <c r="BC77" s="4">
        <v>1.1000000000000001</v>
      </c>
      <c r="BD77" s="4">
        <v>1</v>
      </c>
      <c r="BE77" s="4">
        <v>1.7</v>
      </c>
      <c r="BF77" s="4">
        <v>14.063000000000001</v>
      </c>
      <c r="BG77" s="4">
        <v>12.09</v>
      </c>
      <c r="BH77" s="4">
        <v>0.86</v>
      </c>
      <c r="BI77" s="4">
        <v>17.596</v>
      </c>
      <c r="BJ77" s="4">
        <v>2007.279</v>
      </c>
      <c r="BK77" s="4">
        <v>636.73299999999995</v>
      </c>
      <c r="BL77" s="4">
        <v>2.992</v>
      </c>
      <c r="BM77" s="4">
        <v>0.17699999999999999</v>
      </c>
      <c r="BN77" s="4">
        <v>3.169</v>
      </c>
      <c r="BO77" s="4">
        <v>2.3839999999999999</v>
      </c>
      <c r="BP77" s="4">
        <v>0.14099999999999999</v>
      </c>
      <c r="BQ77" s="4">
        <v>2.5249999999999999</v>
      </c>
      <c r="BR77" s="4">
        <v>7.9875999999999996</v>
      </c>
      <c r="BU77" s="4">
        <v>3.6680000000000001</v>
      </c>
      <c r="BW77" s="4">
        <v>0</v>
      </c>
      <c r="BX77" s="4">
        <v>0.81989599999999996</v>
      </c>
      <c r="BY77" s="4">
        <v>-5</v>
      </c>
      <c r="BZ77" s="4">
        <v>0.66910899999999995</v>
      </c>
      <c r="CA77" s="4">
        <v>20.036208999999999</v>
      </c>
      <c r="CB77" s="4">
        <v>13.516002</v>
      </c>
      <c r="CC77" s="4">
        <f t="shared" si="20"/>
        <v>5.2935664177999993</v>
      </c>
      <c r="CE77" s="4">
        <f t="shared" si="21"/>
        <v>30043.041389287315</v>
      </c>
      <c r="CF77" s="4">
        <f t="shared" si="22"/>
        <v>9530.0134525021585</v>
      </c>
      <c r="CG77" s="4">
        <f t="shared" si="23"/>
        <v>37.791796510574997</v>
      </c>
      <c r="CH77" s="4">
        <f t="shared" si="24"/>
        <v>119.55079358727478</v>
      </c>
    </row>
    <row r="78" spans="1:86">
      <c r="A78" s="2">
        <v>42439</v>
      </c>
      <c r="B78" s="29">
        <v>0.58640143518518517</v>
      </c>
      <c r="C78" s="4">
        <v>10.592000000000001</v>
      </c>
      <c r="D78" s="4">
        <v>6.4084000000000003</v>
      </c>
      <c r="E78" s="4" t="s">
        <v>155</v>
      </c>
      <c r="F78" s="4">
        <v>64083.991453000002</v>
      </c>
      <c r="G78" s="4">
        <v>152.6</v>
      </c>
      <c r="H78" s="4">
        <v>9.4</v>
      </c>
      <c r="I78" s="4">
        <v>1251.5999999999999</v>
      </c>
      <c r="K78" s="4">
        <v>0</v>
      </c>
      <c r="L78" s="4">
        <v>108</v>
      </c>
      <c r="M78" s="4">
        <v>0.84630000000000005</v>
      </c>
      <c r="N78" s="4">
        <v>8.9639000000000006</v>
      </c>
      <c r="O78" s="4">
        <v>5.4230999999999998</v>
      </c>
      <c r="P78" s="4">
        <v>129.1386</v>
      </c>
      <c r="Q78" s="4">
        <v>7.9547999999999996</v>
      </c>
      <c r="R78" s="4">
        <v>137.1</v>
      </c>
      <c r="S78" s="4">
        <v>102.90130000000001</v>
      </c>
      <c r="T78" s="4">
        <v>6.3385999999999996</v>
      </c>
      <c r="U78" s="4">
        <v>109.2</v>
      </c>
      <c r="V78" s="4">
        <v>1251.5762</v>
      </c>
      <c r="Y78" s="4">
        <v>91.745000000000005</v>
      </c>
      <c r="Z78" s="4">
        <v>0</v>
      </c>
      <c r="AA78" s="4">
        <v>0</v>
      </c>
      <c r="AB78" s="4" t="s">
        <v>207</v>
      </c>
      <c r="AC78" s="4">
        <v>0</v>
      </c>
      <c r="AD78" s="4">
        <v>11.6</v>
      </c>
      <c r="AE78" s="4">
        <v>891</v>
      </c>
      <c r="AF78" s="4">
        <v>914</v>
      </c>
      <c r="AG78" s="4">
        <v>867</v>
      </c>
      <c r="AH78" s="4">
        <v>71</v>
      </c>
      <c r="AI78" s="4">
        <v>20.75</v>
      </c>
      <c r="AJ78" s="4">
        <v>0.48</v>
      </c>
      <c r="AK78" s="4">
        <v>982</v>
      </c>
      <c r="AL78" s="4">
        <v>1</v>
      </c>
      <c r="AM78" s="4">
        <v>0</v>
      </c>
      <c r="AN78" s="4">
        <v>23</v>
      </c>
      <c r="AO78" s="4">
        <v>189</v>
      </c>
      <c r="AP78" s="4">
        <v>190.1</v>
      </c>
      <c r="AQ78" s="4">
        <v>2.1</v>
      </c>
      <c r="AR78" s="4">
        <v>195</v>
      </c>
      <c r="AS78" s="4" t="s">
        <v>155</v>
      </c>
      <c r="AT78" s="4">
        <v>2</v>
      </c>
      <c r="AU78" s="5">
        <v>0.79431712962962964</v>
      </c>
      <c r="AV78" s="4">
        <v>47.162757999999997</v>
      </c>
      <c r="AW78" s="4">
        <v>-88.484067999999994</v>
      </c>
      <c r="AX78" s="4">
        <v>318.8</v>
      </c>
      <c r="AY78" s="4">
        <v>39.6</v>
      </c>
      <c r="AZ78" s="4">
        <v>12</v>
      </c>
      <c r="BA78" s="4">
        <v>10</v>
      </c>
      <c r="BB78" s="4" t="s">
        <v>218</v>
      </c>
      <c r="BC78" s="4">
        <v>1.1508</v>
      </c>
      <c r="BD78" s="4">
        <v>1.2032</v>
      </c>
      <c r="BE78" s="4">
        <v>1.8524</v>
      </c>
      <c r="BF78" s="4">
        <v>14.063000000000001</v>
      </c>
      <c r="BG78" s="4">
        <v>11.75</v>
      </c>
      <c r="BH78" s="4">
        <v>0.84</v>
      </c>
      <c r="BI78" s="4">
        <v>18.167999999999999</v>
      </c>
      <c r="BJ78" s="4">
        <v>1872.623</v>
      </c>
      <c r="BK78" s="4">
        <v>721.07600000000002</v>
      </c>
      <c r="BL78" s="4">
        <v>2.8250000000000002</v>
      </c>
      <c r="BM78" s="4">
        <v>0.17399999999999999</v>
      </c>
      <c r="BN78" s="4">
        <v>2.9990000000000001</v>
      </c>
      <c r="BO78" s="4">
        <v>2.2509999999999999</v>
      </c>
      <c r="BP78" s="4">
        <v>0.13900000000000001</v>
      </c>
      <c r="BQ78" s="4">
        <v>2.39</v>
      </c>
      <c r="BR78" s="4">
        <v>8.6457999999999995</v>
      </c>
      <c r="BU78" s="4">
        <v>3.8029999999999999</v>
      </c>
      <c r="BW78" s="4">
        <v>0</v>
      </c>
      <c r="BX78" s="4">
        <v>0.78896599999999995</v>
      </c>
      <c r="BY78" s="4">
        <v>-5</v>
      </c>
      <c r="BZ78" s="4">
        <v>0.669346</v>
      </c>
      <c r="CA78" s="4">
        <v>19.280356999999999</v>
      </c>
      <c r="CB78" s="4">
        <v>13.520789000000001</v>
      </c>
      <c r="CC78" s="4">
        <f t="shared" si="20"/>
        <v>5.0938703193999997</v>
      </c>
      <c r="CE78" s="4">
        <f t="shared" si="21"/>
        <v>26970.315454909014</v>
      </c>
      <c r="CF78" s="4">
        <f t="shared" si="22"/>
        <v>10385.244219986604</v>
      </c>
      <c r="CG78" s="4">
        <f t="shared" si="23"/>
        <v>34.421799762809997</v>
      </c>
      <c r="CH78" s="4">
        <f t="shared" si="24"/>
        <v>124.52050058129819</v>
      </c>
    </row>
    <row r="79" spans="1:86">
      <c r="A79" s="2">
        <v>42439</v>
      </c>
      <c r="B79" s="29">
        <v>0.58641300925925932</v>
      </c>
      <c r="C79" s="4">
        <v>10.185</v>
      </c>
      <c r="D79" s="4">
        <v>7.1715999999999998</v>
      </c>
      <c r="E79" s="4" t="s">
        <v>155</v>
      </c>
      <c r="F79" s="4">
        <v>71716.470084999994</v>
      </c>
      <c r="G79" s="4">
        <v>119.3</v>
      </c>
      <c r="H79" s="4">
        <v>-1.9</v>
      </c>
      <c r="I79" s="4">
        <v>1356.6</v>
      </c>
      <c r="K79" s="4">
        <v>0</v>
      </c>
      <c r="L79" s="4">
        <v>114</v>
      </c>
      <c r="M79" s="4">
        <v>0.84189999999999998</v>
      </c>
      <c r="N79" s="4">
        <v>8.5746000000000002</v>
      </c>
      <c r="O79" s="4">
        <v>6.0377999999999998</v>
      </c>
      <c r="P79" s="4">
        <v>100.4556</v>
      </c>
      <c r="Q79" s="4">
        <v>0</v>
      </c>
      <c r="R79" s="4">
        <v>100.5</v>
      </c>
      <c r="S79" s="4">
        <v>80.045900000000003</v>
      </c>
      <c r="T79" s="4">
        <v>0</v>
      </c>
      <c r="U79" s="4">
        <v>80</v>
      </c>
      <c r="V79" s="4">
        <v>1356.6125</v>
      </c>
      <c r="Y79" s="4">
        <v>95.869</v>
      </c>
      <c r="Z79" s="4">
        <v>0</v>
      </c>
      <c r="AA79" s="4">
        <v>0</v>
      </c>
      <c r="AB79" s="4" t="s">
        <v>207</v>
      </c>
      <c r="AC79" s="4">
        <v>0</v>
      </c>
      <c r="AD79" s="4">
        <v>11.5</v>
      </c>
      <c r="AE79" s="4">
        <v>895</v>
      </c>
      <c r="AF79" s="4">
        <v>917</v>
      </c>
      <c r="AG79" s="4">
        <v>870</v>
      </c>
      <c r="AH79" s="4">
        <v>71</v>
      </c>
      <c r="AI79" s="4">
        <v>20.75</v>
      </c>
      <c r="AJ79" s="4">
        <v>0.48</v>
      </c>
      <c r="AK79" s="4">
        <v>982</v>
      </c>
      <c r="AL79" s="4">
        <v>1</v>
      </c>
      <c r="AM79" s="4">
        <v>0</v>
      </c>
      <c r="AN79" s="4">
        <v>23</v>
      </c>
      <c r="AO79" s="4">
        <v>189.1</v>
      </c>
      <c r="AP79" s="4">
        <v>191</v>
      </c>
      <c r="AQ79" s="4">
        <v>1.8</v>
      </c>
      <c r="AR79" s="4">
        <v>195</v>
      </c>
      <c r="AS79" s="4" t="s">
        <v>155</v>
      </c>
      <c r="AT79" s="4">
        <v>2</v>
      </c>
      <c r="AU79" s="5">
        <v>0.79431712962962964</v>
      </c>
      <c r="AV79" s="4">
        <v>47.162844</v>
      </c>
      <c r="AW79" s="4">
        <v>-88.484091000000006</v>
      </c>
      <c r="AX79" s="4">
        <v>319.10000000000002</v>
      </c>
      <c r="AY79" s="4">
        <v>40.299999999999997</v>
      </c>
      <c r="AZ79" s="4">
        <v>12</v>
      </c>
      <c r="BA79" s="4">
        <v>10</v>
      </c>
      <c r="BB79" s="4" t="s">
        <v>218</v>
      </c>
      <c r="BC79" s="4">
        <v>1.2</v>
      </c>
      <c r="BD79" s="4">
        <v>1.5524</v>
      </c>
      <c r="BE79" s="4">
        <v>2.1524000000000001</v>
      </c>
      <c r="BF79" s="4">
        <v>14.063000000000001</v>
      </c>
      <c r="BG79" s="4">
        <v>11.41</v>
      </c>
      <c r="BH79" s="4">
        <v>0.81</v>
      </c>
      <c r="BI79" s="4">
        <v>18.779</v>
      </c>
      <c r="BJ79" s="4">
        <v>1762.556</v>
      </c>
      <c r="BK79" s="4">
        <v>789.92399999999998</v>
      </c>
      <c r="BL79" s="4">
        <v>2.1619999999999999</v>
      </c>
      <c r="BM79" s="4">
        <v>0</v>
      </c>
      <c r="BN79" s="4">
        <v>2.1619999999999999</v>
      </c>
      <c r="BO79" s="4">
        <v>1.7230000000000001</v>
      </c>
      <c r="BP79" s="4">
        <v>0</v>
      </c>
      <c r="BQ79" s="4">
        <v>1.7230000000000001</v>
      </c>
      <c r="BR79" s="4">
        <v>9.2210999999999999</v>
      </c>
      <c r="BU79" s="4">
        <v>3.91</v>
      </c>
      <c r="BW79" s="4">
        <v>0</v>
      </c>
      <c r="BX79" s="4">
        <v>0.94454499999999997</v>
      </c>
      <c r="BY79" s="4">
        <v>-5</v>
      </c>
      <c r="BZ79" s="4">
        <v>0.66378199999999998</v>
      </c>
      <c r="CA79" s="4">
        <v>23.082318000000001</v>
      </c>
      <c r="CB79" s="4">
        <v>13.408396</v>
      </c>
      <c r="CC79" s="4">
        <f t="shared" si="20"/>
        <v>6.0983484156000003</v>
      </c>
      <c r="CE79" s="4">
        <f t="shared" si="21"/>
        <v>30390.856929351576</v>
      </c>
      <c r="CF79" s="4">
        <f t="shared" si="22"/>
        <v>13620.257891982503</v>
      </c>
      <c r="CG79" s="4">
        <f t="shared" si="23"/>
        <v>29.708812933758001</v>
      </c>
      <c r="CH79" s="4">
        <f t="shared" si="24"/>
        <v>158.99473879482059</v>
      </c>
    </row>
    <row r="80" spans="1:86">
      <c r="A80" s="2">
        <v>42439</v>
      </c>
      <c r="B80" s="29">
        <v>0.58642458333333336</v>
      </c>
      <c r="C80" s="4">
        <v>10.01</v>
      </c>
      <c r="D80" s="4">
        <v>7.3617999999999997</v>
      </c>
      <c r="E80" s="4" t="s">
        <v>155</v>
      </c>
      <c r="F80" s="4">
        <v>73618.253452000004</v>
      </c>
      <c r="G80" s="4">
        <v>89.2</v>
      </c>
      <c r="H80" s="4">
        <v>-4</v>
      </c>
      <c r="I80" s="4">
        <v>1396.3</v>
      </c>
      <c r="K80" s="4">
        <v>0</v>
      </c>
      <c r="L80" s="4">
        <v>114</v>
      </c>
      <c r="M80" s="4">
        <v>0.84140000000000004</v>
      </c>
      <c r="N80" s="4">
        <v>8.4227000000000007</v>
      </c>
      <c r="O80" s="4">
        <v>6.1944999999999997</v>
      </c>
      <c r="P80" s="4">
        <v>75.028800000000004</v>
      </c>
      <c r="Q80" s="4">
        <v>0</v>
      </c>
      <c r="R80" s="4">
        <v>75</v>
      </c>
      <c r="S80" s="4">
        <v>59.7851</v>
      </c>
      <c r="T80" s="4">
        <v>0</v>
      </c>
      <c r="U80" s="4">
        <v>59.8</v>
      </c>
      <c r="V80" s="4">
        <v>1396.3158000000001</v>
      </c>
      <c r="Y80" s="4">
        <v>96.034000000000006</v>
      </c>
      <c r="Z80" s="4">
        <v>0</v>
      </c>
      <c r="AA80" s="4">
        <v>0</v>
      </c>
      <c r="AB80" s="4" t="s">
        <v>207</v>
      </c>
      <c r="AC80" s="4">
        <v>0</v>
      </c>
      <c r="AD80" s="4">
        <v>11.6</v>
      </c>
      <c r="AE80" s="4">
        <v>897</v>
      </c>
      <c r="AF80" s="4">
        <v>920</v>
      </c>
      <c r="AG80" s="4">
        <v>873</v>
      </c>
      <c r="AH80" s="4">
        <v>71</v>
      </c>
      <c r="AI80" s="4">
        <v>20.75</v>
      </c>
      <c r="AJ80" s="4">
        <v>0.48</v>
      </c>
      <c r="AK80" s="4">
        <v>982</v>
      </c>
      <c r="AL80" s="4">
        <v>1</v>
      </c>
      <c r="AM80" s="4">
        <v>0</v>
      </c>
      <c r="AN80" s="4">
        <v>23</v>
      </c>
      <c r="AO80" s="4">
        <v>190</v>
      </c>
      <c r="AP80" s="4">
        <v>190.9</v>
      </c>
      <c r="AQ80" s="4">
        <v>2</v>
      </c>
      <c r="AR80" s="4">
        <v>195</v>
      </c>
      <c r="AS80" s="4" t="s">
        <v>155</v>
      </c>
      <c r="AT80" s="4">
        <v>2</v>
      </c>
      <c r="AU80" s="5">
        <v>0.79432870370370379</v>
      </c>
      <c r="AV80" s="4">
        <v>47.163089999999997</v>
      </c>
      <c r="AW80" s="4">
        <v>-88.484178</v>
      </c>
      <c r="AX80" s="4">
        <v>319.7</v>
      </c>
      <c r="AY80" s="4">
        <v>40.5</v>
      </c>
      <c r="AZ80" s="4">
        <v>12</v>
      </c>
      <c r="BA80" s="4">
        <v>9</v>
      </c>
      <c r="BB80" s="4" t="s">
        <v>217</v>
      </c>
      <c r="BC80" s="4">
        <v>1.2507999999999999</v>
      </c>
      <c r="BD80" s="4">
        <v>1.8524</v>
      </c>
      <c r="BE80" s="4">
        <v>2.4523999999999999</v>
      </c>
      <c r="BF80" s="4">
        <v>14.063000000000001</v>
      </c>
      <c r="BG80" s="4">
        <v>11.37</v>
      </c>
      <c r="BH80" s="4">
        <v>0.81</v>
      </c>
      <c r="BI80" s="4">
        <v>18.844999999999999</v>
      </c>
      <c r="BJ80" s="4">
        <v>1730.3030000000001</v>
      </c>
      <c r="BK80" s="4">
        <v>809.93600000000004</v>
      </c>
      <c r="BL80" s="4">
        <v>1.6140000000000001</v>
      </c>
      <c r="BM80" s="4">
        <v>0</v>
      </c>
      <c r="BN80" s="4">
        <v>1.6140000000000001</v>
      </c>
      <c r="BO80" s="4">
        <v>1.286</v>
      </c>
      <c r="BP80" s="4">
        <v>0</v>
      </c>
      <c r="BQ80" s="4">
        <v>1.286</v>
      </c>
      <c r="BR80" s="4">
        <v>9.4853000000000005</v>
      </c>
      <c r="BU80" s="4">
        <v>3.9140000000000001</v>
      </c>
      <c r="BW80" s="4">
        <v>0</v>
      </c>
      <c r="BX80" s="4">
        <v>0.95194299999999998</v>
      </c>
      <c r="BY80" s="4">
        <v>-5</v>
      </c>
      <c r="BZ80" s="4">
        <v>0.66189100000000001</v>
      </c>
      <c r="CA80" s="4">
        <v>23.263107000000002</v>
      </c>
      <c r="CB80" s="4">
        <v>13.370198</v>
      </c>
      <c r="CC80" s="4">
        <f t="shared" si="20"/>
        <v>6.1461128694000005</v>
      </c>
      <c r="CE80" s="4">
        <f t="shared" si="21"/>
        <v>30068.411202071489</v>
      </c>
      <c r="CF80" s="4">
        <f t="shared" si="22"/>
        <v>14074.695989870546</v>
      </c>
      <c r="CG80" s="4">
        <f t="shared" si="23"/>
        <v>22.347517634694004</v>
      </c>
      <c r="CH80" s="4">
        <f t="shared" si="24"/>
        <v>164.83118897384372</v>
      </c>
    </row>
    <row r="81" spans="1:86">
      <c r="A81" s="2">
        <v>42439</v>
      </c>
      <c r="B81" s="29">
        <v>0.5864361574074074</v>
      </c>
      <c r="C81" s="4">
        <v>10.01</v>
      </c>
      <c r="D81" s="4">
        <v>7.3982999999999999</v>
      </c>
      <c r="E81" s="4" t="s">
        <v>155</v>
      </c>
      <c r="F81" s="4">
        <v>73982.977480999994</v>
      </c>
      <c r="G81" s="4">
        <v>80.599999999999994</v>
      </c>
      <c r="H81" s="4">
        <v>-4</v>
      </c>
      <c r="I81" s="4">
        <v>1383.9</v>
      </c>
      <c r="K81" s="4">
        <v>0</v>
      </c>
      <c r="L81" s="4">
        <v>115</v>
      </c>
      <c r="M81" s="4">
        <v>0.84119999999999995</v>
      </c>
      <c r="N81" s="4">
        <v>8.4205000000000005</v>
      </c>
      <c r="O81" s="4">
        <v>6.2234999999999996</v>
      </c>
      <c r="P81" s="4">
        <v>67.812600000000003</v>
      </c>
      <c r="Q81" s="4">
        <v>0</v>
      </c>
      <c r="R81" s="4">
        <v>67.8</v>
      </c>
      <c r="S81" s="4">
        <v>54.034999999999997</v>
      </c>
      <c r="T81" s="4">
        <v>0</v>
      </c>
      <c r="U81" s="4">
        <v>54</v>
      </c>
      <c r="V81" s="4">
        <v>1383.8726999999999</v>
      </c>
      <c r="Y81" s="4">
        <v>96.441999999999993</v>
      </c>
      <c r="Z81" s="4">
        <v>0</v>
      </c>
      <c r="AA81" s="4">
        <v>0</v>
      </c>
      <c r="AB81" s="4" t="s">
        <v>207</v>
      </c>
      <c r="AC81" s="4">
        <v>0</v>
      </c>
      <c r="AD81" s="4">
        <v>11.6</v>
      </c>
      <c r="AE81" s="4">
        <v>898</v>
      </c>
      <c r="AF81" s="4">
        <v>921</v>
      </c>
      <c r="AG81" s="4">
        <v>872</v>
      </c>
      <c r="AH81" s="4">
        <v>71</v>
      </c>
      <c r="AI81" s="4">
        <v>20.75</v>
      </c>
      <c r="AJ81" s="4">
        <v>0.48</v>
      </c>
      <c r="AK81" s="4">
        <v>982</v>
      </c>
      <c r="AL81" s="4">
        <v>1</v>
      </c>
      <c r="AM81" s="4">
        <v>0</v>
      </c>
      <c r="AN81" s="4">
        <v>23</v>
      </c>
      <c r="AO81" s="4">
        <v>189.9</v>
      </c>
      <c r="AP81" s="4">
        <v>189.9</v>
      </c>
      <c r="AQ81" s="4">
        <v>2.4</v>
      </c>
      <c r="AR81" s="4">
        <v>195</v>
      </c>
      <c r="AS81" s="4" t="s">
        <v>155</v>
      </c>
      <c r="AT81" s="4">
        <v>2</v>
      </c>
      <c r="AU81" s="5">
        <v>0.79435185185185186</v>
      </c>
      <c r="AV81" s="4">
        <v>47.163248000000003</v>
      </c>
      <c r="AW81" s="4">
        <v>-88.48424</v>
      </c>
      <c r="AX81" s="4">
        <v>320</v>
      </c>
      <c r="AY81" s="4">
        <v>41</v>
      </c>
      <c r="AZ81" s="4">
        <v>12</v>
      </c>
      <c r="BA81" s="4">
        <v>9</v>
      </c>
      <c r="BB81" s="4" t="s">
        <v>217</v>
      </c>
      <c r="BC81" s="4">
        <v>1.3</v>
      </c>
      <c r="BD81" s="4">
        <v>2.0507490000000002</v>
      </c>
      <c r="BE81" s="4">
        <v>2.6507489999999998</v>
      </c>
      <c r="BF81" s="4">
        <v>14.063000000000001</v>
      </c>
      <c r="BG81" s="4">
        <v>11.35</v>
      </c>
      <c r="BH81" s="4">
        <v>0.81</v>
      </c>
      <c r="BI81" s="4">
        <v>18.876999999999999</v>
      </c>
      <c r="BJ81" s="4">
        <v>1726.845</v>
      </c>
      <c r="BK81" s="4">
        <v>812.322</v>
      </c>
      <c r="BL81" s="4">
        <v>1.456</v>
      </c>
      <c r="BM81" s="4">
        <v>0</v>
      </c>
      <c r="BN81" s="4">
        <v>1.456</v>
      </c>
      <c r="BO81" s="4">
        <v>1.1599999999999999</v>
      </c>
      <c r="BP81" s="4">
        <v>0</v>
      </c>
      <c r="BQ81" s="4">
        <v>1.1599999999999999</v>
      </c>
      <c r="BR81" s="4">
        <v>9.3844999999999992</v>
      </c>
      <c r="BU81" s="4">
        <v>3.9239999999999999</v>
      </c>
      <c r="BW81" s="4">
        <v>0</v>
      </c>
      <c r="BX81" s="4">
        <v>0.97480100000000003</v>
      </c>
      <c r="BY81" s="4">
        <v>-5</v>
      </c>
      <c r="BZ81" s="4">
        <v>0.66078199999999998</v>
      </c>
      <c r="CA81" s="4">
        <v>23.821698999999999</v>
      </c>
      <c r="CB81" s="4">
        <v>13.347796000000001</v>
      </c>
      <c r="CC81" s="4">
        <f t="shared" si="20"/>
        <v>6.2936928757999997</v>
      </c>
      <c r="CE81" s="4">
        <f t="shared" si="21"/>
        <v>30728.877211812287</v>
      </c>
      <c r="CF81" s="4">
        <f t="shared" si="22"/>
        <v>14455.114960783265</v>
      </c>
      <c r="CG81" s="4">
        <f t="shared" si="23"/>
        <v>20.64197861748</v>
      </c>
      <c r="CH81" s="4">
        <f t="shared" si="24"/>
        <v>166.99538649632848</v>
      </c>
    </row>
    <row r="82" spans="1:86">
      <c r="A82" s="2">
        <v>42439</v>
      </c>
      <c r="B82" s="29">
        <v>0.58644773148148144</v>
      </c>
      <c r="C82" s="4">
        <v>10.037000000000001</v>
      </c>
      <c r="D82" s="4">
        <v>7.3474000000000004</v>
      </c>
      <c r="E82" s="4" t="s">
        <v>155</v>
      </c>
      <c r="F82" s="4">
        <v>73473.988343000005</v>
      </c>
      <c r="G82" s="4">
        <v>80.599999999999994</v>
      </c>
      <c r="H82" s="4">
        <v>-4.0999999999999996</v>
      </c>
      <c r="I82" s="4">
        <v>1389.8</v>
      </c>
      <c r="K82" s="4">
        <v>0</v>
      </c>
      <c r="L82" s="4">
        <v>115</v>
      </c>
      <c r="M82" s="4">
        <v>0.84150000000000003</v>
      </c>
      <c r="N82" s="4">
        <v>8.4459</v>
      </c>
      <c r="O82" s="4">
        <v>6.1825999999999999</v>
      </c>
      <c r="P82" s="4">
        <v>67.822100000000006</v>
      </c>
      <c r="Q82" s="4">
        <v>0</v>
      </c>
      <c r="R82" s="4">
        <v>67.8</v>
      </c>
      <c r="S82" s="4">
        <v>54.0426</v>
      </c>
      <c r="T82" s="4">
        <v>0</v>
      </c>
      <c r="U82" s="4">
        <v>54</v>
      </c>
      <c r="V82" s="4">
        <v>1389.7503999999999</v>
      </c>
      <c r="Y82" s="4">
        <v>97.004000000000005</v>
      </c>
      <c r="Z82" s="4">
        <v>0</v>
      </c>
      <c r="AA82" s="4">
        <v>0</v>
      </c>
      <c r="AB82" s="4" t="s">
        <v>207</v>
      </c>
      <c r="AC82" s="4">
        <v>0</v>
      </c>
      <c r="AD82" s="4">
        <v>11.5</v>
      </c>
      <c r="AE82" s="4">
        <v>899</v>
      </c>
      <c r="AF82" s="4">
        <v>922</v>
      </c>
      <c r="AG82" s="4">
        <v>873</v>
      </c>
      <c r="AH82" s="4">
        <v>71</v>
      </c>
      <c r="AI82" s="4">
        <v>20.75</v>
      </c>
      <c r="AJ82" s="4">
        <v>0.48</v>
      </c>
      <c r="AK82" s="4">
        <v>982</v>
      </c>
      <c r="AL82" s="4">
        <v>1</v>
      </c>
      <c r="AM82" s="4">
        <v>0</v>
      </c>
      <c r="AN82" s="4">
        <v>23</v>
      </c>
      <c r="AO82" s="4">
        <v>189.1</v>
      </c>
      <c r="AP82" s="4">
        <v>189.1</v>
      </c>
      <c r="AQ82" s="4">
        <v>2.2999999999999998</v>
      </c>
      <c r="AR82" s="4">
        <v>195</v>
      </c>
      <c r="AS82" s="4" t="s">
        <v>155</v>
      </c>
      <c r="AT82" s="4">
        <v>2</v>
      </c>
      <c r="AU82" s="5">
        <v>0.79435185185185186</v>
      </c>
      <c r="AV82" s="4">
        <v>47.163398999999998</v>
      </c>
      <c r="AW82" s="4">
        <v>-88.484359999999995</v>
      </c>
      <c r="AX82" s="4">
        <v>320.3</v>
      </c>
      <c r="AY82" s="4">
        <v>41.6</v>
      </c>
      <c r="AZ82" s="4">
        <v>12</v>
      </c>
      <c r="BA82" s="4">
        <v>9</v>
      </c>
      <c r="BB82" s="4" t="s">
        <v>217</v>
      </c>
      <c r="BC82" s="4">
        <v>1.3</v>
      </c>
      <c r="BD82" s="4">
        <v>2.2015020000000001</v>
      </c>
      <c r="BE82" s="4">
        <v>2.7507510000000002</v>
      </c>
      <c r="BF82" s="4">
        <v>14.063000000000001</v>
      </c>
      <c r="BG82" s="4">
        <v>11.37</v>
      </c>
      <c r="BH82" s="4">
        <v>0.81</v>
      </c>
      <c r="BI82" s="4">
        <v>18.84</v>
      </c>
      <c r="BJ82" s="4">
        <v>1733.8130000000001</v>
      </c>
      <c r="BK82" s="4">
        <v>807.798</v>
      </c>
      <c r="BL82" s="4">
        <v>1.458</v>
      </c>
      <c r="BM82" s="4">
        <v>0</v>
      </c>
      <c r="BN82" s="4">
        <v>1.458</v>
      </c>
      <c r="BO82" s="4">
        <v>1.1619999999999999</v>
      </c>
      <c r="BP82" s="4">
        <v>0</v>
      </c>
      <c r="BQ82" s="4">
        <v>1.1619999999999999</v>
      </c>
      <c r="BR82" s="4">
        <v>9.4338999999999995</v>
      </c>
      <c r="BU82" s="4">
        <v>3.9510000000000001</v>
      </c>
      <c r="BW82" s="4">
        <v>0</v>
      </c>
      <c r="BX82" s="4">
        <v>0.96903300000000003</v>
      </c>
      <c r="BY82" s="4">
        <v>-5</v>
      </c>
      <c r="BZ82" s="4">
        <v>0.659327</v>
      </c>
      <c r="CA82" s="4">
        <v>23.680744000000001</v>
      </c>
      <c r="CB82" s="4">
        <v>13.318405</v>
      </c>
      <c r="CC82" s="4">
        <f t="shared" si="20"/>
        <v>6.2564525648</v>
      </c>
      <c r="CE82" s="4">
        <f t="shared" si="21"/>
        <v>30670.312402263386</v>
      </c>
      <c r="CF82" s="4">
        <f t="shared" si="22"/>
        <v>14289.555458358864</v>
      </c>
      <c r="CG82" s="4">
        <f t="shared" si="23"/>
        <v>20.555217322415999</v>
      </c>
      <c r="CH82" s="4">
        <f t="shared" si="24"/>
        <v>166.8811228037352</v>
      </c>
    </row>
    <row r="83" spans="1:86">
      <c r="A83" s="2">
        <v>42439</v>
      </c>
      <c r="B83" s="29">
        <v>0.58645930555555559</v>
      </c>
      <c r="C83" s="4">
        <v>10.356</v>
      </c>
      <c r="D83" s="4">
        <v>6.9664999999999999</v>
      </c>
      <c r="E83" s="4" t="s">
        <v>155</v>
      </c>
      <c r="F83" s="4">
        <v>69664.970809000006</v>
      </c>
      <c r="G83" s="4">
        <v>80.5</v>
      </c>
      <c r="H83" s="4">
        <v>-4.0999999999999996</v>
      </c>
      <c r="I83" s="4">
        <v>1366.7</v>
      </c>
      <c r="K83" s="4">
        <v>0</v>
      </c>
      <c r="L83" s="4">
        <v>116</v>
      </c>
      <c r="M83" s="4">
        <v>0.84279999999999999</v>
      </c>
      <c r="N83" s="4">
        <v>8.7285000000000004</v>
      </c>
      <c r="O83" s="4">
        <v>5.8714000000000004</v>
      </c>
      <c r="P83" s="4">
        <v>67.857600000000005</v>
      </c>
      <c r="Q83" s="4">
        <v>0</v>
      </c>
      <c r="R83" s="4">
        <v>67.900000000000006</v>
      </c>
      <c r="S83" s="4">
        <v>54.070900000000002</v>
      </c>
      <c r="T83" s="4">
        <v>0</v>
      </c>
      <c r="U83" s="4">
        <v>54.1</v>
      </c>
      <c r="V83" s="4">
        <v>1366.7286999999999</v>
      </c>
      <c r="Y83" s="4">
        <v>97.488</v>
      </c>
      <c r="Z83" s="4">
        <v>0</v>
      </c>
      <c r="AA83" s="4">
        <v>0</v>
      </c>
      <c r="AB83" s="4" t="s">
        <v>207</v>
      </c>
      <c r="AC83" s="4">
        <v>0</v>
      </c>
      <c r="AD83" s="4">
        <v>11.6</v>
      </c>
      <c r="AE83" s="4">
        <v>899</v>
      </c>
      <c r="AF83" s="4">
        <v>923</v>
      </c>
      <c r="AG83" s="4">
        <v>872</v>
      </c>
      <c r="AH83" s="4">
        <v>71</v>
      </c>
      <c r="AI83" s="4">
        <v>20.75</v>
      </c>
      <c r="AJ83" s="4">
        <v>0.48</v>
      </c>
      <c r="AK83" s="4">
        <v>982</v>
      </c>
      <c r="AL83" s="4">
        <v>1</v>
      </c>
      <c r="AM83" s="4">
        <v>0</v>
      </c>
      <c r="AN83" s="4">
        <v>23</v>
      </c>
      <c r="AO83" s="4">
        <v>190</v>
      </c>
      <c r="AP83" s="4">
        <v>190</v>
      </c>
      <c r="AQ83" s="4">
        <v>2.6</v>
      </c>
      <c r="AR83" s="4">
        <v>195</v>
      </c>
      <c r="AS83" s="4" t="s">
        <v>155</v>
      </c>
      <c r="AT83" s="4">
        <v>2</v>
      </c>
      <c r="AU83" s="5">
        <v>0.79437500000000005</v>
      </c>
      <c r="AV83" s="4">
        <v>47.163544999999999</v>
      </c>
      <c r="AW83" s="4">
        <v>-88.484476999999998</v>
      </c>
      <c r="AX83" s="4">
        <v>320.5</v>
      </c>
      <c r="AY83" s="4">
        <v>41.8</v>
      </c>
      <c r="AZ83" s="4">
        <v>12</v>
      </c>
      <c r="BA83" s="4">
        <v>9</v>
      </c>
      <c r="BB83" s="4" t="s">
        <v>217</v>
      </c>
      <c r="BC83" s="4">
        <v>1.3</v>
      </c>
      <c r="BD83" s="4">
        <v>1.6395999999999999</v>
      </c>
      <c r="BE83" s="4">
        <v>2.3936000000000002</v>
      </c>
      <c r="BF83" s="4">
        <v>14.063000000000001</v>
      </c>
      <c r="BG83" s="4">
        <v>11.46</v>
      </c>
      <c r="BH83" s="4">
        <v>0.82</v>
      </c>
      <c r="BI83" s="4">
        <v>18.651</v>
      </c>
      <c r="BJ83" s="4">
        <v>1795.597</v>
      </c>
      <c r="BK83" s="4">
        <v>768.75599999999997</v>
      </c>
      <c r="BL83" s="4">
        <v>1.462</v>
      </c>
      <c r="BM83" s="4">
        <v>0</v>
      </c>
      <c r="BN83" s="4">
        <v>1.462</v>
      </c>
      <c r="BO83" s="4">
        <v>1.165</v>
      </c>
      <c r="BP83" s="4">
        <v>0</v>
      </c>
      <c r="BQ83" s="4">
        <v>1.165</v>
      </c>
      <c r="BR83" s="4">
        <v>9.2971000000000004</v>
      </c>
      <c r="BU83" s="4">
        <v>3.9790000000000001</v>
      </c>
      <c r="BW83" s="4">
        <v>0</v>
      </c>
      <c r="BX83" s="4">
        <v>0.98772099999999996</v>
      </c>
      <c r="BY83" s="4">
        <v>-5</v>
      </c>
      <c r="BZ83" s="4">
        <v>0.66156400000000004</v>
      </c>
      <c r="CA83" s="4">
        <v>24.137432</v>
      </c>
      <c r="CB83" s="4">
        <v>13.363593</v>
      </c>
      <c r="CC83" s="4">
        <f t="shared" si="20"/>
        <v>6.3771095343999997</v>
      </c>
      <c r="CE83" s="4">
        <f t="shared" si="21"/>
        <v>32375.802063717285</v>
      </c>
      <c r="CF83" s="4">
        <f t="shared" si="22"/>
        <v>13861.179368920222</v>
      </c>
      <c r="CG83" s="4">
        <f t="shared" si="23"/>
        <v>21.005720885159999</v>
      </c>
      <c r="CH83" s="4">
        <f t="shared" si="24"/>
        <v>167.63286492825841</v>
      </c>
    </row>
    <row r="84" spans="1:86">
      <c r="A84" s="2">
        <v>42439</v>
      </c>
      <c r="B84" s="29">
        <v>0.58647087962962963</v>
      </c>
      <c r="C84" s="4">
        <v>11.147</v>
      </c>
      <c r="D84" s="4">
        <v>5.7149000000000001</v>
      </c>
      <c r="E84" s="4" t="s">
        <v>155</v>
      </c>
      <c r="F84" s="4">
        <v>57149.354005000001</v>
      </c>
      <c r="G84" s="4">
        <v>80.599999999999994</v>
      </c>
      <c r="H84" s="4">
        <v>-4.0999999999999996</v>
      </c>
      <c r="I84" s="4">
        <v>1259.0999999999999</v>
      </c>
      <c r="K84" s="4">
        <v>0</v>
      </c>
      <c r="L84" s="4">
        <v>116</v>
      </c>
      <c r="M84" s="4">
        <v>0.84870000000000001</v>
      </c>
      <c r="N84" s="4">
        <v>9.4612999999999996</v>
      </c>
      <c r="O84" s="4">
        <v>4.8505000000000003</v>
      </c>
      <c r="P84" s="4">
        <v>68.4084</v>
      </c>
      <c r="Q84" s="4">
        <v>0</v>
      </c>
      <c r="R84" s="4">
        <v>68.400000000000006</v>
      </c>
      <c r="S84" s="4">
        <v>54.509799999999998</v>
      </c>
      <c r="T84" s="4">
        <v>0</v>
      </c>
      <c r="U84" s="4">
        <v>54.5</v>
      </c>
      <c r="V84" s="4">
        <v>1259.1433999999999</v>
      </c>
      <c r="Y84" s="4">
        <v>98.18</v>
      </c>
      <c r="Z84" s="4">
        <v>0</v>
      </c>
      <c r="AA84" s="4">
        <v>0</v>
      </c>
      <c r="AB84" s="4" t="s">
        <v>207</v>
      </c>
      <c r="AC84" s="4">
        <v>0</v>
      </c>
      <c r="AD84" s="4">
        <v>11.5</v>
      </c>
      <c r="AE84" s="4">
        <v>899</v>
      </c>
      <c r="AF84" s="4">
        <v>923</v>
      </c>
      <c r="AG84" s="4">
        <v>872</v>
      </c>
      <c r="AH84" s="4">
        <v>71</v>
      </c>
      <c r="AI84" s="4">
        <v>20.75</v>
      </c>
      <c r="AJ84" s="4">
        <v>0.48</v>
      </c>
      <c r="AK84" s="4">
        <v>982</v>
      </c>
      <c r="AL84" s="4">
        <v>1</v>
      </c>
      <c r="AM84" s="4">
        <v>0</v>
      </c>
      <c r="AN84" s="4">
        <v>23</v>
      </c>
      <c r="AO84" s="4">
        <v>190.1</v>
      </c>
      <c r="AP84" s="4">
        <v>190</v>
      </c>
      <c r="AQ84" s="4">
        <v>2.7</v>
      </c>
      <c r="AR84" s="4">
        <v>195</v>
      </c>
      <c r="AS84" s="4" t="s">
        <v>155</v>
      </c>
      <c r="AT84" s="4">
        <v>2</v>
      </c>
      <c r="AU84" s="5">
        <v>0.79437500000000005</v>
      </c>
      <c r="AV84" s="4">
        <v>47.163618999999997</v>
      </c>
      <c r="AW84" s="4">
        <v>-88.484555999999998</v>
      </c>
      <c r="AX84" s="4">
        <v>320.60000000000002</v>
      </c>
      <c r="AY84" s="4">
        <v>42.9</v>
      </c>
      <c r="AZ84" s="4">
        <v>12</v>
      </c>
      <c r="BA84" s="4">
        <v>9</v>
      </c>
      <c r="BB84" s="4" t="s">
        <v>217</v>
      </c>
      <c r="BC84" s="4">
        <v>1.3508</v>
      </c>
      <c r="BD84" s="4">
        <v>1.2032</v>
      </c>
      <c r="BE84" s="4">
        <v>2.2031999999999998</v>
      </c>
      <c r="BF84" s="4">
        <v>14.063000000000001</v>
      </c>
      <c r="BG84" s="4">
        <v>11.94</v>
      </c>
      <c r="BH84" s="4">
        <v>0.85</v>
      </c>
      <c r="BI84" s="4">
        <v>17.821999999999999</v>
      </c>
      <c r="BJ84" s="4">
        <v>1986.7739999999999</v>
      </c>
      <c r="BK84" s="4">
        <v>648.27700000000004</v>
      </c>
      <c r="BL84" s="4">
        <v>1.504</v>
      </c>
      <c r="BM84" s="4">
        <v>0</v>
      </c>
      <c r="BN84" s="4">
        <v>1.504</v>
      </c>
      <c r="BO84" s="4">
        <v>1.1990000000000001</v>
      </c>
      <c r="BP84" s="4">
        <v>0</v>
      </c>
      <c r="BQ84" s="4">
        <v>1.1990000000000001</v>
      </c>
      <c r="BR84" s="4">
        <v>8.7431999999999999</v>
      </c>
      <c r="BU84" s="4">
        <v>4.09</v>
      </c>
      <c r="BW84" s="4">
        <v>0</v>
      </c>
      <c r="BX84" s="4">
        <v>0.87012800000000001</v>
      </c>
      <c r="BY84" s="4">
        <v>-5</v>
      </c>
      <c r="BZ84" s="4">
        <v>0.65800000000000003</v>
      </c>
      <c r="CA84" s="4">
        <v>21.263753000000001</v>
      </c>
      <c r="CB84" s="4">
        <v>13.291600000000001</v>
      </c>
      <c r="CC84" s="4">
        <f t="shared" si="20"/>
        <v>5.6178835426000004</v>
      </c>
      <c r="CE84" s="4">
        <f t="shared" si="21"/>
        <v>31557.964887308037</v>
      </c>
      <c r="CF84" s="4">
        <f t="shared" si="22"/>
        <v>10297.247096675008</v>
      </c>
      <c r="CG84" s="4">
        <f t="shared" si="23"/>
        <v>19.044944165709001</v>
      </c>
      <c r="CH84" s="4">
        <f t="shared" si="24"/>
        <v>138.87719418651119</v>
      </c>
    </row>
    <row r="85" spans="1:86">
      <c r="A85" s="2">
        <v>42439</v>
      </c>
      <c r="B85" s="29">
        <v>0.58648245370370378</v>
      </c>
      <c r="C85" s="4">
        <v>12.472</v>
      </c>
      <c r="D85" s="4">
        <v>3.6116000000000001</v>
      </c>
      <c r="E85" s="4" t="s">
        <v>155</v>
      </c>
      <c r="F85" s="4">
        <v>36115.762274000001</v>
      </c>
      <c r="G85" s="4">
        <v>101.1</v>
      </c>
      <c r="H85" s="4">
        <v>-4</v>
      </c>
      <c r="I85" s="4">
        <v>1070.8</v>
      </c>
      <c r="K85" s="4">
        <v>0</v>
      </c>
      <c r="L85" s="4">
        <v>111</v>
      </c>
      <c r="M85" s="4">
        <v>0.85809999999999997</v>
      </c>
      <c r="N85" s="4">
        <v>10.702</v>
      </c>
      <c r="O85" s="4">
        <v>3.0989</v>
      </c>
      <c r="P85" s="4">
        <v>86.746799999999993</v>
      </c>
      <c r="Q85" s="4">
        <v>0</v>
      </c>
      <c r="R85" s="4">
        <v>86.7</v>
      </c>
      <c r="S85" s="4">
        <v>69.130600000000001</v>
      </c>
      <c r="T85" s="4">
        <v>0</v>
      </c>
      <c r="U85" s="4">
        <v>69.099999999999994</v>
      </c>
      <c r="V85" s="4">
        <v>1070.8030000000001</v>
      </c>
      <c r="Y85" s="4">
        <v>95.47</v>
      </c>
      <c r="Z85" s="4">
        <v>0</v>
      </c>
      <c r="AA85" s="4">
        <v>0</v>
      </c>
      <c r="AB85" s="4" t="s">
        <v>207</v>
      </c>
      <c r="AC85" s="4">
        <v>0</v>
      </c>
      <c r="AD85" s="4">
        <v>11.5</v>
      </c>
      <c r="AE85" s="4">
        <v>895</v>
      </c>
      <c r="AF85" s="4">
        <v>919</v>
      </c>
      <c r="AG85" s="4">
        <v>868</v>
      </c>
      <c r="AH85" s="4">
        <v>71.099999999999994</v>
      </c>
      <c r="AI85" s="4">
        <v>20.78</v>
      </c>
      <c r="AJ85" s="4">
        <v>0.48</v>
      </c>
      <c r="AK85" s="4">
        <v>982</v>
      </c>
      <c r="AL85" s="4">
        <v>1</v>
      </c>
      <c r="AM85" s="4">
        <v>0</v>
      </c>
      <c r="AN85" s="4">
        <v>23</v>
      </c>
      <c r="AO85" s="4">
        <v>191</v>
      </c>
      <c r="AP85" s="4">
        <v>190.1</v>
      </c>
      <c r="AQ85" s="4">
        <v>2.2999999999999998</v>
      </c>
      <c r="AR85" s="4">
        <v>195</v>
      </c>
      <c r="AS85" s="4" t="s">
        <v>155</v>
      </c>
      <c r="AT85" s="4">
        <v>2</v>
      </c>
      <c r="AU85" s="5">
        <v>0.79438657407407398</v>
      </c>
      <c r="AV85" s="4">
        <v>47.163760000000003</v>
      </c>
      <c r="AW85" s="4">
        <v>-88.484724</v>
      </c>
      <c r="AX85" s="4">
        <v>320.60000000000002</v>
      </c>
      <c r="AY85" s="4">
        <v>44</v>
      </c>
      <c r="AZ85" s="4">
        <v>12</v>
      </c>
      <c r="BA85" s="4">
        <v>9</v>
      </c>
      <c r="BB85" s="4" t="s">
        <v>217</v>
      </c>
      <c r="BC85" s="4">
        <v>1.4508000000000001</v>
      </c>
      <c r="BD85" s="4">
        <v>1.1968000000000001</v>
      </c>
      <c r="BE85" s="4">
        <v>2.4</v>
      </c>
      <c r="BF85" s="4">
        <v>14.063000000000001</v>
      </c>
      <c r="BG85" s="4">
        <v>12.79</v>
      </c>
      <c r="BH85" s="4">
        <v>0.91</v>
      </c>
      <c r="BI85" s="4">
        <v>16.542999999999999</v>
      </c>
      <c r="BJ85" s="4">
        <v>2333.1979999999999</v>
      </c>
      <c r="BK85" s="4">
        <v>430.005</v>
      </c>
      <c r="BL85" s="4">
        <v>1.9810000000000001</v>
      </c>
      <c r="BM85" s="4">
        <v>0</v>
      </c>
      <c r="BN85" s="4">
        <v>1.9810000000000001</v>
      </c>
      <c r="BO85" s="4">
        <v>1.5780000000000001</v>
      </c>
      <c r="BP85" s="4">
        <v>0</v>
      </c>
      <c r="BQ85" s="4">
        <v>1.5780000000000001</v>
      </c>
      <c r="BR85" s="4">
        <v>7.7195</v>
      </c>
      <c r="BU85" s="4">
        <v>4.13</v>
      </c>
      <c r="BW85" s="4">
        <v>0</v>
      </c>
      <c r="BX85" s="4">
        <v>0.84405300000000005</v>
      </c>
      <c r="BY85" s="4">
        <v>-5</v>
      </c>
      <c r="BZ85" s="4">
        <v>0.65810900000000006</v>
      </c>
      <c r="CA85" s="4">
        <v>20.626543999999999</v>
      </c>
      <c r="CB85" s="4">
        <v>13.293799999999999</v>
      </c>
      <c r="CC85" s="4">
        <f t="shared" si="20"/>
        <v>5.4495329247999997</v>
      </c>
      <c r="CE85" s="4">
        <f t="shared" si="21"/>
        <v>35949.980972160862</v>
      </c>
      <c r="CF85" s="4">
        <f t="shared" si="22"/>
        <v>6625.5292383818396</v>
      </c>
      <c r="CG85" s="4">
        <f t="shared" si="23"/>
        <v>24.313868764703997</v>
      </c>
      <c r="CH85" s="4">
        <f t="shared" si="24"/>
        <v>118.94227498677598</v>
      </c>
    </row>
    <row r="86" spans="1:86">
      <c r="A86" s="2">
        <v>42439</v>
      </c>
      <c r="B86" s="29">
        <v>0.58649402777777782</v>
      </c>
      <c r="C86" s="4">
        <v>13.598000000000001</v>
      </c>
      <c r="D86" s="4">
        <v>1.7887999999999999</v>
      </c>
      <c r="E86" s="4" t="s">
        <v>155</v>
      </c>
      <c r="F86" s="4">
        <v>17887.536231999999</v>
      </c>
      <c r="G86" s="4">
        <v>151</v>
      </c>
      <c r="H86" s="4">
        <v>-4</v>
      </c>
      <c r="I86" s="4">
        <v>541.1</v>
      </c>
      <c r="K86" s="4">
        <v>0</v>
      </c>
      <c r="L86" s="4">
        <v>97</v>
      </c>
      <c r="M86" s="4">
        <v>0.86629999999999996</v>
      </c>
      <c r="N86" s="4">
        <v>11.7805</v>
      </c>
      <c r="O86" s="4">
        <v>1.5496000000000001</v>
      </c>
      <c r="P86" s="4">
        <v>130.7792</v>
      </c>
      <c r="Q86" s="4">
        <v>0</v>
      </c>
      <c r="R86" s="4">
        <v>130.80000000000001</v>
      </c>
      <c r="S86" s="4">
        <v>104.32340000000001</v>
      </c>
      <c r="T86" s="4">
        <v>0</v>
      </c>
      <c r="U86" s="4">
        <v>104.3</v>
      </c>
      <c r="V86" s="4">
        <v>541.11410000000001</v>
      </c>
      <c r="Y86" s="4">
        <v>84.244</v>
      </c>
      <c r="Z86" s="4">
        <v>0</v>
      </c>
      <c r="AA86" s="4">
        <v>0</v>
      </c>
      <c r="AB86" s="4" t="s">
        <v>207</v>
      </c>
      <c r="AC86" s="4">
        <v>0</v>
      </c>
      <c r="AD86" s="4">
        <v>11.6</v>
      </c>
      <c r="AE86" s="4">
        <v>883</v>
      </c>
      <c r="AF86" s="4">
        <v>911</v>
      </c>
      <c r="AG86" s="4">
        <v>856</v>
      </c>
      <c r="AH86" s="4">
        <v>72</v>
      </c>
      <c r="AI86" s="4">
        <v>21.04</v>
      </c>
      <c r="AJ86" s="4">
        <v>0.48</v>
      </c>
      <c r="AK86" s="4">
        <v>982</v>
      </c>
      <c r="AL86" s="4">
        <v>1</v>
      </c>
      <c r="AM86" s="4">
        <v>0</v>
      </c>
      <c r="AN86" s="4">
        <v>23</v>
      </c>
      <c r="AO86" s="4">
        <v>191</v>
      </c>
      <c r="AP86" s="4">
        <v>190.9</v>
      </c>
      <c r="AQ86" s="4">
        <v>2.6</v>
      </c>
      <c r="AR86" s="4">
        <v>195</v>
      </c>
      <c r="AS86" s="4" t="s">
        <v>155</v>
      </c>
      <c r="AT86" s="4">
        <v>2</v>
      </c>
      <c r="AU86" s="5">
        <v>0.79439814814814813</v>
      </c>
      <c r="AV86" s="4">
        <v>47.163950999999997</v>
      </c>
      <c r="AW86" s="4">
        <v>-88.485032000000004</v>
      </c>
      <c r="AX86" s="4">
        <v>320.8</v>
      </c>
      <c r="AY86" s="4">
        <v>45.1</v>
      </c>
      <c r="AZ86" s="4">
        <v>12</v>
      </c>
      <c r="BA86" s="4">
        <v>9</v>
      </c>
      <c r="BB86" s="4" t="s">
        <v>217</v>
      </c>
      <c r="BC86" s="4">
        <v>1.5508</v>
      </c>
      <c r="BD86" s="4">
        <v>1</v>
      </c>
      <c r="BE86" s="4">
        <v>2.4</v>
      </c>
      <c r="BF86" s="4">
        <v>14.063000000000001</v>
      </c>
      <c r="BG86" s="4">
        <v>13.62</v>
      </c>
      <c r="BH86" s="4">
        <v>0.97</v>
      </c>
      <c r="BI86" s="4">
        <v>15.430999999999999</v>
      </c>
      <c r="BJ86" s="4">
        <v>2669.1880000000001</v>
      </c>
      <c r="BK86" s="4">
        <v>223.471</v>
      </c>
      <c r="BL86" s="4">
        <v>3.1030000000000002</v>
      </c>
      <c r="BM86" s="4">
        <v>0</v>
      </c>
      <c r="BN86" s="4">
        <v>3.1030000000000002</v>
      </c>
      <c r="BO86" s="4">
        <v>2.4750000000000001</v>
      </c>
      <c r="BP86" s="4">
        <v>0</v>
      </c>
      <c r="BQ86" s="4">
        <v>2.4750000000000001</v>
      </c>
      <c r="BR86" s="4">
        <v>4.0541999999999998</v>
      </c>
      <c r="BU86" s="4">
        <v>3.7869999999999999</v>
      </c>
      <c r="BW86" s="4">
        <v>0</v>
      </c>
      <c r="BX86" s="4">
        <v>0.68240500000000004</v>
      </c>
      <c r="BY86" s="4">
        <v>-5</v>
      </c>
      <c r="BZ86" s="4">
        <v>0.65889200000000003</v>
      </c>
      <c r="CA86" s="4">
        <v>16.676283000000002</v>
      </c>
      <c r="CB86" s="4">
        <v>13.309616</v>
      </c>
      <c r="CC86" s="4">
        <f t="shared" si="20"/>
        <v>4.4058739685999999</v>
      </c>
      <c r="CE86" s="4">
        <f t="shared" si="21"/>
        <v>33250.564447748395</v>
      </c>
      <c r="CF86" s="4">
        <f t="shared" si="22"/>
        <v>2783.8192318048714</v>
      </c>
      <c r="CG86" s="4">
        <f t="shared" si="23"/>
        <v>30.831528917475005</v>
      </c>
      <c r="CH86" s="4">
        <f t="shared" si="24"/>
        <v>50.503912944334203</v>
      </c>
    </row>
    <row r="87" spans="1:86">
      <c r="A87" s="2">
        <v>42439</v>
      </c>
      <c r="B87" s="29">
        <v>0.58650560185185185</v>
      </c>
      <c r="C87" s="4">
        <v>14.12</v>
      </c>
      <c r="D87" s="4">
        <v>0.78420000000000001</v>
      </c>
      <c r="E87" s="4" t="s">
        <v>155</v>
      </c>
      <c r="F87" s="4">
        <v>7842.4020019999998</v>
      </c>
      <c r="G87" s="4">
        <v>184.4</v>
      </c>
      <c r="H87" s="4">
        <v>-4.0999999999999996</v>
      </c>
      <c r="I87" s="4">
        <v>290.7</v>
      </c>
      <c r="K87" s="4">
        <v>0</v>
      </c>
      <c r="L87" s="4">
        <v>97</v>
      </c>
      <c r="M87" s="4">
        <v>0.87139999999999995</v>
      </c>
      <c r="N87" s="4">
        <v>12.3035</v>
      </c>
      <c r="O87" s="4">
        <v>0.68340000000000001</v>
      </c>
      <c r="P87" s="4">
        <v>160.6653</v>
      </c>
      <c r="Q87" s="4">
        <v>0</v>
      </c>
      <c r="R87" s="4">
        <v>160.69999999999999</v>
      </c>
      <c r="S87" s="4">
        <v>128.16370000000001</v>
      </c>
      <c r="T87" s="4">
        <v>0</v>
      </c>
      <c r="U87" s="4">
        <v>128.19999999999999</v>
      </c>
      <c r="V87" s="4">
        <v>290.74340000000001</v>
      </c>
      <c r="Y87" s="4">
        <v>84.231999999999999</v>
      </c>
      <c r="Z87" s="4">
        <v>0</v>
      </c>
      <c r="AA87" s="4">
        <v>0</v>
      </c>
      <c r="AB87" s="4" t="s">
        <v>207</v>
      </c>
      <c r="AC87" s="4">
        <v>0</v>
      </c>
      <c r="AD87" s="4">
        <v>11.6</v>
      </c>
      <c r="AE87" s="4">
        <v>875</v>
      </c>
      <c r="AF87" s="4">
        <v>904</v>
      </c>
      <c r="AG87" s="4">
        <v>848</v>
      </c>
      <c r="AH87" s="4">
        <v>72</v>
      </c>
      <c r="AI87" s="4">
        <v>21.04</v>
      </c>
      <c r="AJ87" s="4">
        <v>0.48</v>
      </c>
      <c r="AK87" s="4">
        <v>982</v>
      </c>
      <c r="AL87" s="4">
        <v>1</v>
      </c>
      <c r="AM87" s="4">
        <v>0</v>
      </c>
      <c r="AN87" s="4">
        <v>23</v>
      </c>
      <c r="AO87" s="4">
        <v>191</v>
      </c>
      <c r="AP87" s="4">
        <v>189.9</v>
      </c>
      <c r="AQ87" s="4">
        <v>2.5</v>
      </c>
      <c r="AR87" s="4">
        <v>195</v>
      </c>
      <c r="AS87" s="4" t="s">
        <v>155</v>
      </c>
      <c r="AT87" s="4">
        <v>2</v>
      </c>
      <c r="AU87" s="5">
        <v>0.79442129629629632</v>
      </c>
      <c r="AV87" s="4">
        <v>47.164071999999997</v>
      </c>
      <c r="AW87" s="4">
        <v>-88.485245000000006</v>
      </c>
      <c r="AX87" s="4">
        <v>321</v>
      </c>
      <c r="AY87" s="4">
        <v>46.1</v>
      </c>
      <c r="AZ87" s="4">
        <v>12</v>
      </c>
      <c r="BA87" s="4">
        <v>8</v>
      </c>
      <c r="BB87" s="4" t="s">
        <v>217</v>
      </c>
      <c r="BC87" s="4">
        <v>1.6508</v>
      </c>
      <c r="BD87" s="4">
        <v>1.254</v>
      </c>
      <c r="BE87" s="4">
        <v>2.6032000000000002</v>
      </c>
      <c r="BF87" s="4">
        <v>14.063000000000001</v>
      </c>
      <c r="BG87" s="4">
        <v>14.19</v>
      </c>
      <c r="BH87" s="4">
        <v>1.01</v>
      </c>
      <c r="BI87" s="4">
        <v>14.760999999999999</v>
      </c>
      <c r="BJ87" s="4">
        <v>2866.8470000000002</v>
      </c>
      <c r="BK87" s="4">
        <v>101.346</v>
      </c>
      <c r="BL87" s="4">
        <v>3.92</v>
      </c>
      <c r="BM87" s="4">
        <v>0</v>
      </c>
      <c r="BN87" s="4">
        <v>3.92</v>
      </c>
      <c r="BO87" s="4">
        <v>3.1269999999999998</v>
      </c>
      <c r="BP87" s="4">
        <v>0</v>
      </c>
      <c r="BQ87" s="4">
        <v>3.1269999999999998</v>
      </c>
      <c r="BR87" s="4">
        <v>2.2402000000000002</v>
      </c>
      <c r="BU87" s="4">
        <v>3.8940000000000001</v>
      </c>
      <c r="BW87" s="4">
        <v>0</v>
      </c>
      <c r="BX87" s="4">
        <v>0.61372099999999996</v>
      </c>
      <c r="BY87" s="4">
        <v>-5</v>
      </c>
      <c r="BZ87" s="4">
        <v>0.65810900000000006</v>
      </c>
      <c r="CA87" s="4">
        <v>14.997807</v>
      </c>
      <c r="CB87" s="4">
        <v>13.293801999999999</v>
      </c>
      <c r="CC87" s="4">
        <f t="shared" si="20"/>
        <v>3.9624206093999996</v>
      </c>
      <c r="CE87" s="4">
        <f t="shared" si="21"/>
        <v>32118.324249383168</v>
      </c>
      <c r="CF87" s="4">
        <f t="shared" si="22"/>
        <v>1135.4159079218339</v>
      </c>
      <c r="CG87" s="4">
        <f t="shared" si="23"/>
        <v>35.032912439282995</v>
      </c>
      <c r="CH87" s="4">
        <f t="shared" si="24"/>
        <v>25.097771169325803</v>
      </c>
    </row>
    <row r="88" spans="1:86">
      <c r="A88" s="2">
        <v>42439</v>
      </c>
      <c r="B88" s="29">
        <v>0.58651717592592589</v>
      </c>
      <c r="C88" s="4">
        <v>14.34</v>
      </c>
      <c r="D88" s="4">
        <v>0.47499999999999998</v>
      </c>
      <c r="E88" s="4" t="s">
        <v>155</v>
      </c>
      <c r="F88" s="4">
        <v>4749.5492489999997</v>
      </c>
      <c r="G88" s="4">
        <v>159.9</v>
      </c>
      <c r="H88" s="4">
        <v>-4</v>
      </c>
      <c r="I88" s="4">
        <v>182.6</v>
      </c>
      <c r="K88" s="4">
        <v>0</v>
      </c>
      <c r="L88" s="4">
        <v>95</v>
      </c>
      <c r="M88" s="4">
        <v>0.87250000000000005</v>
      </c>
      <c r="N88" s="4">
        <v>12.511200000000001</v>
      </c>
      <c r="O88" s="4">
        <v>0.41439999999999999</v>
      </c>
      <c r="P88" s="4">
        <v>139.49610000000001</v>
      </c>
      <c r="Q88" s="4">
        <v>0</v>
      </c>
      <c r="R88" s="4">
        <v>139.5</v>
      </c>
      <c r="S88" s="4">
        <v>111.2769</v>
      </c>
      <c r="T88" s="4">
        <v>0</v>
      </c>
      <c r="U88" s="4">
        <v>111.3</v>
      </c>
      <c r="V88" s="4">
        <v>182.58</v>
      </c>
      <c r="Y88" s="4">
        <v>83.152000000000001</v>
      </c>
      <c r="Z88" s="4">
        <v>0</v>
      </c>
      <c r="AA88" s="4">
        <v>0</v>
      </c>
      <c r="AB88" s="4" t="s">
        <v>207</v>
      </c>
      <c r="AC88" s="4">
        <v>0</v>
      </c>
      <c r="AD88" s="4">
        <v>11.6</v>
      </c>
      <c r="AE88" s="4">
        <v>870</v>
      </c>
      <c r="AF88" s="4">
        <v>900</v>
      </c>
      <c r="AG88" s="4">
        <v>843</v>
      </c>
      <c r="AH88" s="4">
        <v>72</v>
      </c>
      <c r="AI88" s="4">
        <v>21.04</v>
      </c>
      <c r="AJ88" s="4">
        <v>0.48</v>
      </c>
      <c r="AK88" s="4">
        <v>982</v>
      </c>
      <c r="AL88" s="4">
        <v>1</v>
      </c>
      <c r="AM88" s="4">
        <v>0</v>
      </c>
      <c r="AN88" s="4">
        <v>23</v>
      </c>
      <c r="AO88" s="4">
        <v>191</v>
      </c>
      <c r="AP88" s="4">
        <v>189</v>
      </c>
      <c r="AQ88" s="4">
        <v>2.4</v>
      </c>
      <c r="AR88" s="4">
        <v>195</v>
      </c>
      <c r="AS88" s="4" t="s">
        <v>155</v>
      </c>
      <c r="AT88" s="4">
        <v>2</v>
      </c>
      <c r="AU88" s="5">
        <v>0.79442129629629632</v>
      </c>
      <c r="AV88" s="4">
        <v>47.164121000000002</v>
      </c>
      <c r="AW88" s="4">
        <v>-88.485365999999999</v>
      </c>
      <c r="AX88" s="4">
        <v>321.3</v>
      </c>
      <c r="AY88" s="4">
        <v>46.1</v>
      </c>
      <c r="AZ88" s="4">
        <v>12</v>
      </c>
      <c r="BA88" s="4">
        <v>8</v>
      </c>
      <c r="BB88" s="4" t="s">
        <v>221</v>
      </c>
      <c r="BC88" s="4">
        <v>1.7</v>
      </c>
      <c r="BD88" s="4">
        <v>1.246</v>
      </c>
      <c r="BE88" s="4">
        <v>2.3936000000000002</v>
      </c>
      <c r="BF88" s="4">
        <v>14.063000000000001</v>
      </c>
      <c r="BG88" s="4">
        <v>14.32</v>
      </c>
      <c r="BH88" s="4">
        <v>1.02</v>
      </c>
      <c r="BI88" s="4">
        <v>14.618</v>
      </c>
      <c r="BJ88" s="4">
        <v>2931.5439999999999</v>
      </c>
      <c r="BK88" s="4">
        <v>61.798000000000002</v>
      </c>
      <c r="BL88" s="4">
        <v>3.423</v>
      </c>
      <c r="BM88" s="4">
        <v>0</v>
      </c>
      <c r="BN88" s="4">
        <v>3.423</v>
      </c>
      <c r="BO88" s="4">
        <v>2.73</v>
      </c>
      <c r="BP88" s="4">
        <v>0</v>
      </c>
      <c r="BQ88" s="4">
        <v>2.73</v>
      </c>
      <c r="BR88" s="4">
        <v>1.4146000000000001</v>
      </c>
      <c r="BU88" s="4">
        <v>3.8660000000000001</v>
      </c>
      <c r="BW88" s="4">
        <v>0</v>
      </c>
      <c r="BX88" s="4">
        <v>0.49547400000000003</v>
      </c>
      <c r="BY88" s="4">
        <v>-5</v>
      </c>
      <c r="BZ88" s="4">
        <v>0.65856400000000004</v>
      </c>
      <c r="CA88" s="4">
        <v>12.108146</v>
      </c>
      <c r="CB88" s="4">
        <v>13.302993000000001</v>
      </c>
      <c r="CC88" s="4">
        <f t="shared" si="20"/>
        <v>3.1989721731999996</v>
      </c>
      <c r="CE88" s="4">
        <f t="shared" si="21"/>
        <v>26515.185379795726</v>
      </c>
      <c r="CF88" s="4">
        <f t="shared" si="22"/>
        <v>558.94962726147605</v>
      </c>
      <c r="CG88" s="4">
        <f t="shared" si="23"/>
        <v>24.692263219259999</v>
      </c>
      <c r="CH88" s="4">
        <f t="shared" si="24"/>
        <v>12.794752948705199</v>
      </c>
    </row>
    <row r="89" spans="1:86">
      <c r="A89" s="2">
        <v>42439</v>
      </c>
      <c r="B89" s="29">
        <v>0.58652874999999993</v>
      </c>
      <c r="C89" s="4">
        <v>14.122999999999999</v>
      </c>
      <c r="D89" s="4">
        <v>0.7016</v>
      </c>
      <c r="E89" s="4" t="s">
        <v>155</v>
      </c>
      <c r="F89" s="4">
        <v>7015.9746839999998</v>
      </c>
      <c r="G89" s="4">
        <v>136.4</v>
      </c>
      <c r="H89" s="4">
        <v>-3.8</v>
      </c>
      <c r="I89" s="4">
        <v>206.9</v>
      </c>
      <c r="K89" s="4">
        <v>0</v>
      </c>
      <c r="L89" s="4">
        <v>95</v>
      </c>
      <c r="M89" s="4">
        <v>0.87209999999999999</v>
      </c>
      <c r="N89" s="4">
        <v>12.3169</v>
      </c>
      <c r="O89" s="4">
        <v>0.6119</v>
      </c>
      <c r="P89" s="4">
        <v>118.9969</v>
      </c>
      <c r="Q89" s="4">
        <v>0</v>
      </c>
      <c r="R89" s="4">
        <v>119</v>
      </c>
      <c r="S89" s="4">
        <v>94.924499999999995</v>
      </c>
      <c r="T89" s="4">
        <v>0</v>
      </c>
      <c r="U89" s="4">
        <v>94.9</v>
      </c>
      <c r="V89" s="4">
        <v>206.9254</v>
      </c>
      <c r="Y89" s="4">
        <v>83.216999999999999</v>
      </c>
      <c r="Z89" s="4">
        <v>0</v>
      </c>
      <c r="AA89" s="4">
        <v>0</v>
      </c>
      <c r="AB89" s="4" t="s">
        <v>207</v>
      </c>
      <c r="AC89" s="4">
        <v>0</v>
      </c>
      <c r="AD89" s="4">
        <v>11.5</v>
      </c>
      <c r="AE89" s="4">
        <v>867</v>
      </c>
      <c r="AF89" s="4">
        <v>898</v>
      </c>
      <c r="AG89" s="4">
        <v>841</v>
      </c>
      <c r="AH89" s="4">
        <v>72</v>
      </c>
      <c r="AI89" s="4">
        <v>21.04</v>
      </c>
      <c r="AJ89" s="4">
        <v>0.48</v>
      </c>
      <c r="AK89" s="4">
        <v>982</v>
      </c>
      <c r="AL89" s="4">
        <v>1</v>
      </c>
      <c r="AM89" s="4">
        <v>0</v>
      </c>
      <c r="AN89" s="4">
        <v>23</v>
      </c>
      <c r="AO89" s="4">
        <v>191</v>
      </c>
      <c r="AP89" s="4">
        <v>189.1</v>
      </c>
      <c r="AQ89" s="4">
        <v>2.2999999999999998</v>
      </c>
      <c r="AR89" s="4">
        <v>195</v>
      </c>
      <c r="AS89" s="4" t="s">
        <v>155</v>
      </c>
      <c r="AT89" s="4">
        <v>2</v>
      </c>
      <c r="AU89" s="5">
        <v>0.79443287037037036</v>
      </c>
      <c r="AV89" s="4">
        <v>47.164208000000002</v>
      </c>
      <c r="AW89" s="4">
        <v>-88.485602</v>
      </c>
      <c r="AX89" s="4">
        <v>321.5</v>
      </c>
      <c r="AY89" s="4">
        <v>45.4</v>
      </c>
      <c r="AZ89" s="4">
        <v>12</v>
      </c>
      <c r="BA89" s="4">
        <v>9</v>
      </c>
      <c r="BB89" s="4" t="s">
        <v>220</v>
      </c>
      <c r="BC89" s="4">
        <v>2.0047999999999999</v>
      </c>
      <c r="BD89" s="4">
        <v>1.254</v>
      </c>
      <c r="BE89" s="4">
        <v>2.4064000000000001</v>
      </c>
      <c r="BF89" s="4">
        <v>14.063000000000001</v>
      </c>
      <c r="BG89" s="4">
        <v>14.28</v>
      </c>
      <c r="BH89" s="4">
        <v>1.02</v>
      </c>
      <c r="BI89" s="4">
        <v>14.667</v>
      </c>
      <c r="BJ89" s="4">
        <v>2884.7539999999999</v>
      </c>
      <c r="BK89" s="4">
        <v>91.207999999999998</v>
      </c>
      <c r="BL89" s="4">
        <v>2.919</v>
      </c>
      <c r="BM89" s="4">
        <v>0</v>
      </c>
      <c r="BN89" s="4">
        <v>2.919</v>
      </c>
      <c r="BO89" s="4">
        <v>2.3279999999999998</v>
      </c>
      <c r="BP89" s="4">
        <v>0</v>
      </c>
      <c r="BQ89" s="4">
        <v>2.3279999999999998</v>
      </c>
      <c r="BR89" s="4">
        <v>1.6026</v>
      </c>
      <c r="BU89" s="4">
        <v>3.867</v>
      </c>
      <c r="BW89" s="4">
        <v>0</v>
      </c>
      <c r="BX89" s="4">
        <v>0.47722300000000001</v>
      </c>
      <c r="BY89" s="4">
        <v>-5</v>
      </c>
      <c r="BZ89" s="4">
        <v>0.65521799999999997</v>
      </c>
      <c r="CA89" s="4">
        <v>11.662137</v>
      </c>
      <c r="CB89" s="4">
        <v>13.235404000000001</v>
      </c>
      <c r="CC89" s="4">
        <f t="shared" si="20"/>
        <v>3.0811365953999998</v>
      </c>
      <c r="CE89" s="4">
        <f t="shared" si="21"/>
        <v>25130.870080395605</v>
      </c>
      <c r="CF89" s="4">
        <f t="shared" si="22"/>
        <v>794.56910304751193</v>
      </c>
      <c r="CG89" s="4">
        <f t="shared" si="23"/>
        <v>20.280642837191998</v>
      </c>
      <c r="CH89" s="4">
        <f t="shared" si="24"/>
        <v>13.961236344881399</v>
      </c>
    </row>
    <row r="90" spans="1:86">
      <c r="A90" s="2">
        <v>42439</v>
      </c>
      <c r="B90" s="29">
        <v>0.58654032407407408</v>
      </c>
      <c r="C90" s="4">
        <v>13.683999999999999</v>
      </c>
      <c r="D90" s="4">
        <v>1.5436000000000001</v>
      </c>
      <c r="E90" s="4" t="s">
        <v>155</v>
      </c>
      <c r="F90" s="4">
        <v>15436.496164</v>
      </c>
      <c r="G90" s="4">
        <v>120.5</v>
      </c>
      <c r="H90" s="4">
        <v>1.3</v>
      </c>
      <c r="I90" s="4">
        <v>423.2</v>
      </c>
      <c r="K90" s="4">
        <v>0</v>
      </c>
      <c r="L90" s="4">
        <v>98</v>
      </c>
      <c r="M90" s="4">
        <v>0.8679</v>
      </c>
      <c r="N90" s="4">
        <v>11.8764</v>
      </c>
      <c r="O90" s="4">
        <v>1.3398000000000001</v>
      </c>
      <c r="P90" s="4">
        <v>104.5848</v>
      </c>
      <c r="Q90" s="4">
        <v>1.1283000000000001</v>
      </c>
      <c r="R90" s="4">
        <v>105.7</v>
      </c>
      <c r="S90" s="4">
        <v>83.427899999999994</v>
      </c>
      <c r="T90" s="4">
        <v>0.90010000000000001</v>
      </c>
      <c r="U90" s="4">
        <v>84.3</v>
      </c>
      <c r="V90" s="4">
        <v>423.23680000000002</v>
      </c>
      <c r="Y90" s="4">
        <v>85.465999999999994</v>
      </c>
      <c r="Z90" s="4">
        <v>0</v>
      </c>
      <c r="AA90" s="4">
        <v>0</v>
      </c>
      <c r="AB90" s="4" t="s">
        <v>207</v>
      </c>
      <c r="AC90" s="4">
        <v>0</v>
      </c>
      <c r="AD90" s="4">
        <v>11.6</v>
      </c>
      <c r="AE90" s="4">
        <v>865</v>
      </c>
      <c r="AF90" s="4">
        <v>897</v>
      </c>
      <c r="AG90" s="4">
        <v>838</v>
      </c>
      <c r="AH90" s="4">
        <v>72</v>
      </c>
      <c r="AI90" s="4">
        <v>21.04</v>
      </c>
      <c r="AJ90" s="4">
        <v>0.48</v>
      </c>
      <c r="AK90" s="4">
        <v>982</v>
      </c>
      <c r="AL90" s="4">
        <v>1</v>
      </c>
      <c r="AM90" s="4">
        <v>0</v>
      </c>
      <c r="AN90" s="4">
        <v>23</v>
      </c>
      <c r="AO90" s="4">
        <v>191</v>
      </c>
      <c r="AP90" s="4">
        <v>189.9</v>
      </c>
      <c r="AQ90" s="4">
        <v>2.5</v>
      </c>
      <c r="AR90" s="4">
        <v>195</v>
      </c>
      <c r="AS90" s="4" t="s">
        <v>155</v>
      </c>
      <c r="AT90" s="4">
        <v>2</v>
      </c>
      <c r="AU90" s="5">
        <v>0.7944444444444444</v>
      </c>
      <c r="AV90" s="4">
        <v>47.164313999999997</v>
      </c>
      <c r="AW90" s="4">
        <v>-88.485956999999999</v>
      </c>
      <c r="AX90" s="4">
        <v>321.3</v>
      </c>
      <c r="AY90" s="4">
        <v>44.1</v>
      </c>
      <c r="AZ90" s="4">
        <v>12</v>
      </c>
      <c r="BA90" s="4">
        <v>9</v>
      </c>
      <c r="BB90" s="4" t="s">
        <v>220</v>
      </c>
      <c r="BC90" s="4">
        <v>1.6903999999999999</v>
      </c>
      <c r="BD90" s="4">
        <v>1.5508</v>
      </c>
      <c r="BE90" s="4">
        <v>2.6476000000000002</v>
      </c>
      <c r="BF90" s="4">
        <v>14.063000000000001</v>
      </c>
      <c r="BG90" s="4">
        <v>13.8</v>
      </c>
      <c r="BH90" s="4">
        <v>0.98</v>
      </c>
      <c r="BI90" s="4">
        <v>15.218</v>
      </c>
      <c r="BJ90" s="4">
        <v>2716.5239999999999</v>
      </c>
      <c r="BK90" s="4">
        <v>195.04499999999999</v>
      </c>
      <c r="BL90" s="4">
        <v>2.5049999999999999</v>
      </c>
      <c r="BM90" s="4">
        <v>2.7E-2</v>
      </c>
      <c r="BN90" s="4">
        <v>2.532</v>
      </c>
      <c r="BO90" s="4">
        <v>1.998</v>
      </c>
      <c r="BP90" s="4">
        <v>2.1999999999999999E-2</v>
      </c>
      <c r="BQ90" s="4">
        <v>2.02</v>
      </c>
      <c r="BR90" s="4">
        <v>3.2012</v>
      </c>
      <c r="BU90" s="4">
        <v>3.879</v>
      </c>
      <c r="BW90" s="4">
        <v>0</v>
      </c>
      <c r="BX90" s="4">
        <v>0.42596699999999998</v>
      </c>
      <c r="BY90" s="4">
        <v>-5</v>
      </c>
      <c r="BZ90" s="4">
        <v>0.656891</v>
      </c>
      <c r="CA90" s="4">
        <v>10.409568999999999</v>
      </c>
      <c r="CB90" s="4">
        <v>13.269197999999999</v>
      </c>
      <c r="CC90" s="4">
        <f t="shared" si="20"/>
        <v>2.7502081297999998</v>
      </c>
      <c r="CE90" s="4">
        <f t="shared" si="21"/>
        <v>21123.549481562528</v>
      </c>
      <c r="CF90" s="4">
        <f t="shared" si="22"/>
        <v>1516.6597860469349</v>
      </c>
      <c r="CG90" s="4">
        <f t="shared" si="23"/>
        <v>15.707415046859998</v>
      </c>
      <c r="CH90" s="4">
        <f t="shared" si="24"/>
        <v>24.892364875251598</v>
      </c>
    </row>
    <row r="91" spans="1:86">
      <c r="A91" s="2">
        <v>42439</v>
      </c>
      <c r="B91" s="29">
        <v>0.58655189814814812</v>
      </c>
      <c r="C91" s="4">
        <v>13.242000000000001</v>
      </c>
      <c r="D91" s="4">
        <v>2.2725</v>
      </c>
      <c r="E91" s="4" t="s">
        <v>155</v>
      </c>
      <c r="F91" s="4">
        <v>22725.498721</v>
      </c>
      <c r="G91" s="4">
        <v>93.7</v>
      </c>
      <c r="H91" s="4">
        <v>1.3</v>
      </c>
      <c r="I91" s="4">
        <v>606.1</v>
      </c>
      <c r="K91" s="4">
        <v>0</v>
      </c>
      <c r="L91" s="4">
        <v>103</v>
      </c>
      <c r="M91" s="4">
        <v>0.86470000000000002</v>
      </c>
      <c r="N91" s="4">
        <v>11.451000000000001</v>
      </c>
      <c r="O91" s="4">
        <v>1.9652000000000001</v>
      </c>
      <c r="P91" s="4">
        <v>81.044799999999995</v>
      </c>
      <c r="Q91" s="4">
        <v>1.1242000000000001</v>
      </c>
      <c r="R91" s="4">
        <v>82.2</v>
      </c>
      <c r="S91" s="4">
        <v>64.649900000000002</v>
      </c>
      <c r="T91" s="4">
        <v>0.89680000000000004</v>
      </c>
      <c r="U91" s="4">
        <v>65.5</v>
      </c>
      <c r="V91" s="4">
        <v>606.04999999999995</v>
      </c>
      <c r="Y91" s="4">
        <v>89.116</v>
      </c>
      <c r="Z91" s="4">
        <v>0</v>
      </c>
      <c r="AA91" s="4">
        <v>0</v>
      </c>
      <c r="AB91" s="4" t="s">
        <v>207</v>
      </c>
      <c r="AC91" s="4">
        <v>0</v>
      </c>
      <c r="AD91" s="4">
        <v>11.6</v>
      </c>
      <c r="AE91" s="4">
        <v>861</v>
      </c>
      <c r="AF91" s="4">
        <v>894</v>
      </c>
      <c r="AG91" s="4">
        <v>834</v>
      </c>
      <c r="AH91" s="4">
        <v>72</v>
      </c>
      <c r="AI91" s="4">
        <v>21.04</v>
      </c>
      <c r="AJ91" s="4">
        <v>0.48</v>
      </c>
      <c r="AK91" s="4">
        <v>982</v>
      </c>
      <c r="AL91" s="4">
        <v>1</v>
      </c>
      <c r="AM91" s="4">
        <v>0</v>
      </c>
      <c r="AN91" s="4">
        <v>23</v>
      </c>
      <c r="AO91" s="4">
        <v>190.9</v>
      </c>
      <c r="AP91" s="4">
        <v>189.1</v>
      </c>
      <c r="AQ91" s="4">
        <v>2.8</v>
      </c>
      <c r="AR91" s="4">
        <v>195</v>
      </c>
      <c r="AS91" s="4" t="s">
        <v>155</v>
      </c>
      <c r="AT91" s="4">
        <v>2</v>
      </c>
      <c r="AU91" s="5">
        <v>0.7944675925925927</v>
      </c>
      <c r="AV91" s="4">
        <v>47.164388000000002</v>
      </c>
      <c r="AW91" s="4">
        <v>-88.486307999999994</v>
      </c>
      <c r="AX91" s="4">
        <v>321.3</v>
      </c>
      <c r="AY91" s="4">
        <v>42.6</v>
      </c>
      <c r="AZ91" s="4">
        <v>12</v>
      </c>
      <c r="BA91" s="4">
        <v>9</v>
      </c>
      <c r="BB91" s="4" t="s">
        <v>220</v>
      </c>
      <c r="BC91" s="4">
        <v>1.1000000000000001</v>
      </c>
      <c r="BD91" s="4">
        <v>1.6</v>
      </c>
      <c r="BE91" s="4">
        <v>2.5</v>
      </c>
      <c r="BF91" s="4">
        <v>14.063000000000001</v>
      </c>
      <c r="BG91" s="4">
        <v>13.45</v>
      </c>
      <c r="BH91" s="4">
        <v>0.96</v>
      </c>
      <c r="BI91" s="4">
        <v>15.641</v>
      </c>
      <c r="BJ91" s="4">
        <v>2576.6480000000001</v>
      </c>
      <c r="BK91" s="4">
        <v>281.44299999999998</v>
      </c>
      <c r="BL91" s="4">
        <v>1.91</v>
      </c>
      <c r="BM91" s="4">
        <v>2.5999999999999999E-2</v>
      </c>
      <c r="BN91" s="4">
        <v>1.9359999999999999</v>
      </c>
      <c r="BO91" s="4">
        <v>1.5229999999999999</v>
      </c>
      <c r="BP91" s="4">
        <v>2.1000000000000001E-2</v>
      </c>
      <c r="BQ91" s="4">
        <v>1.5449999999999999</v>
      </c>
      <c r="BR91" s="4">
        <v>4.5094000000000003</v>
      </c>
      <c r="BU91" s="4">
        <v>3.9780000000000002</v>
      </c>
      <c r="BW91" s="4">
        <v>0</v>
      </c>
      <c r="BX91" s="4">
        <v>0.39823199999999997</v>
      </c>
      <c r="BY91" s="4">
        <v>-5</v>
      </c>
      <c r="BZ91" s="4">
        <v>0.65578199999999998</v>
      </c>
      <c r="CA91" s="4">
        <v>9.731795</v>
      </c>
      <c r="CB91" s="4">
        <v>13.246796</v>
      </c>
      <c r="CC91" s="4">
        <f t="shared" si="20"/>
        <v>2.571140239</v>
      </c>
      <c r="CE91" s="4">
        <f t="shared" si="21"/>
        <v>18731.331362000521</v>
      </c>
      <c r="CF91" s="4">
        <f t="shared" si="22"/>
        <v>2045.992348398195</v>
      </c>
      <c r="CG91" s="4">
        <f t="shared" si="23"/>
        <v>11.231610586424999</v>
      </c>
      <c r="CH91" s="4">
        <f t="shared" si="24"/>
        <v>32.781763610631003</v>
      </c>
    </row>
    <row r="92" spans="1:86">
      <c r="A92" s="2">
        <v>42439</v>
      </c>
      <c r="B92" s="29">
        <v>0.58656347222222227</v>
      </c>
      <c r="C92" s="4">
        <v>12.782</v>
      </c>
      <c r="D92" s="4">
        <v>2.6573000000000002</v>
      </c>
      <c r="E92" s="4" t="s">
        <v>155</v>
      </c>
      <c r="F92" s="4">
        <v>26573.426965999999</v>
      </c>
      <c r="G92" s="4">
        <v>74.3</v>
      </c>
      <c r="H92" s="4">
        <v>1.3</v>
      </c>
      <c r="I92" s="4">
        <v>777.6</v>
      </c>
      <c r="K92" s="4">
        <v>0</v>
      </c>
      <c r="L92" s="4">
        <v>106</v>
      </c>
      <c r="M92" s="4">
        <v>0.86460000000000004</v>
      </c>
      <c r="N92" s="4">
        <v>11.051399999999999</v>
      </c>
      <c r="O92" s="4">
        <v>2.2976000000000001</v>
      </c>
      <c r="P92" s="4">
        <v>64.250900000000001</v>
      </c>
      <c r="Q92" s="4">
        <v>1.1240000000000001</v>
      </c>
      <c r="R92" s="4">
        <v>65.400000000000006</v>
      </c>
      <c r="S92" s="4">
        <v>51.253300000000003</v>
      </c>
      <c r="T92" s="4">
        <v>0.89659999999999995</v>
      </c>
      <c r="U92" s="4">
        <v>52.1</v>
      </c>
      <c r="V92" s="4">
        <v>777.56169999999997</v>
      </c>
      <c r="Y92" s="4">
        <v>92</v>
      </c>
      <c r="Z92" s="4">
        <v>0</v>
      </c>
      <c r="AA92" s="4">
        <v>0</v>
      </c>
      <c r="AB92" s="4" t="s">
        <v>207</v>
      </c>
      <c r="AC92" s="4">
        <v>0</v>
      </c>
      <c r="AD92" s="4">
        <v>11.5</v>
      </c>
      <c r="AE92" s="4">
        <v>859</v>
      </c>
      <c r="AF92" s="4">
        <v>890</v>
      </c>
      <c r="AG92" s="4">
        <v>832</v>
      </c>
      <c r="AH92" s="4">
        <v>72</v>
      </c>
      <c r="AI92" s="4">
        <v>21.04</v>
      </c>
      <c r="AJ92" s="4">
        <v>0.48</v>
      </c>
      <c r="AK92" s="4">
        <v>982</v>
      </c>
      <c r="AL92" s="4">
        <v>1</v>
      </c>
      <c r="AM92" s="4">
        <v>0</v>
      </c>
      <c r="AN92" s="4">
        <v>23</v>
      </c>
      <c r="AO92" s="4">
        <v>190</v>
      </c>
      <c r="AP92" s="4">
        <v>190</v>
      </c>
      <c r="AQ92" s="4">
        <v>2.6</v>
      </c>
      <c r="AR92" s="4">
        <v>195</v>
      </c>
      <c r="AS92" s="4" t="s">
        <v>155</v>
      </c>
      <c r="AT92" s="4">
        <v>2</v>
      </c>
      <c r="AU92" s="5">
        <v>0.79447916666666663</v>
      </c>
      <c r="AV92" s="4">
        <v>47.164397000000001</v>
      </c>
      <c r="AW92" s="4">
        <v>-88.486423000000002</v>
      </c>
      <c r="AX92" s="4">
        <v>321.3</v>
      </c>
      <c r="AY92" s="4">
        <v>40.700000000000003</v>
      </c>
      <c r="AZ92" s="4">
        <v>12</v>
      </c>
      <c r="BA92" s="4">
        <v>9</v>
      </c>
      <c r="BB92" s="4" t="s">
        <v>220</v>
      </c>
      <c r="BC92" s="4">
        <v>1.1508</v>
      </c>
      <c r="BD92" s="4">
        <v>1.6508</v>
      </c>
      <c r="BE92" s="4">
        <v>2.5508000000000002</v>
      </c>
      <c r="BF92" s="4">
        <v>14.063000000000001</v>
      </c>
      <c r="BG92" s="4">
        <v>13.44</v>
      </c>
      <c r="BH92" s="4">
        <v>0.96</v>
      </c>
      <c r="BI92" s="4">
        <v>15.657999999999999</v>
      </c>
      <c r="BJ92" s="4">
        <v>2496.0140000000001</v>
      </c>
      <c r="BK92" s="4">
        <v>330.27800000000002</v>
      </c>
      <c r="BL92" s="4">
        <v>1.52</v>
      </c>
      <c r="BM92" s="4">
        <v>2.7E-2</v>
      </c>
      <c r="BN92" s="4">
        <v>1.546</v>
      </c>
      <c r="BO92" s="4">
        <v>1.212</v>
      </c>
      <c r="BP92" s="4">
        <v>2.1000000000000001E-2</v>
      </c>
      <c r="BQ92" s="4">
        <v>1.2330000000000001</v>
      </c>
      <c r="BR92" s="4">
        <v>5.8071000000000002</v>
      </c>
      <c r="BU92" s="4">
        <v>4.1230000000000002</v>
      </c>
      <c r="BW92" s="4">
        <v>0</v>
      </c>
      <c r="BX92" s="4">
        <v>0.44187199999999999</v>
      </c>
      <c r="BY92" s="4">
        <v>-5</v>
      </c>
      <c r="BZ92" s="4">
        <v>0.65400000000000003</v>
      </c>
      <c r="CA92" s="4">
        <v>10.798247999999999</v>
      </c>
      <c r="CB92" s="4">
        <v>13.210800000000001</v>
      </c>
      <c r="CC92" s="4">
        <f t="shared" si="20"/>
        <v>2.8528971215999999</v>
      </c>
      <c r="CE92" s="4">
        <f t="shared" si="21"/>
        <v>20133.575903053585</v>
      </c>
      <c r="CF92" s="4">
        <f t="shared" si="22"/>
        <v>2664.1185434491681</v>
      </c>
      <c r="CG92" s="4">
        <f t="shared" si="23"/>
        <v>9.9457371186479993</v>
      </c>
      <c r="CH92" s="4">
        <f t="shared" si="24"/>
        <v>46.841759952717595</v>
      </c>
    </row>
    <row r="93" spans="1:86">
      <c r="A93" s="2">
        <v>42439</v>
      </c>
      <c r="B93" s="29">
        <v>0.58657504629629631</v>
      </c>
      <c r="C93" s="4">
        <v>12.22</v>
      </c>
      <c r="D93" s="4">
        <v>3.94</v>
      </c>
      <c r="E93" s="4" t="s">
        <v>155</v>
      </c>
      <c r="F93" s="4">
        <v>39400</v>
      </c>
      <c r="G93" s="4">
        <v>62</v>
      </c>
      <c r="H93" s="4">
        <v>0.9</v>
      </c>
      <c r="I93" s="4">
        <v>897.4</v>
      </c>
      <c r="K93" s="4">
        <v>0</v>
      </c>
      <c r="L93" s="4">
        <v>114</v>
      </c>
      <c r="M93" s="4">
        <v>0.85729999999999995</v>
      </c>
      <c r="N93" s="4">
        <v>10.475899999999999</v>
      </c>
      <c r="O93" s="4">
        <v>3.3776000000000002</v>
      </c>
      <c r="P93" s="4">
        <v>53.1755</v>
      </c>
      <c r="Q93" s="4">
        <v>0.80649999999999999</v>
      </c>
      <c r="R93" s="4">
        <v>54</v>
      </c>
      <c r="S93" s="4">
        <v>42.418399999999998</v>
      </c>
      <c r="T93" s="4">
        <v>0.64339999999999997</v>
      </c>
      <c r="U93" s="4">
        <v>43.1</v>
      </c>
      <c r="V93" s="4">
        <v>897.43610000000001</v>
      </c>
      <c r="Y93" s="4">
        <v>97.91</v>
      </c>
      <c r="Z93" s="4">
        <v>0</v>
      </c>
      <c r="AA93" s="4">
        <v>0</v>
      </c>
      <c r="AB93" s="4" t="s">
        <v>207</v>
      </c>
      <c r="AC93" s="4">
        <v>0</v>
      </c>
      <c r="AD93" s="4">
        <v>11.6</v>
      </c>
      <c r="AE93" s="4">
        <v>858</v>
      </c>
      <c r="AF93" s="4">
        <v>889</v>
      </c>
      <c r="AG93" s="4">
        <v>830</v>
      </c>
      <c r="AH93" s="4">
        <v>72</v>
      </c>
      <c r="AI93" s="4">
        <v>21.04</v>
      </c>
      <c r="AJ93" s="4">
        <v>0.48</v>
      </c>
      <c r="AK93" s="4">
        <v>982</v>
      </c>
      <c r="AL93" s="4">
        <v>1</v>
      </c>
      <c r="AM93" s="4">
        <v>0</v>
      </c>
      <c r="AN93" s="4">
        <v>23</v>
      </c>
      <c r="AO93" s="4">
        <v>190</v>
      </c>
      <c r="AP93" s="4">
        <v>190</v>
      </c>
      <c r="AQ93" s="4">
        <v>2.8</v>
      </c>
      <c r="AR93" s="4">
        <v>195</v>
      </c>
      <c r="AS93" s="4" t="s">
        <v>155</v>
      </c>
      <c r="AT93" s="4">
        <v>2</v>
      </c>
      <c r="AU93" s="5">
        <v>0.79447916666666663</v>
      </c>
      <c r="AV93" s="4">
        <v>47.164400999999998</v>
      </c>
      <c r="AW93" s="4">
        <v>-88.486538999999993</v>
      </c>
      <c r="AX93" s="4">
        <v>321.2</v>
      </c>
      <c r="AY93" s="4">
        <v>39.6</v>
      </c>
      <c r="AZ93" s="4">
        <v>12</v>
      </c>
      <c r="BA93" s="4">
        <v>9</v>
      </c>
      <c r="BB93" s="4" t="s">
        <v>220</v>
      </c>
      <c r="BC93" s="4">
        <v>1.2507999999999999</v>
      </c>
      <c r="BD93" s="4">
        <v>1.3444</v>
      </c>
      <c r="BE93" s="4">
        <v>2.5491999999999999</v>
      </c>
      <c r="BF93" s="4">
        <v>14.063000000000001</v>
      </c>
      <c r="BG93" s="4">
        <v>12.7</v>
      </c>
      <c r="BH93" s="4">
        <v>0.9</v>
      </c>
      <c r="BI93" s="4">
        <v>16.649000000000001</v>
      </c>
      <c r="BJ93" s="4">
        <v>2278.096</v>
      </c>
      <c r="BK93" s="4">
        <v>467.49200000000002</v>
      </c>
      <c r="BL93" s="4">
        <v>1.2110000000000001</v>
      </c>
      <c r="BM93" s="4">
        <v>1.7999999999999999E-2</v>
      </c>
      <c r="BN93" s="4">
        <v>1.2290000000000001</v>
      </c>
      <c r="BO93" s="4">
        <v>0.96599999999999997</v>
      </c>
      <c r="BP93" s="4">
        <v>1.4999999999999999E-2</v>
      </c>
      <c r="BQ93" s="4">
        <v>0.98099999999999998</v>
      </c>
      <c r="BR93" s="4">
        <v>6.4532999999999996</v>
      </c>
      <c r="BU93" s="4">
        <v>4.2240000000000002</v>
      </c>
      <c r="BW93" s="4">
        <v>0</v>
      </c>
      <c r="BX93" s="4">
        <v>0.43047000000000002</v>
      </c>
      <c r="BY93" s="4">
        <v>-5</v>
      </c>
      <c r="BZ93" s="4">
        <v>0.653891</v>
      </c>
      <c r="CA93" s="4">
        <v>10.519610999999999</v>
      </c>
      <c r="CB93" s="4">
        <v>13.208598</v>
      </c>
      <c r="CC93" s="4">
        <f t="shared" si="20"/>
        <v>2.7792812261999997</v>
      </c>
      <c r="CE93" s="4">
        <f t="shared" si="21"/>
        <v>17901.618754270028</v>
      </c>
      <c r="CF93" s="4">
        <f t="shared" si="22"/>
        <v>3673.6219872521642</v>
      </c>
      <c r="CG93" s="4">
        <f t="shared" si="23"/>
        <v>7.7088445780769996</v>
      </c>
      <c r="CH93" s="4">
        <f t="shared" si="24"/>
        <v>50.710995632726089</v>
      </c>
    </row>
    <row r="94" spans="1:86">
      <c r="A94" s="2">
        <v>42439</v>
      </c>
      <c r="B94" s="29">
        <v>0.58658662037037035</v>
      </c>
      <c r="C94" s="4">
        <v>11.532999999999999</v>
      </c>
      <c r="D94" s="4">
        <v>4.8494999999999999</v>
      </c>
      <c r="E94" s="4" t="s">
        <v>155</v>
      </c>
      <c r="F94" s="4">
        <v>48495.494327</v>
      </c>
      <c r="G94" s="4">
        <v>41.7</v>
      </c>
      <c r="H94" s="4">
        <v>-6</v>
      </c>
      <c r="I94" s="4">
        <v>1090.9000000000001</v>
      </c>
      <c r="K94" s="4">
        <v>0</v>
      </c>
      <c r="L94" s="4">
        <v>118</v>
      </c>
      <c r="M94" s="4">
        <v>0.85389999999999999</v>
      </c>
      <c r="N94" s="4">
        <v>9.8485999999999994</v>
      </c>
      <c r="O94" s="4">
        <v>4.1412000000000004</v>
      </c>
      <c r="P94" s="4">
        <v>35.627699999999997</v>
      </c>
      <c r="Q94" s="4">
        <v>0</v>
      </c>
      <c r="R94" s="4">
        <v>35.6</v>
      </c>
      <c r="S94" s="4">
        <v>28.4238</v>
      </c>
      <c r="T94" s="4">
        <v>0</v>
      </c>
      <c r="U94" s="4">
        <v>28.4</v>
      </c>
      <c r="V94" s="4">
        <v>1090.9163000000001</v>
      </c>
      <c r="Y94" s="4">
        <v>100.358</v>
      </c>
      <c r="Z94" s="4">
        <v>0</v>
      </c>
      <c r="AA94" s="4">
        <v>0</v>
      </c>
      <c r="AB94" s="4" t="s">
        <v>207</v>
      </c>
      <c r="AC94" s="4">
        <v>0</v>
      </c>
      <c r="AD94" s="4">
        <v>11.5</v>
      </c>
      <c r="AE94" s="4">
        <v>858</v>
      </c>
      <c r="AF94" s="4">
        <v>887</v>
      </c>
      <c r="AG94" s="4">
        <v>828</v>
      </c>
      <c r="AH94" s="4">
        <v>72.099999999999994</v>
      </c>
      <c r="AI94" s="4">
        <v>21.08</v>
      </c>
      <c r="AJ94" s="4">
        <v>0.48</v>
      </c>
      <c r="AK94" s="4">
        <v>982</v>
      </c>
      <c r="AL94" s="4">
        <v>1</v>
      </c>
      <c r="AM94" s="4">
        <v>0</v>
      </c>
      <c r="AN94" s="4">
        <v>23</v>
      </c>
      <c r="AO94" s="4">
        <v>190</v>
      </c>
      <c r="AP94" s="4">
        <v>190</v>
      </c>
      <c r="AQ94" s="4">
        <v>2.7</v>
      </c>
      <c r="AR94" s="4">
        <v>195</v>
      </c>
      <c r="AS94" s="4" t="s">
        <v>155</v>
      </c>
      <c r="AT94" s="4">
        <v>2</v>
      </c>
      <c r="AU94" s="5">
        <v>0.79449074074074078</v>
      </c>
      <c r="AV94" s="4">
        <v>47.164406999999997</v>
      </c>
      <c r="AW94" s="4">
        <v>-88.486879999999999</v>
      </c>
      <c r="AX94" s="4">
        <v>321.10000000000002</v>
      </c>
      <c r="AY94" s="4">
        <v>38.299999999999997</v>
      </c>
      <c r="AZ94" s="4">
        <v>12</v>
      </c>
      <c r="BA94" s="4">
        <v>9</v>
      </c>
      <c r="BB94" s="4" t="s">
        <v>220</v>
      </c>
      <c r="BC94" s="4">
        <v>1.1983999999999999</v>
      </c>
      <c r="BD94" s="4">
        <v>1.0508</v>
      </c>
      <c r="BE94" s="4">
        <v>2.4491999999999998</v>
      </c>
      <c r="BF94" s="4">
        <v>14.063000000000001</v>
      </c>
      <c r="BG94" s="4">
        <v>12.4</v>
      </c>
      <c r="BH94" s="4">
        <v>0.88</v>
      </c>
      <c r="BI94" s="4">
        <v>17.103999999999999</v>
      </c>
      <c r="BJ94" s="4">
        <v>2117.9499999999998</v>
      </c>
      <c r="BK94" s="4">
        <v>566.82799999999997</v>
      </c>
      <c r="BL94" s="4">
        <v>0.80200000000000005</v>
      </c>
      <c r="BM94" s="4">
        <v>0</v>
      </c>
      <c r="BN94" s="4">
        <v>0.80200000000000005</v>
      </c>
      <c r="BO94" s="4">
        <v>0.64</v>
      </c>
      <c r="BP94" s="4">
        <v>0</v>
      </c>
      <c r="BQ94" s="4">
        <v>0.64</v>
      </c>
      <c r="BR94" s="4">
        <v>7.7576999999999998</v>
      </c>
      <c r="BU94" s="4">
        <v>4.282</v>
      </c>
      <c r="BW94" s="4">
        <v>0</v>
      </c>
      <c r="BX94" s="4">
        <v>0.27649299999999999</v>
      </c>
      <c r="BY94" s="4">
        <v>-5</v>
      </c>
      <c r="BZ94" s="4">
        <v>0.65343600000000002</v>
      </c>
      <c r="CA94" s="4">
        <v>6.7567979999999999</v>
      </c>
      <c r="CB94" s="4">
        <v>13.199407000000001</v>
      </c>
      <c r="CC94" s="4">
        <f t="shared" si="20"/>
        <v>1.7851460315999998</v>
      </c>
      <c r="CE94" s="4">
        <f t="shared" si="21"/>
        <v>10689.988562102699</v>
      </c>
      <c r="CF94" s="4">
        <f t="shared" si="22"/>
        <v>2860.9668956677679</v>
      </c>
      <c r="CG94" s="4">
        <f t="shared" si="23"/>
        <v>3.23028998784</v>
      </c>
      <c r="CH94" s="4">
        <f t="shared" si="24"/>
        <v>39.155657247916196</v>
      </c>
    </row>
    <row r="95" spans="1:86">
      <c r="A95" s="2">
        <v>42439</v>
      </c>
      <c r="B95" s="29">
        <v>0.58659819444444439</v>
      </c>
      <c r="C95" s="4">
        <v>12.045</v>
      </c>
      <c r="D95" s="4">
        <v>4.6654999999999998</v>
      </c>
      <c r="E95" s="4" t="s">
        <v>155</v>
      </c>
      <c r="F95" s="4">
        <v>46655.25</v>
      </c>
      <c r="G95" s="4">
        <v>26.9</v>
      </c>
      <c r="H95" s="4">
        <v>-6</v>
      </c>
      <c r="I95" s="4">
        <v>1102.4000000000001</v>
      </c>
      <c r="K95" s="4">
        <v>0</v>
      </c>
      <c r="L95" s="4">
        <v>119</v>
      </c>
      <c r="M95" s="4">
        <v>0.85160000000000002</v>
      </c>
      <c r="N95" s="4">
        <v>10.2569</v>
      </c>
      <c r="O95" s="4">
        <v>3.9729999999999999</v>
      </c>
      <c r="P95" s="4">
        <v>22.9162</v>
      </c>
      <c r="Q95" s="4">
        <v>0</v>
      </c>
      <c r="R95" s="4">
        <v>22.9</v>
      </c>
      <c r="S95" s="4">
        <v>18.300599999999999</v>
      </c>
      <c r="T95" s="4">
        <v>0</v>
      </c>
      <c r="U95" s="4">
        <v>18.3</v>
      </c>
      <c r="V95" s="4">
        <v>1102.3624</v>
      </c>
      <c r="Y95" s="4">
        <v>100.958</v>
      </c>
      <c r="Z95" s="4">
        <v>0</v>
      </c>
      <c r="AA95" s="4">
        <v>0</v>
      </c>
      <c r="AB95" s="4" t="s">
        <v>207</v>
      </c>
      <c r="AC95" s="4">
        <v>0</v>
      </c>
      <c r="AD95" s="4">
        <v>11.5</v>
      </c>
      <c r="AE95" s="4">
        <v>857</v>
      </c>
      <c r="AF95" s="4">
        <v>887</v>
      </c>
      <c r="AG95" s="4">
        <v>828</v>
      </c>
      <c r="AH95" s="4">
        <v>73</v>
      </c>
      <c r="AI95" s="4">
        <v>21.34</v>
      </c>
      <c r="AJ95" s="4">
        <v>0.49</v>
      </c>
      <c r="AK95" s="4">
        <v>982</v>
      </c>
      <c r="AL95" s="4">
        <v>1</v>
      </c>
      <c r="AM95" s="4">
        <v>0</v>
      </c>
      <c r="AN95" s="4">
        <v>23</v>
      </c>
      <c r="AO95" s="4">
        <v>190.1</v>
      </c>
      <c r="AP95" s="4">
        <v>190</v>
      </c>
      <c r="AQ95" s="4">
        <v>2.2999999999999998</v>
      </c>
      <c r="AR95" s="4">
        <v>195</v>
      </c>
      <c r="AS95" s="4" t="s">
        <v>155</v>
      </c>
      <c r="AT95" s="4">
        <v>2</v>
      </c>
      <c r="AU95" s="5">
        <v>0.79451388888888885</v>
      </c>
      <c r="AV95" s="4">
        <v>47.164403999999998</v>
      </c>
      <c r="AW95" s="4">
        <v>-88.487211000000002</v>
      </c>
      <c r="AX95" s="4">
        <v>321.10000000000002</v>
      </c>
      <c r="AY95" s="4">
        <v>37.1</v>
      </c>
      <c r="AZ95" s="4">
        <v>12</v>
      </c>
      <c r="BA95" s="4">
        <v>9</v>
      </c>
      <c r="BB95" s="4" t="s">
        <v>220</v>
      </c>
      <c r="BC95" s="4">
        <v>1.1000000000000001</v>
      </c>
      <c r="BD95" s="4">
        <v>1.2016</v>
      </c>
      <c r="BE95" s="4">
        <v>2.4508000000000001</v>
      </c>
      <c r="BF95" s="4">
        <v>14.063000000000001</v>
      </c>
      <c r="BG95" s="4">
        <v>12.2</v>
      </c>
      <c r="BH95" s="4">
        <v>0.87</v>
      </c>
      <c r="BI95" s="4">
        <v>17.431000000000001</v>
      </c>
      <c r="BJ95" s="4">
        <v>2168.56</v>
      </c>
      <c r="BK95" s="4">
        <v>534.62800000000004</v>
      </c>
      <c r="BL95" s="4">
        <v>0.50700000000000001</v>
      </c>
      <c r="BM95" s="4">
        <v>0</v>
      </c>
      <c r="BN95" s="4">
        <v>0.50700000000000001</v>
      </c>
      <c r="BO95" s="4">
        <v>0.40500000000000003</v>
      </c>
      <c r="BP95" s="4">
        <v>0</v>
      </c>
      <c r="BQ95" s="4">
        <v>0.40500000000000003</v>
      </c>
      <c r="BR95" s="4">
        <v>7.7068000000000003</v>
      </c>
      <c r="BU95" s="4">
        <v>4.2350000000000003</v>
      </c>
      <c r="BW95" s="4">
        <v>0</v>
      </c>
      <c r="BX95" s="4">
        <v>0.25436500000000001</v>
      </c>
      <c r="BY95" s="4">
        <v>-5</v>
      </c>
      <c r="BZ95" s="4">
        <v>0.65710900000000005</v>
      </c>
      <c r="CA95" s="4">
        <v>6.2160450000000003</v>
      </c>
      <c r="CB95" s="4">
        <v>13.273602</v>
      </c>
      <c r="CC95" s="4">
        <f t="shared" si="20"/>
        <v>1.6422790890000001</v>
      </c>
      <c r="CE95" s="4">
        <f t="shared" si="21"/>
        <v>10069.460309264401</v>
      </c>
      <c r="CF95" s="4">
        <f t="shared" si="22"/>
        <v>2482.4839645762204</v>
      </c>
      <c r="CG95" s="4">
        <f t="shared" si="23"/>
        <v>1.8805711740750002</v>
      </c>
      <c r="CH95" s="4">
        <f t="shared" si="24"/>
        <v>35.785644257682002</v>
      </c>
    </row>
    <row r="96" spans="1:86">
      <c r="A96" s="2">
        <v>42439</v>
      </c>
      <c r="B96" s="29">
        <v>0.58660976851851854</v>
      </c>
      <c r="C96" s="4">
        <v>11.685</v>
      </c>
      <c r="D96" s="4">
        <v>4.1994999999999996</v>
      </c>
      <c r="E96" s="4" t="s">
        <v>155</v>
      </c>
      <c r="F96" s="4">
        <v>41995.295139000002</v>
      </c>
      <c r="G96" s="4">
        <v>24.5</v>
      </c>
      <c r="H96" s="4">
        <v>-8.3000000000000007</v>
      </c>
      <c r="I96" s="4">
        <v>1052.9000000000001</v>
      </c>
      <c r="K96" s="4">
        <v>0</v>
      </c>
      <c r="L96" s="4">
        <v>119</v>
      </c>
      <c r="M96" s="4">
        <v>0.85870000000000002</v>
      </c>
      <c r="N96" s="4">
        <v>10.0337</v>
      </c>
      <c r="O96" s="4">
        <v>3.6059999999999999</v>
      </c>
      <c r="P96" s="4">
        <v>21.037500000000001</v>
      </c>
      <c r="Q96" s="4">
        <v>0</v>
      </c>
      <c r="R96" s="4">
        <v>21</v>
      </c>
      <c r="S96" s="4">
        <v>16.8002</v>
      </c>
      <c r="T96" s="4">
        <v>0</v>
      </c>
      <c r="U96" s="4">
        <v>16.8</v>
      </c>
      <c r="V96" s="4">
        <v>1052.8848</v>
      </c>
      <c r="Y96" s="4">
        <v>101.97499999999999</v>
      </c>
      <c r="Z96" s="4">
        <v>0</v>
      </c>
      <c r="AA96" s="4">
        <v>0</v>
      </c>
      <c r="AB96" s="4" t="s">
        <v>207</v>
      </c>
      <c r="AC96" s="4">
        <v>0</v>
      </c>
      <c r="AD96" s="4">
        <v>11.6</v>
      </c>
      <c r="AE96" s="4">
        <v>857</v>
      </c>
      <c r="AF96" s="4">
        <v>887</v>
      </c>
      <c r="AG96" s="4">
        <v>828</v>
      </c>
      <c r="AH96" s="4">
        <v>73</v>
      </c>
      <c r="AI96" s="4">
        <v>21.34</v>
      </c>
      <c r="AJ96" s="4">
        <v>0.49</v>
      </c>
      <c r="AK96" s="4">
        <v>982</v>
      </c>
      <c r="AL96" s="4">
        <v>1</v>
      </c>
      <c r="AM96" s="4">
        <v>0</v>
      </c>
      <c r="AN96" s="4">
        <v>23</v>
      </c>
      <c r="AO96" s="4">
        <v>191</v>
      </c>
      <c r="AP96" s="4">
        <v>190</v>
      </c>
      <c r="AQ96" s="4">
        <v>2.4</v>
      </c>
      <c r="AR96" s="4">
        <v>195</v>
      </c>
      <c r="AS96" s="4" t="s">
        <v>155</v>
      </c>
      <c r="AT96" s="4">
        <v>2</v>
      </c>
      <c r="AU96" s="5">
        <v>0.79452546296296289</v>
      </c>
      <c r="AV96" s="4">
        <v>47.164380999999999</v>
      </c>
      <c r="AW96" s="4">
        <v>-88.487415999999996</v>
      </c>
      <c r="AX96" s="4">
        <v>321</v>
      </c>
      <c r="AY96" s="4">
        <v>35.299999999999997</v>
      </c>
      <c r="AZ96" s="4">
        <v>12</v>
      </c>
      <c r="BA96" s="4">
        <v>9</v>
      </c>
      <c r="BB96" s="4" t="s">
        <v>220</v>
      </c>
      <c r="BC96" s="4">
        <v>1.1000000000000001</v>
      </c>
      <c r="BD96" s="4">
        <v>1.3</v>
      </c>
      <c r="BE96" s="4">
        <v>2.5</v>
      </c>
      <c r="BF96" s="4">
        <v>14.063000000000001</v>
      </c>
      <c r="BG96" s="4">
        <v>12.85</v>
      </c>
      <c r="BH96" s="4">
        <v>0.91</v>
      </c>
      <c r="BI96" s="4">
        <v>16.459</v>
      </c>
      <c r="BJ96" s="4">
        <v>2213.4940000000001</v>
      </c>
      <c r="BK96" s="4">
        <v>506.31799999999998</v>
      </c>
      <c r="BL96" s="4">
        <v>0.48599999999999999</v>
      </c>
      <c r="BM96" s="4">
        <v>0</v>
      </c>
      <c r="BN96" s="4">
        <v>0.48599999999999999</v>
      </c>
      <c r="BO96" s="4">
        <v>0.38800000000000001</v>
      </c>
      <c r="BP96" s="4">
        <v>0</v>
      </c>
      <c r="BQ96" s="4">
        <v>0.38800000000000001</v>
      </c>
      <c r="BR96" s="4">
        <v>7.6806000000000001</v>
      </c>
      <c r="BU96" s="4">
        <v>4.4630000000000001</v>
      </c>
      <c r="BW96" s="4">
        <v>0</v>
      </c>
      <c r="BX96" s="4">
        <v>0.24176300000000001</v>
      </c>
      <c r="BY96" s="4">
        <v>-5</v>
      </c>
      <c r="BZ96" s="4">
        <v>0.65800000000000003</v>
      </c>
      <c r="CA96" s="4">
        <v>5.9080830000000004</v>
      </c>
      <c r="CB96" s="4">
        <v>13.291600000000001</v>
      </c>
      <c r="CC96" s="4">
        <f t="shared" si="20"/>
        <v>1.5609155286</v>
      </c>
      <c r="CE96" s="4">
        <f t="shared" si="21"/>
        <v>9768.8971851854949</v>
      </c>
      <c r="CF96" s="4">
        <f t="shared" si="22"/>
        <v>2234.5524699903181</v>
      </c>
      <c r="CG96" s="4">
        <f t="shared" si="23"/>
        <v>1.7123751443880002</v>
      </c>
      <c r="CH96" s="4">
        <f t="shared" si="24"/>
        <v>33.897083850480598</v>
      </c>
    </row>
    <row r="97" spans="1:86">
      <c r="A97" s="2">
        <v>42439</v>
      </c>
      <c r="B97" s="29">
        <v>0.58662134259259258</v>
      </c>
      <c r="C97" s="4">
        <v>11.262</v>
      </c>
      <c r="D97" s="4">
        <v>6.0805999999999996</v>
      </c>
      <c r="E97" s="4" t="s">
        <v>155</v>
      </c>
      <c r="F97" s="4">
        <v>60806.059028000003</v>
      </c>
      <c r="G97" s="4">
        <v>24.5</v>
      </c>
      <c r="H97" s="4">
        <v>-8.5</v>
      </c>
      <c r="I97" s="4">
        <v>1197.5999999999999</v>
      </c>
      <c r="K97" s="4">
        <v>0</v>
      </c>
      <c r="L97" s="4">
        <v>119</v>
      </c>
      <c r="M97" s="4">
        <v>0.84440000000000004</v>
      </c>
      <c r="N97" s="4">
        <v>9.5094999999999992</v>
      </c>
      <c r="O97" s="4">
        <v>5.1345999999999998</v>
      </c>
      <c r="P97" s="4">
        <v>20.688300000000002</v>
      </c>
      <c r="Q97" s="4">
        <v>0</v>
      </c>
      <c r="R97" s="4">
        <v>20.7</v>
      </c>
      <c r="S97" s="4">
        <v>16.5214</v>
      </c>
      <c r="T97" s="4">
        <v>0</v>
      </c>
      <c r="U97" s="4">
        <v>16.5</v>
      </c>
      <c r="V97" s="4">
        <v>1197.6380999999999</v>
      </c>
      <c r="Y97" s="4">
        <v>100.806</v>
      </c>
      <c r="Z97" s="4">
        <v>0</v>
      </c>
      <c r="AA97" s="4">
        <v>0</v>
      </c>
      <c r="AB97" s="4" t="s">
        <v>207</v>
      </c>
      <c r="AC97" s="4">
        <v>0</v>
      </c>
      <c r="AD97" s="4">
        <v>11.6</v>
      </c>
      <c r="AE97" s="4">
        <v>857</v>
      </c>
      <c r="AF97" s="4">
        <v>888</v>
      </c>
      <c r="AG97" s="4">
        <v>830</v>
      </c>
      <c r="AH97" s="4">
        <v>73</v>
      </c>
      <c r="AI97" s="4">
        <v>21.34</v>
      </c>
      <c r="AJ97" s="4">
        <v>0.49</v>
      </c>
      <c r="AK97" s="4">
        <v>982</v>
      </c>
      <c r="AL97" s="4">
        <v>1</v>
      </c>
      <c r="AM97" s="4">
        <v>0</v>
      </c>
      <c r="AN97" s="4">
        <v>23</v>
      </c>
      <c r="AO97" s="4">
        <v>191</v>
      </c>
      <c r="AP97" s="4">
        <v>190.1</v>
      </c>
      <c r="AQ97" s="4">
        <v>2.7</v>
      </c>
      <c r="AR97" s="4">
        <v>195</v>
      </c>
      <c r="AS97" s="4" t="s">
        <v>155</v>
      </c>
      <c r="AT97" s="4">
        <v>2</v>
      </c>
      <c r="AU97" s="5">
        <v>0.79453703703703704</v>
      </c>
      <c r="AV97" s="4">
        <v>47.164337000000003</v>
      </c>
      <c r="AW97" s="4">
        <v>-88.487593000000004</v>
      </c>
      <c r="AX97" s="4">
        <v>320.89999999999998</v>
      </c>
      <c r="AY97" s="4">
        <v>32.700000000000003</v>
      </c>
      <c r="AZ97" s="4">
        <v>12</v>
      </c>
      <c r="BA97" s="4">
        <v>9</v>
      </c>
      <c r="BB97" s="4" t="s">
        <v>220</v>
      </c>
      <c r="BC97" s="4">
        <v>1.1000000000000001</v>
      </c>
      <c r="BD97" s="4">
        <v>1.350749</v>
      </c>
      <c r="BE97" s="4">
        <v>2.4492509999999998</v>
      </c>
      <c r="BF97" s="4">
        <v>14.063000000000001</v>
      </c>
      <c r="BG97" s="4">
        <v>11.6</v>
      </c>
      <c r="BH97" s="4">
        <v>0.82</v>
      </c>
      <c r="BI97" s="4">
        <v>18.423999999999999</v>
      </c>
      <c r="BJ97" s="4">
        <v>1952.6569999999999</v>
      </c>
      <c r="BK97" s="4">
        <v>671.04499999999996</v>
      </c>
      <c r="BL97" s="4">
        <v>0.44500000000000001</v>
      </c>
      <c r="BM97" s="4">
        <v>0</v>
      </c>
      <c r="BN97" s="4">
        <v>0.44500000000000001</v>
      </c>
      <c r="BO97" s="4">
        <v>0.35499999999999998</v>
      </c>
      <c r="BP97" s="4">
        <v>0</v>
      </c>
      <c r="BQ97" s="4">
        <v>0.35499999999999998</v>
      </c>
      <c r="BR97" s="4">
        <v>8.1318999999999999</v>
      </c>
      <c r="BU97" s="4">
        <v>4.1070000000000002</v>
      </c>
      <c r="BW97" s="4">
        <v>0</v>
      </c>
      <c r="BX97" s="4">
        <v>0.24821799999999999</v>
      </c>
      <c r="BY97" s="4">
        <v>-5</v>
      </c>
      <c r="BZ97" s="4">
        <v>0.65821799999999997</v>
      </c>
      <c r="CA97" s="4">
        <v>6.0658269999999996</v>
      </c>
      <c r="CB97" s="4">
        <v>13.296004</v>
      </c>
      <c r="CC97" s="4">
        <f t="shared" si="20"/>
        <v>1.6025914933999998</v>
      </c>
      <c r="CE97" s="4">
        <f t="shared" si="21"/>
        <v>8847.8262255972313</v>
      </c>
      <c r="CF97" s="4">
        <f t="shared" si="22"/>
        <v>3040.6208307736047</v>
      </c>
      <c r="CG97" s="4">
        <f t="shared" si="23"/>
        <v>1.608566332995</v>
      </c>
      <c r="CH97" s="4">
        <f t="shared" si="24"/>
        <v>36.847043840231095</v>
      </c>
    </row>
    <row r="98" spans="1:86">
      <c r="A98" s="2">
        <v>42439</v>
      </c>
      <c r="B98" s="29">
        <v>0.58663291666666673</v>
      </c>
      <c r="C98" s="4">
        <v>11.298</v>
      </c>
      <c r="D98" s="4">
        <v>5.6365999999999996</v>
      </c>
      <c r="E98" s="4" t="s">
        <v>155</v>
      </c>
      <c r="F98" s="4">
        <v>56366.131148</v>
      </c>
      <c r="G98" s="4">
        <v>23.6</v>
      </c>
      <c r="H98" s="4">
        <v>-8.5</v>
      </c>
      <c r="I98" s="4">
        <v>1269</v>
      </c>
      <c r="K98" s="4">
        <v>0</v>
      </c>
      <c r="L98" s="4">
        <v>121</v>
      </c>
      <c r="M98" s="4">
        <v>0.84819999999999995</v>
      </c>
      <c r="N98" s="4">
        <v>9.5828000000000007</v>
      </c>
      <c r="O98" s="4">
        <v>4.7811000000000003</v>
      </c>
      <c r="P98" s="4">
        <v>20.048400000000001</v>
      </c>
      <c r="Q98" s="4">
        <v>0</v>
      </c>
      <c r="R98" s="4">
        <v>20</v>
      </c>
      <c r="S98" s="4">
        <v>16.010400000000001</v>
      </c>
      <c r="T98" s="4">
        <v>0</v>
      </c>
      <c r="U98" s="4">
        <v>16</v>
      </c>
      <c r="V98" s="4">
        <v>1269.0496000000001</v>
      </c>
      <c r="Y98" s="4">
        <v>102.468</v>
      </c>
      <c r="Z98" s="4">
        <v>0</v>
      </c>
      <c r="AA98" s="4">
        <v>0</v>
      </c>
      <c r="AB98" s="4" t="s">
        <v>207</v>
      </c>
      <c r="AC98" s="4">
        <v>0</v>
      </c>
      <c r="AD98" s="4">
        <v>11.6</v>
      </c>
      <c r="AE98" s="4">
        <v>857</v>
      </c>
      <c r="AF98" s="4">
        <v>888</v>
      </c>
      <c r="AG98" s="4">
        <v>829</v>
      </c>
      <c r="AH98" s="4">
        <v>73</v>
      </c>
      <c r="AI98" s="4">
        <v>21.34</v>
      </c>
      <c r="AJ98" s="4">
        <v>0.49</v>
      </c>
      <c r="AK98" s="4">
        <v>982</v>
      </c>
      <c r="AL98" s="4">
        <v>1</v>
      </c>
      <c r="AM98" s="4">
        <v>0</v>
      </c>
      <c r="AN98" s="4">
        <v>23</v>
      </c>
      <c r="AO98" s="4">
        <v>191</v>
      </c>
      <c r="AP98" s="4">
        <v>191</v>
      </c>
      <c r="AQ98" s="4">
        <v>2.7</v>
      </c>
      <c r="AR98" s="4">
        <v>195</v>
      </c>
      <c r="AS98" s="4" t="s">
        <v>155</v>
      </c>
      <c r="AT98" s="4">
        <v>2</v>
      </c>
      <c r="AU98" s="5">
        <v>0.79454861111111119</v>
      </c>
      <c r="AV98" s="4">
        <v>47.164313</v>
      </c>
      <c r="AW98" s="4">
        <v>-88.487673000000001</v>
      </c>
      <c r="AX98" s="4">
        <v>320.8</v>
      </c>
      <c r="AY98" s="4">
        <v>31.8</v>
      </c>
      <c r="AZ98" s="4">
        <v>12</v>
      </c>
      <c r="BA98" s="4">
        <v>9</v>
      </c>
      <c r="BB98" s="4" t="s">
        <v>220</v>
      </c>
      <c r="BC98" s="4">
        <v>1.1507510000000001</v>
      </c>
      <c r="BD98" s="4">
        <v>1.4507509999999999</v>
      </c>
      <c r="BE98" s="4">
        <v>2.5015019999999999</v>
      </c>
      <c r="BF98" s="4">
        <v>14.063000000000001</v>
      </c>
      <c r="BG98" s="4">
        <v>11.91</v>
      </c>
      <c r="BH98" s="4">
        <v>0.85</v>
      </c>
      <c r="BI98" s="4">
        <v>17.895</v>
      </c>
      <c r="BJ98" s="4">
        <v>2004.9</v>
      </c>
      <c r="BK98" s="4">
        <v>636.65200000000004</v>
      </c>
      <c r="BL98" s="4">
        <v>0.439</v>
      </c>
      <c r="BM98" s="4">
        <v>0</v>
      </c>
      <c r="BN98" s="4">
        <v>0.439</v>
      </c>
      <c r="BO98" s="4">
        <v>0.35099999999999998</v>
      </c>
      <c r="BP98" s="4">
        <v>0</v>
      </c>
      <c r="BQ98" s="4">
        <v>0.35099999999999998</v>
      </c>
      <c r="BR98" s="4">
        <v>8.7796000000000003</v>
      </c>
      <c r="BU98" s="4">
        <v>4.2530000000000001</v>
      </c>
      <c r="BW98" s="4">
        <v>0</v>
      </c>
      <c r="BX98" s="4">
        <v>0.248474</v>
      </c>
      <c r="BY98" s="4">
        <v>-5</v>
      </c>
      <c r="BZ98" s="4">
        <v>0.66010899999999995</v>
      </c>
      <c r="CA98" s="4">
        <v>6.0720830000000001</v>
      </c>
      <c r="CB98" s="4">
        <v>13.334201999999999</v>
      </c>
      <c r="CC98" s="4">
        <f t="shared" si="20"/>
        <v>1.6042443285999999</v>
      </c>
      <c r="CE98" s="4">
        <f t="shared" si="21"/>
        <v>9093.9176474049</v>
      </c>
      <c r="CF98" s="4">
        <f t="shared" si="22"/>
        <v>2887.7554282286524</v>
      </c>
      <c r="CG98" s="4">
        <f t="shared" si="23"/>
        <v>1.5920819463510001</v>
      </c>
      <c r="CH98" s="4">
        <f t="shared" si="24"/>
        <v>39.822913550379603</v>
      </c>
    </row>
    <row r="99" spans="1:86">
      <c r="A99" s="2">
        <v>42439</v>
      </c>
      <c r="B99" s="29">
        <v>0.58664449074074076</v>
      </c>
      <c r="C99" s="4">
        <v>11.682</v>
      </c>
      <c r="D99" s="4">
        <v>5.1886999999999999</v>
      </c>
      <c r="E99" s="4" t="s">
        <v>155</v>
      </c>
      <c r="F99" s="4">
        <v>51886.949429</v>
      </c>
      <c r="G99" s="4">
        <v>17.600000000000001</v>
      </c>
      <c r="H99" s="4">
        <v>-8.3000000000000007</v>
      </c>
      <c r="I99" s="4">
        <v>1203.4000000000001</v>
      </c>
      <c r="K99" s="4">
        <v>0</v>
      </c>
      <c r="L99" s="4">
        <v>121</v>
      </c>
      <c r="M99" s="4">
        <v>0.84960000000000002</v>
      </c>
      <c r="N99" s="4">
        <v>9.9257000000000009</v>
      </c>
      <c r="O99" s="4">
        <v>4.4085000000000001</v>
      </c>
      <c r="P99" s="4">
        <v>14.9894</v>
      </c>
      <c r="Q99" s="4">
        <v>0</v>
      </c>
      <c r="R99" s="4">
        <v>15</v>
      </c>
      <c r="S99" s="4">
        <v>11.9703</v>
      </c>
      <c r="T99" s="4">
        <v>0</v>
      </c>
      <c r="U99" s="4">
        <v>12</v>
      </c>
      <c r="V99" s="4">
        <v>1203.4223999999999</v>
      </c>
      <c r="Y99" s="4">
        <v>102.714</v>
      </c>
      <c r="Z99" s="4">
        <v>0</v>
      </c>
      <c r="AA99" s="4">
        <v>0</v>
      </c>
      <c r="AB99" s="4" t="s">
        <v>207</v>
      </c>
      <c r="AC99" s="4">
        <v>0</v>
      </c>
      <c r="AD99" s="4">
        <v>11.6</v>
      </c>
      <c r="AE99" s="4">
        <v>857</v>
      </c>
      <c r="AF99" s="4">
        <v>888</v>
      </c>
      <c r="AG99" s="4">
        <v>832</v>
      </c>
      <c r="AH99" s="4">
        <v>73</v>
      </c>
      <c r="AI99" s="4">
        <v>21.34</v>
      </c>
      <c r="AJ99" s="4">
        <v>0.49</v>
      </c>
      <c r="AK99" s="4">
        <v>982</v>
      </c>
      <c r="AL99" s="4">
        <v>1</v>
      </c>
      <c r="AM99" s="4">
        <v>0</v>
      </c>
      <c r="AN99" s="4">
        <v>23</v>
      </c>
      <c r="AO99" s="4">
        <v>191</v>
      </c>
      <c r="AP99" s="4">
        <v>191</v>
      </c>
      <c r="AQ99" s="4">
        <v>3</v>
      </c>
      <c r="AR99" s="4">
        <v>195</v>
      </c>
      <c r="AS99" s="4" t="s">
        <v>155</v>
      </c>
      <c r="AT99" s="4">
        <v>2</v>
      </c>
      <c r="AU99" s="5">
        <v>0.79454861111111119</v>
      </c>
      <c r="AV99" s="4">
        <v>47.164295000000003</v>
      </c>
      <c r="AW99" s="4">
        <v>-88.487757000000002</v>
      </c>
      <c r="AX99" s="4">
        <v>320.89999999999998</v>
      </c>
      <c r="AY99" s="4">
        <v>29.8</v>
      </c>
      <c r="AZ99" s="4">
        <v>12</v>
      </c>
      <c r="BA99" s="4">
        <v>9</v>
      </c>
      <c r="BB99" s="4" t="s">
        <v>220</v>
      </c>
      <c r="BC99" s="4">
        <v>1.3524</v>
      </c>
      <c r="BD99" s="4">
        <v>1.7032</v>
      </c>
      <c r="BE99" s="4">
        <v>2.8031999999999999</v>
      </c>
      <c r="BF99" s="4">
        <v>14.063000000000001</v>
      </c>
      <c r="BG99" s="4">
        <v>12.02</v>
      </c>
      <c r="BH99" s="4">
        <v>0.85</v>
      </c>
      <c r="BI99" s="4">
        <v>17.696000000000002</v>
      </c>
      <c r="BJ99" s="4">
        <v>2081.8649999999998</v>
      </c>
      <c r="BK99" s="4">
        <v>588.52200000000005</v>
      </c>
      <c r="BL99" s="4">
        <v>0.32900000000000001</v>
      </c>
      <c r="BM99" s="4">
        <v>0</v>
      </c>
      <c r="BN99" s="4">
        <v>0.32900000000000001</v>
      </c>
      <c r="BO99" s="4">
        <v>0.26300000000000001</v>
      </c>
      <c r="BP99" s="4">
        <v>0</v>
      </c>
      <c r="BQ99" s="4">
        <v>0.26300000000000001</v>
      </c>
      <c r="BR99" s="4">
        <v>8.3465000000000007</v>
      </c>
      <c r="BU99" s="4">
        <v>4.274</v>
      </c>
      <c r="BW99" s="4">
        <v>0</v>
      </c>
      <c r="BX99" s="4">
        <v>0.23927000000000001</v>
      </c>
      <c r="BY99" s="4">
        <v>-5</v>
      </c>
      <c r="BZ99" s="4">
        <v>0.66089100000000001</v>
      </c>
      <c r="CA99" s="4">
        <v>5.8471609999999998</v>
      </c>
      <c r="CB99" s="4">
        <v>13.349997999999999</v>
      </c>
      <c r="CC99" s="4">
        <f t="shared" si="20"/>
        <v>1.5448199361999999</v>
      </c>
      <c r="CE99" s="4">
        <f t="shared" si="21"/>
        <v>9093.2308769429528</v>
      </c>
      <c r="CF99" s="4">
        <f t="shared" si="22"/>
        <v>2570.5636158733741</v>
      </c>
      <c r="CG99" s="4">
        <f t="shared" si="23"/>
        <v>1.1487390972210001</v>
      </c>
      <c r="CH99" s="4">
        <f t="shared" si="24"/>
        <v>36.456086977015502</v>
      </c>
    </row>
    <row r="100" spans="1:86">
      <c r="A100" s="2">
        <v>42439</v>
      </c>
      <c r="B100" s="29">
        <v>0.5866560648148148</v>
      </c>
      <c r="C100" s="4">
        <v>11.692</v>
      </c>
      <c r="D100" s="4">
        <v>4.7835999999999999</v>
      </c>
      <c r="E100" s="4" t="s">
        <v>155</v>
      </c>
      <c r="F100" s="4">
        <v>47836.220880000001</v>
      </c>
      <c r="G100" s="4">
        <v>17.8</v>
      </c>
      <c r="H100" s="4">
        <v>-6.5</v>
      </c>
      <c r="I100" s="4">
        <v>1212.8</v>
      </c>
      <c r="K100" s="4">
        <v>0</v>
      </c>
      <c r="L100" s="4">
        <v>121</v>
      </c>
      <c r="M100" s="4">
        <v>0.85309999999999997</v>
      </c>
      <c r="N100" s="4">
        <v>9.9750999999999994</v>
      </c>
      <c r="O100" s="4">
        <v>4.0811000000000002</v>
      </c>
      <c r="P100" s="4">
        <v>15.174099999999999</v>
      </c>
      <c r="Q100" s="4">
        <v>0</v>
      </c>
      <c r="R100" s="4">
        <v>15.2</v>
      </c>
      <c r="S100" s="4">
        <v>12.117900000000001</v>
      </c>
      <c r="T100" s="4">
        <v>0</v>
      </c>
      <c r="U100" s="4">
        <v>12.1</v>
      </c>
      <c r="V100" s="4">
        <v>1212.7771</v>
      </c>
      <c r="Y100" s="4">
        <v>103.08199999999999</v>
      </c>
      <c r="Z100" s="4">
        <v>0</v>
      </c>
      <c r="AA100" s="4">
        <v>0</v>
      </c>
      <c r="AB100" s="4" t="s">
        <v>207</v>
      </c>
      <c r="AC100" s="4">
        <v>0</v>
      </c>
      <c r="AD100" s="4">
        <v>11.6</v>
      </c>
      <c r="AE100" s="4">
        <v>858</v>
      </c>
      <c r="AF100" s="4">
        <v>888</v>
      </c>
      <c r="AG100" s="4">
        <v>834</v>
      </c>
      <c r="AH100" s="4">
        <v>73</v>
      </c>
      <c r="AI100" s="4">
        <v>21.34</v>
      </c>
      <c r="AJ100" s="4">
        <v>0.49</v>
      </c>
      <c r="AK100" s="4">
        <v>982</v>
      </c>
      <c r="AL100" s="4">
        <v>1</v>
      </c>
      <c r="AM100" s="4">
        <v>0</v>
      </c>
      <c r="AN100" s="4">
        <v>23</v>
      </c>
      <c r="AO100" s="4">
        <v>191</v>
      </c>
      <c r="AP100" s="4">
        <v>191</v>
      </c>
      <c r="AQ100" s="4">
        <v>2.5</v>
      </c>
      <c r="AR100" s="4">
        <v>195</v>
      </c>
      <c r="AS100" s="4" t="s">
        <v>155</v>
      </c>
      <c r="AT100" s="4">
        <v>2</v>
      </c>
      <c r="AU100" s="5">
        <v>0.79456018518518512</v>
      </c>
      <c r="AV100" s="4">
        <v>47.164264000000003</v>
      </c>
      <c r="AW100" s="4">
        <v>-88.487982000000002</v>
      </c>
      <c r="AX100" s="4">
        <v>321.2</v>
      </c>
      <c r="AY100" s="4">
        <v>26.4</v>
      </c>
      <c r="AZ100" s="4">
        <v>12</v>
      </c>
      <c r="BA100" s="4">
        <v>9</v>
      </c>
      <c r="BB100" s="4" t="s">
        <v>220</v>
      </c>
      <c r="BC100" s="4">
        <v>1.6015999999999999</v>
      </c>
      <c r="BD100" s="4">
        <v>2.0015999999999998</v>
      </c>
      <c r="BE100" s="4">
        <v>3.0508000000000002</v>
      </c>
      <c r="BF100" s="4">
        <v>14.063000000000001</v>
      </c>
      <c r="BG100" s="4">
        <v>12.34</v>
      </c>
      <c r="BH100" s="4">
        <v>0.88</v>
      </c>
      <c r="BI100" s="4">
        <v>17.215</v>
      </c>
      <c r="BJ100" s="4">
        <v>2133.25</v>
      </c>
      <c r="BK100" s="4">
        <v>555.48599999999999</v>
      </c>
      <c r="BL100" s="4">
        <v>0.34</v>
      </c>
      <c r="BM100" s="4">
        <v>0</v>
      </c>
      <c r="BN100" s="4">
        <v>0.34</v>
      </c>
      <c r="BO100" s="4">
        <v>0.27100000000000002</v>
      </c>
      <c r="BP100" s="4">
        <v>0</v>
      </c>
      <c r="BQ100" s="4">
        <v>0.27100000000000002</v>
      </c>
      <c r="BR100" s="4">
        <v>8.5762999999999998</v>
      </c>
      <c r="BU100" s="4">
        <v>4.3739999999999997</v>
      </c>
      <c r="BW100" s="4">
        <v>0</v>
      </c>
      <c r="BX100" s="4">
        <v>0.26774399999999998</v>
      </c>
      <c r="BY100" s="4">
        <v>-5</v>
      </c>
      <c r="BZ100" s="4">
        <v>0.66076299999999999</v>
      </c>
      <c r="CA100" s="4">
        <v>6.5429940000000002</v>
      </c>
      <c r="CB100" s="4">
        <v>13.347413</v>
      </c>
      <c r="CC100" s="4">
        <f t="shared" si="20"/>
        <v>1.7286590148000001</v>
      </c>
      <c r="CE100" s="4">
        <f t="shared" si="21"/>
        <v>10426.5079370235</v>
      </c>
      <c r="CF100" s="4">
        <f t="shared" si="22"/>
        <v>2715.002549117748</v>
      </c>
      <c r="CG100" s="4">
        <f t="shared" si="23"/>
        <v>1.3245440763780001</v>
      </c>
      <c r="CH100" s="4">
        <f t="shared" si="24"/>
        <v>41.917665543323402</v>
      </c>
    </row>
    <row r="101" spans="1:86">
      <c r="A101" s="2">
        <v>42439</v>
      </c>
      <c r="B101" s="29">
        <v>0.58666763888888884</v>
      </c>
      <c r="C101" s="4">
        <v>11.744</v>
      </c>
      <c r="D101" s="4">
        <v>4.6470000000000002</v>
      </c>
      <c r="E101" s="4" t="s">
        <v>155</v>
      </c>
      <c r="F101" s="4">
        <v>46469.604287000002</v>
      </c>
      <c r="G101" s="4">
        <v>18.8</v>
      </c>
      <c r="H101" s="4">
        <v>-6</v>
      </c>
      <c r="I101" s="4">
        <v>1201</v>
      </c>
      <c r="K101" s="4">
        <v>0</v>
      </c>
      <c r="L101" s="4">
        <v>121</v>
      </c>
      <c r="M101" s="4">
        <v>0.85409999999999997</v>
      </c>
      <c r="N101" s="4">
        <v>10.0311</v>
      </c>
      <c r="O101" s="4">
        <v>3.9691000000000001</v>
      </c>
      <c r="P101" s="4">
        <v>16.083300000000001</v>
      </c>
      <c r="Q101" s="4">
        <v>0</v>
      </c>
      <c r="R101" s="4">
        <v>16.100000000000001</v>
      </c>
      <c r="S101" s="4">
        <v>12.8439</v>
      </c>
      <c r="T101" s="4">
        <v>0</v>
      </c>
      <c r="U101" s="4">
        <v>12.8</v>
      </c>
      <c r="V101" s="4">
        <v>1201.0364</v>
      </c>
      <c r="Y101" s="4">
        <v>103.133</v>
      </c>
      <c r="Z101" s="4">
        <v>0</v>
      </c>
      <c r="AA101" s="4">
        <v>0</v>
      </c>
      <c r="AB101" s="4" t="s">
        <v>207</v>
      </c>
      <c r="AC101" s="4">
        <v>0</v>
      </c>
      <c r="AD101" s="4">
        <v>11.8</v>
      </c>
      <c r="AE101" s="4">
        <v>856</v>
      </c>
      <c r="AF101" s="4">
        <v>888</v>
      </c>
      <c r="AG101" s="4">
        <v>833</v>
      </c>
      <c r="AH101" s="4">
        <v>73</v>
      </c>
      <c r="AI101" s="4">
        <v>21.34</v>
      </c>
      <c r="AJ101" s="4">
        <v>0.49</v>
      </c>
      <c r="AK101" s="4">
        <v>982</v>
      </c>
      <c r="AL101" s="4">
        <v>1</v>
      </c>
      <c r="AM101" s="4">
        <v>0</v>
      </c>
      <c r="AN101" s="4">
        <v>23</v>
      </c>
      <c r="AO101" s="4">
        <v>191</v>
      </c>
      <c r="AP101" s="4">
        <v>191</v>
      </c>
      <c r="AQ101" s="4">
        <v>2.9</v>
      </c>
      <c r="AR101" s="4">
        <v>195</v>
      </c>
      <c r="AS101" s="4" t="s">
        <v>155</v>
      </c>
      <c r="AT101" s="4">
        <v>2</v>
      </c>
      <c r="AU101" s="5">
        <v>0.79458333333333331</v>
      </c>
      <c r="AV101" s="4">
        <v>47.164250000000003</v>
      </c>
      <c r="AW101" s="4">
        <v>-88.488122000000004</v>
      </c>
      <c r="AX101" s="4">
        <v>321.3</v>
      </c>
      <c r="AY101" s="4">
        <v>24.5</v>
      </c>
      <c r="AZ101" s="4">
        <v>12</v>
      </c>
      <c r="BA101" s="4">
        <v>9</v>
      </c>
      <c r="BB101" s="4" t="s">
        <v>220</v>
      </c>
      <c r="BC101" s="4">
        <v>1.7507999999999999</v>
      </c>
      <c r="BD101" s="4">
        <v>2.1507999999999998</v>
      </c>
      <c r="BE101" s="4">
        <v>3.2016</v>
      </c>
      <c r="BF101" s="4">
        <v>14.063000000000001</v>
      </c>
      <c r="BG101" s="4">
        <v>12.41</v>
      </c>
      <c r="BH101" s="4">
        <v>0.88</v>
      </c>
      <c r="BI101" s="4">
        <v>17.077999999999999</v>
      </c>
      <c r="BJ101" s="4">
        <v>2153.9259999999999</v>
      </c>
      <c r="BK101" s="4">
        <v>542.44500000000005</v>
      </c>
      <c r="BL101" s="4">
        <v>0.36199999999999999</v>
      </c>
      <c r="BM101" s="4">
        <v>0</v>
      </c>
      <c r="BN101" s="4">
        <v>0.36199999999999999</v>
      </c>
      <c r="BO101" s="4">
        <v>0.28899999999999998</v>
      </c>
      <c r="BP101" s="4">
        <v>0</v>
      </c>
      <c r="BQ101" s="4">
        <v>0.28899999999999998</v>
      </c>
      <c r="BR101" s="4">
        <v>8.5277999999999992</v>
      </c>
      <c r="BU101" s="4">
        <v>4.3940000000000001</v>
      </c>
      <c r="BW101" s="4">
        <v>0</v>
      </c>
      <c r="BX101" s="4">
        <v>0.28156399999999998</v>
      </c>
      <c r="BY101" s="4">
        <v>-5</v>
      </c>
      <c r="BZ101" s="4">
        <v>0.66743600000000003</v>
      </c>
      <c r="CA101" s="4">
        <v>6.8807309999999999</v>
      </c>
      <c r="CB101" s="4">
        <v>13.482198</v>
      </c>
      <c r="CC101" s="4">
        <f t="shared" si="20"/>
        <v>1.8178891302</v>
      </c>
      <c r="CE101" s="4">
        <f t="shared" si="21"/>
        <v>11070.977293729782</v>
      </c>
      <c r="CF101" s="4">
        <f t="shared" si="22"/>
        <v>2788.1163410893655</v>
      </c>
      <c r="CG101" s="4">
        <f t="shared" si="23"/>
        <v>1.4854328504729999</v>
      </c>
      <c r="CH101" s="4">
        <f t="shared" si="24"/>
        <v>43.832090872884599</v>
      </c>
    </row>
    <row r="102" spans="1:86">
      <c r="A102" s="2">
        <v>42439</v>
      </c>
      <c r="B102" s="29">
        <v>0.58667921296296299</v>
      </c>
      <c r="C102" s="4">
        <v>10.986000000000001</v>
      </c>
      <c r="D102" s="4">
        <v>5.4532999999999996</v>
      </c>
      <c r="E102" s="4" t="s">
        <v>155</v>
      </c>
      <c r="F102" s="4">
        <v>54533.408900000002</v>
      </c>
      <c r="G102" s="4">
        <v>22</v>
      </c>
      <c r="H102" s="4">
        <v>-5.9</v>
      </c>
      <c r="I102" s="4">
        <v>1271.7</v>
      </c>
      <c r="K102" s="4">
        <v>0</v>
      </c>
      <c r="L102" s="4">
        <v>123</v>
      </c>
      <c r="M102" s="4">
        <v>0.85250000000000004</v>
      </c>
      <c r="N102" s="4">
        <v>9.3651</v>
      </c>
      <c r="O102" s="4">
        <v>4.6486999999999998</v>
      </c>
      <c r="P102" s="4">
        <v>18.754000000000001</v>
      </c>
      <c r="Q102" s="4">
        <v>0</v>
      </c>
      <c r="R102" s="4">
        <v>18.8</v>
      </c>
      <c r="S102" s="4">
        <v>14.976699999999999</v>
      </c>
      <c r="T102" s="4">
        <v>0</v>
      </c>
      <c r="U102" s="4">
        <v>15</v>
      </c>
      <c r="V102" s="4">
        <v>1271.6505</v>
      </c>
      <c r="Y102" s="4">
        <v>105.19799999999999</v>
      </c>
      <c r="Z102" s="4">
        <v>0</v>
      </c>
      <c r="AA102" s="4">
        <v>0</v>
      </c>
      <c r="AB102" s="4" t="s">
        <v>207</v>
      </c>
      <c r="AC102" s="4">
        <v>0</v>
      </c>
      <c r="AD102" s="4">
        <v>11.9</v>
      </c>
      <c r="AE102" s="4">
        <v>855</v>
      </c>
      <c r="AF102" s="4">
        <v>889</v>
      </c>
      <c r="AG102" s="4">
        <v>832</v>
      </c>
      <c r="AH102" s="4">
        <v>73</v>
      </c>
      <c r="AI102" s="4">
        <v>21.34</v>
      </c>
      <c r="AJ102" s="4">
        <v>0.49</v>
      </c>
      <c r="AK102" s="4">
        <v>982</v>
      </c>
      <c r="AL102" s="4">
        <v>1</v>
      </c>
      <c r="AM102" s="4">
        <v>0</v>
      </c>
      <c r="AN102" s="4">
        <v>23</v>
      </c>
      <c r="AO102" s="4">
        <v>191.1</v>
      </c>
      <c r="AP102" s="4">
        <v>191</v>
      </c>
      <c r="AQ102" s="4">
        <v>3.1</v>
      </c>
      <c r="AR102" s="4">
        <v>195</v>
      </c>
      <c r="AS102" s="4" t="s">
        <v>155</v>
      </c>
      <c r="AT102" s="4">
        <v>2</v>
      </c>
      <c r="AU102" s="5">
        <v>0.79458333333333331</v>
      </c>
      <c r="AV102" s="4">
        <v>47.164271999999997</v>
      </c>
      <c r="AW102" s="4">
        <v>-88.488257000000004</v>
      </c>
      <c r="AX102" s="4">
        <v>321.5</v>
      </c>
      <c r="AY102" s="4">
        <v>23.4</v>
      </c>
      <c r="AZ102" s="4">
        <v>12</v>
      </c>
      <c r="BA102" s="4">
        <v>9</v>
      </c>
      <c r="BB102" s="4" t="s">
        <v>220</v>
      </c>
      <c r="BC102" s="4">
        <v>1.8508</v>
      </c>
      <c r="BD102" s="4">
        <v>2.2507999999999999</v>
      </c>
      <c r="BE102" s="4">
        <v>3.3508</v>
      </c>
      <c r="BF102" s="4">
        <v>14.063000000000001</v>
      </c>
      <c r="BG102" s="4">
        <v>12.26</v>
      </c>
      <c r="BH102" s="4">
        <v>0.87</v>
      </c>
      <c r="BI102" s="4">
        <v>17.308</v>
      </c>
      <c r="BJ102" s="4">
        <v>2007.951</v>
      </c>
      <c r="BK102" s="4">
        <v>634.38699999999994</v>
      </c>
      <c r="BL102" s="4">
        <v>0.42099999999999999</v>
      </c>
      <c r="BM102" s="4">
        <v>0</v>
      </c>
      <c r="BN102" s="4">
        <v>0.42099999999999999</v>
      </c>
      <c r="BO102" s="4">
        <v>0.33600000000000002</v>
      </c>
      <c r="BP102" s="4">
        <v>0</v>
      </c>
      <c r="BQ102" s="4">
        <v>0.33600000000000002</v>
      </c>
      <c r="BR102" s="4">
        <v>9.0158000000000005</v>
      </c>
      <c r="BU102" s="4">
        <v>4.4749999999999996</v>
      </c>
      <c r="BW102" s="4">
        <v>0</v>
      </c>
      <c r="BX102" s="4">
        <v>0.28016200000000002</v>
      </c>
      <c r="BY102" s="4">
        <v>-5</v>
      </c>
      <c r="BZ102" s="4">
        <v>0.67143200000000003</v>
      </c>
      <c r="CA102" s="4">
        <v>6.846463</v>
      </c>
      <c r="CB102" s="4">
        <v>13.562935</v>
      </c>
      <c r="CC102" s="4">
        <f t="shared" si="20"/>
        <v>1.8088355245999999</v>
      </c>
      <c r="CE102" s="4">
        <f t="shared" si="21"/>
        <v>10269.279583802811</v>
      </c>
      <c r="CF102" s="4">
        <f t="shared" si="22"/>
        <v>3244.4504210162067</v>
      </c>
      <c r="CG102" s="4">
        <f t="shared" si="23"/>
        <v>1.7184074412960002</v>
      </c>
      <c r="CH102" s="4">
        <f t="shared" si="24"/>
        <v>46.109576813203802</v>
      </c>
    </row>
    <row r="103" spans="1:86">
      <c r="A103" s="2">
        <v>42439</v>
      </c>
      <c r="B103" s="29">
        <v>0.58669078703703703</v>
      </c>
      <c r="C103" s="4">
        <v>10.7</v>
      </c>
      <c r="D103" s="4">
        <v>6.4314999999999998</v>
      </c>
      <c r="E103" s="4" t="s">
        <v>155</v>
      </c>
      <c r="F103" s="4">
        <v>64315.104954000002</v>
      </c>
      <c r="G103" s="4">
        <v>22.4</v>
      </c>
      <c r="H103" s="4">
        <v>-5.8</v>
      </c>
      <c r="I103" s="4">
        <v>1439.1</v>
      </c>
      <c r="K103" s="4">
        <v>0</v>
      </c>
      <c r="L103" s="4">
        <v>128</v>
      </c>
      <c r="M103" s="4">
        <v>0.84530000000000005</v>
      </c>
      <c r="N103" s="4">
        <v>9.0451999999999995</v>
      </c>
      <c r="O103" s="4">
        <v>5.4367999999999999</v>
      </c>
      <c r="P103" s="4">
        <v>18.935700000000001</v>
      </c>
      <c r="Q103" s="4">
        <v>0</v>
      </c>
      <c r="R103" s="4">
        <v>18.899999999999999</v>
      </c>
      <c r="S103" s="4">
        <v>15.1236</v>
      </c>
      <c r="T103" s="4">
        <v>0</v>
      </c>
      <c r="U103" s="4">
        <v>15.1</v>
      </c>
      <c r="V103" s="4">
        <v>1439.1147000000001</v>
      </c>
      <c r="Y103" s="4">
        <v>108.17400000000001</v>
      </c>
      <c r="Z103" s="4">
        <v>0</v>
      </c>
      <c r="AA103" s="4">
        <v>0</v>
      </c>
      <c r="AB103" s="4" t="s">
        <v>207</v>
      </c>
      <c r="AC103" s="4">
        <v>0</v>
      </c>
      <c r="AD103" s="4">
        <v>12.1</v>
      </c>
      <c r="AE103" s="4">
        <v>854</v>
      </c>
      <c r="AF103" s="4">
        <v>888</v>
      </c>
      <c r="AG103" s="4">
        <v>830</v>
      </c>
      <c r="AH103" s="4">
        <v>73.099999999999994</v>
      </c>
      <c r="AI103" s="4">
        <v>21.37</v>
      </c>
      <c r="AJ103" s="4">
        <v>0.49</v>
      </c>
      <c r="AK103" s="4">
        <v>982</v>
      </c>
      <c r="AL103" s="4">
        <v>1</v>
      </c>
      <c r="AM103" s="4">
        <v>0</v>
      </c>
      <c r="AN103" s="4">
        <v>23</v>
      </c>
      <c r="AO103" s="4">
        <v>192</v>
      </c>
      <c r="AP103" s="4">
        <v>191</v>
      </c>
      <c r="AQ103" s="4">
        <v>3.3</v>
      </c>
      <c r="AR103" s="4">
        <v>195</v>
      </c>
      <c r="AS103" s="4" t="s">
        <v>155</v>
      </c>
      <c r="AT103" s="4">
        <v>2</v>
      </c>
      <c r="AU103" s="5">
        <v>0.79460648148148139</v>
      </c>
      <c r="AV103" s="4">
        <v>47.164293000000001</v>
      </c>
      <c r="AW103" s="4">
        <v>-88.488387000000003</v>
      </c>
      <c r="AX103" s="4">
        <v>321.60000000000002</v>
      </c>
      <c r="AY103" s="4">
        <v>22.8</v>
      </c>
      <c r="AZ103" s="4">
        <v>12</v>
      </c>
      <c r="BA103" s="4">
        <v>9</v>
      </c>
      <c r="BB103" s="4" t="s">
        <v>220</v>
      </c>
      <c r="BC103" s="4">
        <v>1.4936</v>
      </c>
      <c r="BD103" s="4">
        <v>2.2999999999999998</v>
      </c>
      <c r="BE103" s="4">
        <v>2.9935999999999998</v>
      </c>
      <c r="BF103" s="4">
        <v>14.063000000000001</v>
      </c>
      <c r="BG103" s="4">
        <v>11.65</v>
      </c>
      <c r="BH103" s="4">
        <v>0.83</v>
      </c>
      <c r="BI103" s="4">
        <v>18.295000000000002</v>
      </c>
      <c r="BJ103" s="4">
        <v>1874.8679999999999</v>
      </c>
      <c r="BK103" s="4">
        <v>717.26099999999997</v>
      </c>
      <c r="BL103" s="4">
        <v>0.41099999999999998</v>
      </c>
      <c r="BM103" s="4">
        <v>0</v>
      </c>
      <c r="BN103" s="4">
        <v>0.41099999999999998</v>
      </c>
      <c r="BO103" s="4">
        <v>0.32800000000000001</v>
      </c>
      <c r="BP103" s="4">
        <v>0</v>
      </c>
      <c r="BQ103" s="4">
        <v>0.32800000000000001</v>
      </c>
      <c r="BR103" s="4">
        <v>9.8637999999999995</v>
      </c>
      <c r="BU103" s="4">
        <v>4.4489999999999998</v>
      </c>
      <c r="BW103" s="4">
        <v>0</v>
      </c>
      <c r="BX103" s="4">
        <v>0.28927999999999998</v>
      </c>
      <c r="BY103" s="4">
        <v>-5</v>
      </c>
      <c r="BZ103" s="4">
        <v>0.67500000000000004</v>
      </c>
      <c r="CA103" s="4">
        <v>7.06928</v>
      </c>
      <c r="CB103" s="4">
        <v>13.635</v>
      </c>
      <c r="CC103" s="4">
        <f t="shared" si="20"/>
        <v>1.8677037759999999</v>
      </c>
      <c r="CE103" s="4">
        <f t="shared" si="21"/>
        <v>9900.7132407148802</v>
      </c>
      <c r="CF103" s="4">
        <f t="shared" si="22"/>
        <v>3787.6775750337597</v>
      </c>
      <c r="CG103" s="4">
        <f t="shared" si="23"/>
        <v>1.73208670848</v>
      </c>
      <c r="CH103" s="4">
        <f t="shared" si="24"/>
        <v>52.088283155808</v>
      </c>
    </row>
    <row r="104" spans="1:86">
      <c r="A104" s="2">
        <v>42439</v>
      </c>
      <c r="B104" s="29">
        <v>0.58670236111111118</v>
      </c>
      <c r="C104" s="4">
        <v>10.821999999999999</v>
      </c>
      <c r="D104" s="4">
        <v>6.1943999999999999</v>
      </c>
      <c r="E104" s="4" t="s">
        <v>155</v>
      </c>
      <c r="F104" s="4">
        <v>61943.703704</v>
      </c>
      <c r="G104" s="4">
        <v>9</v>
      </c>
      <c r="H104" s="4">
        <v>-5.8</v>
      </c>
      <c r="I104" s="4">
        <v>1416.6</v>
      </c>
      <c r="K104" s="4">
        <v>0</v>
      </c>
      <c r="L104" s="4">
        <v>128</v>
      </c>
      <c r="M104" s="4">
        <v>0.84670000000000001</v>
      </c>
      <c r="N104" s="4">
        <v>9.1630000000000003</v>
      </c>
      <c r="O104" s="4">
        <v>5.2446000000000002</v>
      </c>
      <c r="P104" s="4">
        <v>7.6576000000000004</v>
      </c>
      <c r="Q104" s="4">
        <v>0</v>
      </c>
      <c r="R104" s="4">
        <v>7.7</v>
      </c>
      <c r="S104" s="4">
        <v>6.1219999999999999</v>
      </c>
      <c r="T104" s="4">
        <v>0</v>
      </c>
      <c r="U104" s="4">
        <v>6.1</v>
      </c>
      <c r="V104" s="4">
        <v>1416.575</v>
      </c>
      <c r="Y104" s="4">
        <v>108.55</v>
      </c>
      <c r="Z104" s="4">
        <v>0</v>
      </c>
      <c r="AA104" s="4">
        <v>0</v>
      </c>
      <c r="AB104" s="4" t="s">
        <v>207</v>
      </c>
      <c r="AC104" s="4">
        <v>0</v>
      </c>
      <c r="AD104" s="4">
        <v>12</v>
      </c>
      <c r="AE104" s="4">
        <v>853</v>
      </c>
      <c r="AF104" s="4">
        <v>888</v>
      </c>
      <c r="AG104" s="4">
        <v>829</v>
      </c>
      <c r="AH104" s="4">
        <v>74</v>
      </c>
      <c r="AI104" s="4">
        <v>21.63</v>
      </c>
      <c r="AJ104" s="4">
        <v>0.5</v>
      </c>
      <c r="AK104" s="4">
        <v>982</v>
      </c>
      <c r="AL104" s="4">
        <v>1</v>
      </c>
      <c r="AM104" s="4">
        <v>0</v>
      </c>
      <c r="AN104" s="4">
        <v>23</v>
      </c>
      <c r="AO104" s="4">
        <v>192</v>
      </c>
      <c r="AP104" s="4">
        <v>190.9</v>
      </c>
      <c r="AQ104" s="4">
        <v>3.5</v>
      </c>
      <c r="AR104" s="4">
        <v>195</v>
      </c>
      <c r="AS104" s="4" t="s">
        <v>155</v>
      </c>
      <c r="AT104" s="4">
        <v>2</v>
      </c>
      <c r="AU104" s="5">
        <v>0.79460648148148139</v>
      </c>
      <c r="AV104" s="4">
        <v>47.164307999999998</v>
      </c>
      <c r="AW104" s="4">
        <v>-88.488450999999998</v>
      </c>
      <c r="AX104" s="4">
        <v>321.60000000000002</v>
      </c>
      <c r="AY104" s="4">
        <v>22.7</v>
      </c>
      <c r="AZ104" s="4">
        <v>12</v>
      </c>
      <c r="BA104" s="4">
        <v>9</v>
      </c>
      <c r="BB104" s="4" t="s">
        <v>220</v>
      </c>
      <c r="BC104" s="4">
        <v>1.2524</v>
      </c>
      <c r="BD104" s="4">
        <v>2.4016000000000002</v>
      </c>
      <c r="BE104" s="4">
        <v>2.7524000000000002</v>
      </c>
      <c r="BF104" s="4">
        <v>14.063000000000001</v>
      </c>
      <c r="BG104" s="4">
        <v>11.76</v>
      </c>
      <c r="BH104" s="4">
        <v>0.84</v>
      </c>
      <c r="BI104" s="4">
        <v>18.109000000000002</v>
      </c>
      <c r="BJ104" s="4">
        <v>1909.326</v>
      </c>
      <c r="BK104" s="4">
        <v>695.56</v>
      </c>
      <c r="BL104" s="4">
        <v>0.16700000000000001</v>
      </c>
      <c r="BM104" s="4">
        <v>0</v>
      </c>
      <c r="BN104" s="4">
        <v>0.16700000000000001</v>
      </c>
      <c r="BO104" s="4">
        <v>0.13400000000000001</v>
      </c>
      <c r="BP104" s="4">
        <v>0</v>
      </c>
      <c r="BQ104" s="4">
        <v>0.13400000000000001</v>
      </c>
      <c r="BR104" s="4">
        <v>9.7606999999999999</v>
      </c>
      <c r="BU104" s="4">
        <v>4.4880000000000004</v>
      </c>
      <c r="BW104" s="4">
        <v>0</v>
      </c>
      <c r="BX104" s="4">
        <v>0.219199</v>
      </c>
      <c r="BY104" s="4">
        <v>-5</v>
      </c>
      <c r="BZ104" s="4">
        <v>0.67423699999999998</v>
      </c>
      <c r="CA104" s="4">
        <v>5.3566760000000002</v>
      </c>
      <c r="CB104" s="4">
        <v>13.619586999999999</v>
      </c>
      <c r="CC104" s="4">
        <f t="shared" si="20"/>
        <v>1.4152337991999999</v>
      </c>
      <c r="CE104" s="4">
        <f t="shared" si="21"/>
        <v>7640.047648000872</v>
      </c>
      <c r="CF104" s="4">
        <f t="shared" si="22"/>
        <v>2783.23950024432</v>
      </c>
      <c r="CG104" s="4">
        <f t="shared" si="23"/>
        <v>0.53619255424800005</v>
      </c>
      <c r="CH104" s="4">
        <f t="shared" si="24"/>
        <v>39.056825852600404</v>
      </c>
    </row>
    <row r="105" spans="1:86">
      <c r="A105" s="2">
        <v>42439</v>
      </c>
      <c r="B105" s="29">
        <v>0.58671393518518522</v>
      </c>
      <c r="C105" s="4">
        <v>11.124000000000001</v>
      </c>
      <c r="D105" s="4">
        <v>5.7877999999999998</v>
      </c>
      <c r="E105" s="4" t="s">
        <v>155</v>
      </c>
      <c r="F105" s="4">
        <v>57877.572735000002</v>
      </c>
      <c r="G105" s="4">
        <v>7.9</v>
      </c>
      <c r="H105" s="4">
        <v>-6.1</v>
      </c>
      <c r="I105" s="4">
        <v>1397.3</v>
      </c>
      <c r="K105" s="4">
        <v>0</v>
      </c>
      <c r="L105" s="4">
        <v>128</v>
      </c>
      <c r="M105" s="4">
        <v>0.84809999999999997</v>
      </c>
      <c r="N105" s="4">
        <v>9.4343000000000004</v>
      </c>
      <c r="O105" s="4">
        <v>4.9085999999999999</v>
      </c>
      <c r="P105" s="4">
        <v>6.6885000000000003</v>
      </c>
      <c r="Q105" s="4">
        <v>0</v>
      </c>
      <c r="R105" s="4">
        <v>6.7</v>
      </c>
      <c r="S105" s="4">
        <v>5.3472</v>
      </c>
      <c r="T105" s="4">
        <v>0</v>
      </c>
      <c r="U105" s="4">
        <v>5.3</v>
      </c>
      <c r="V105" s="4">
        <v>1397.3295000000001</v>
      </c>
      <c r="Y105" s="4">
        <v>108.804</v>
      </c>
      <c r="Z105" s="4">
        <v>0</v>
      </c>
      <c r="AA105" s="4">
        <v>0</v>
      </c>
      <c r="AB105" s="4" t="s">
        <v>207</v>
      </c>
      <c r="AC105" s="4">
        <v>0</v>
      </c>
      <c r="AD105" s="4">
        <v>11.8</v>
      </c>
      <c r="AE105" s="4">
        <v>855</v>
      </c>
      <c r="AF105" s="4">
        <v>887</v>
      </c>
      <c r="AG105" s="4">
        <v>831</v>
      </c>
      <c r="AH105" s="4">
        <v>74</v>
      </c>
      <c r="AI105" s="4">
        <v>21.63</v>
      </c>
      <c r="AJ105" s="4">
        <v>0.5</v>
      </c>
      <c r="AK105" s="4">
        <v>982</v>
      </c>
      <c r="AL105" s="4">
        <v>1</v>
      </c>
      <c r="AM105" s="4">
        <v>0</v>
      </c>
      <c r="AN105" s="4">
        <v>23</v>
      </c>
      <c r="AO105" s="4">
        <v>192</v>
      </c>
      <c r="AP105" s="4">
        <v>190.1</v>
      </c>
      <c r="AQ105" s="4">
        <v>3.1</v>
      </c>
      <c r="AR105" s="4">
        <v>195</v>
      </c>
      <c r="AS105" s="4" t="s">
        <v>155</v>
      </c>
      <c r="AT105" s="4">
        <v>2</v>
      </c>
      <c r="AU105" s="5">
        <v>0.79461805555555554</v>
      </c>
      <c r="AV105" s="4">
        <v>47.164332999999999</v>
      </c>
      <c r="AW105" s="4">
        <v>-88.488579000000001</v>
      </c>
      <c r="AX105" s="4">
        <v>321.7</v>
      </c>
      <c r="AY105" s="4">
        <v>22.5</v>
      </c>
      <c r="AZ105" s="4">
        <v>12</v>
      </c>
      <c r="BA105" s="4">
        <v>9</v>
      </c>
      <c r="BB105" s="4" t="s">
        <v>220</v>
      </c>
      <c r="BC105" s="4">
        <v>1.2476</v>
      </c>
      <c r="BD105" s="4">
        <v>2.3475999999999999</v>
      </c>
      <c r="BE105" s="4">
        <v>2.6968000000000001</v>
      </c>
      <c r="BF105" s="4">
        <v>14.063000000000001</v>
      </c>
      <c r="BG105" s="4">
        <v>11.89</v>
      </c>
      <c r="BH105" s="4">
        <v>0.85</v>
      </c>
      <c r="BI105" s="4">
        <v>17.91</v>
      </c>
      <c r="BJ105" s="4">
        <v>1974.9359999999999</v>
      </c>
      <c r="BK105" s="4">
        <v>654.00400000000002</v>
      </c>
      <c r="BL105" s="4">
        <v>0.14699999999999999</v>
      </c>
      <c r="BM105" s="4">
        <v>0</v>
      </c>
      <c r="BN105" s="4">
        <v>0.14699999999999999</v>
      </c>
      <c r="BO105" s="4">
        <v>0.11700000000000001</v>
      </c>
      <c r="BP105" s="4">
        <v>0</v>
      </c>
      <c r="BQ105" s="4">
        <v>0.11700000000000001</v>
      </c>
      <c r="BR105" s="4">
        <v>9.6724999999999994</v>
      </c>
      <c r="BU105" s="4">
        <v>4.5190000000000001</v>
      </c>
      <c r="BW105" s="4">
        <v>0</v>
      </c>
      <c r="BX105" s="4">
        <v>0.22889100000000001</v>
      </c>
      <c r="BY105" s="4">
        <v>-5</v>
      </c>
      <c r="BZ105" s="4">
        <v>0.66810899999999995</v>
      </c>
      <c r="CA105" s="4">
        <v>5.5935240000000004</v>
      </c>
      <c r="CB105" s="4">
        <v>13.495801999999999</v>
      </c>
      <c r="CC105" s="4">
        <f t="shared" si="20"/>
        <v>1.4778090408</v>
      </c>
      <c r="CE105" s="4">
        <f t="shared" si="21"/>
        <v>8251.9983801046073</v>
      </c>
      <c r="CF105" s="4">
        <f t="shared" si="22"/>
        <v>2732.6657413617122</v>
      </c>
      <c r="CG105" s="4">
        <f t="shared" si="23"/>
        <v>0.48886840407600002</v>
      </c>
      <c r="CH105" s="4">
        <f t="shared" si="24"/>
        <v>40.41521058483</v>
      </c>
    </row>
    <row r="106" spans="1:86">
      <c r="A106" s="2">
        <v>42439</v>
      </c>
      <c r="B106" s="29">
        <v>0.58672550925925926</v>
      </c>
      <c r="C106" s="4">
        <v>11.509</v>
      </c>
      <c r="D106" s="4">
        <v>5.2104999999999997</v>
      </c>
      <c r="E106" s="4" t="s">
        <v>155</v>
      </c>
      <c r="F106" s="4">
        <v>52105.008170000001</v>
      </c>
      <c r="G106" s="4">
        <v>8.5</v>
      </c>
      <c r="H106" s="4">
        <v>-6.1</v>
      </c>
      <c r="I106" s="4">
        <v>1381.2</v>
      </c>
      <c r="K106" s="4">
        <v>0</v>
      </c>
      <c r="L106" s="4">
        <v>128</v>
      </c>
      <c r="M106" s="4">
        <v>0.85060000000000002</v>
      </c>
      <c r="N106" s="4">
        <v>9.7899999999999991</v>
      </c>
      <c r="O106" s="4">
        <v>4.4321999999999999</v>
      </c>
      <c r="P106" s="4">
        <v>7.2187000000000001</v>
      </c>
      <c r="Q106" s="4">
        <v>0</v>
      </c>
      <c r="R106" s="4">
        <v>7.2</v>
      </c>
      <c r="S106" s="4">
        <v>5.7710999999999997</v>
      </c>
      <c r="T106" s="4">
        <v>0</v>
      </c>
      <c r="U106" s="4">
        <v>5.8</v>
      </c>
      <c r="V106" s="4">
        <v>1381.2417</v>
      </c>
      <c r="Y106" s="4">
        <v>108.502</v>
      </c>
      <c r="Z106" s="4">
        <v>0</v>
      </c>
      <c r="AA106" s="4">
        <v>0</v>
      </c>
      <c r="AB106" s="4" t="s">
        <v>207</v>
      </c>
      <c r="AC106" s="4">
        <v>0</v>
      </c>
      <c r="AD106" s="4">
        <v>11.7</v>
      </c>
      <c r="AE106" s="4">
        <v>856</v>
      </c>
      <c r="AF106" s="4">
        <v>888</v>
      </c>
      <c r="AG106" s="4">
        <v>833</v>
      </c>
      <c r="AH106" s="4">
        <v>74</v>
      </c>
      <c r="AI106" s="4">
        <v>21.63</v>
      </c>
      <c r="AJ106" s="4">
        <v>0.5</v>
      </c>
      <c r="AK106" s="4">
        <v>982</v>
      </c>
      <c r="AL106" s="4">
        <v>1</v>
      </c>
      <c r="AM106" s="4">
        <v>0</v>
      </c>
      <c r="AN106" s="4">
        <v>23</v>
      </c>
      <c r="AO106" s="4">
        <v>192</v>
      </c>
      <c r="AP106" s="4">
        <v>191</v>
      </c>
      <c r="AQ106" s="4">
        <v>3.3</v>
      </c>
      <c r="AR106" s="4">
        <v>195</v>
      </c>
      <c r="AS106" s="4" t="s">
        <v>155</v>
      </c>
      <c r="AT106" s="4">
        <v>2</v>
      </c>
      <c r="AU106" s="5">
        <v>0.79462962962962969</v>
      </c>
      <c r="AV106" s="4">
        <v>47.164352000000001</v>
      </c>
      <c r="AW106" s="4">
        <v>-88.488707000000005</v>
      </c>
      <c r="AX106" s="4">
        <v>321.7</v>
      </c>
      <c r="AY106" s="4">
        <v>22</v>
      </c>
      <c r="AZ106" s="4">
        <v>12</v>
      </c>
      <c r="BA106" s="4">
        <v>9</v>
      </c>
      <c r="BB106" s="4" t="s">
        <v>220</v>
      </c>
      <c r="BC106" s="4">
        <v>1.1000000000000001</v>
      </c>
      <c r="BD106" s="4">
        <v>2.2000000000000002</v>
      </c>
      <c r="BE106" s="4">
        <v>2.4491999999999998</v>
      </c>
      <c r="BF106" s="4">
        <v>14.063000000000001</v>
      </c>
      <c r="BG106" s="4">
        <v>12.1</v>
      </c>
      <c r="BH106" s="4">
        <v>0.86</v>
      </c>
      <c r="BI106" s="4">
        <v>17.561</v>
      </c>
      <c r="BJ106" s="4">
        <v>2066.9209999999998</v>
      </c>
      <c r="BK106" s="4">
        <v>595.572</v>
      </c>
      <c r="BL106" s="4">
        <v>0.16</v>
      </c>
      <c r="BM106" s="4">
        <v>0</v>
      </c>
      <c r="BN106" s="4">
        <v>0.16</v>
      </c>
      <c r="BO106" s="4">
        <v>0.128</v>
      </c>
      <c r="BP106" s="4">
        <v>0</v>
      </c>
      <c r="BQ106" s="4">
        <v>0.128</v>
      </c>
      <c r="BR106" s="4">
        <v>9.6428999999999991</v>
      </c>
      <c r="BU106" s="4">
        <v>4.5449999999999999</v>
      </c>
      <c r="BW106" s="4">
        <v>0</v>
      </c>
      <c r="BX106" s="4">
        <v>0.234431</v>
      </c>
      <c r="BY106" s="4">
        <v>-5</v>
      </c>
      <c r="BZ106" s="4">
        <v>0.66856400000000005</v>
      </c>
      <c r="CA106" s="4">
        <v>5.7289079999999997</v>
      </c>
      <c r="CB106" s="4">
        <v>13.504993000000001</v>
      </c>
      <c r="CC106" s="4">
        <f t="shared" si="20"/>
        <v>1.5135774935999999</v>
      </c>
      <c r="CE106" s="4">
        <f t="shared" si="21"/>
        <v>8845.3765884441946</v>
      </c>
      <c r="CF106" s="4">
        <f t="shared" si="22"/>
        <v>2548.7469649458717</v>
      </c>
      <c r="CG106" s="4">
        <f t="shared" si="23"/>
        <v>0.54777526732799997</v>
      </c>
      <c r="CH106" s="4">
        <f t="shared" si="24"/>
        <v>41.266735354040392</v>
      </c>
    </row>
    <row r="107" spans="1:86">
      <c r="A107" s="2">
        <v>42439</v>
      </c>
      <c r="B107" s="29">
        <v>0.5867370833333333</v>
      </c>
      <c r="C107" s="4">
        <v>11.967000000000001</v>
      </c>
      <c r="D107" s="4">
        <v>4.5057999999999998</v>
      </c>
      <c r="E107" s="4" t="s">
        <v>155</v>
      </c>
      <c r="F107" s="4">
        <v>45057.506255</v>
      </c>
      <c r="G107" s="4">
        <v>18</v>
      </c>
      <c r="H107" s="4">
        <v>5.9</v>
      </c>
      <c r="I107" s="4">
        <v>1345.5</v>
      </c>
      <c r="K107" s="4">
        <v>0</v>
      </c>
      <c r="L107" s="4">
        <v>124</v>
      </c>
      <c r="M107" s="4">
        <v>0.85370000000000001</v>
      </c>
      <c r="N107" s="4">
        <v>10.2158</v>
      </c>
      <c r="O107" s="4">
        <v>3.8464</v>
      </c>
      <c r="P107" s="4">
        <v>15.3696</v>
      </c>
      <c r="Q107" s="4">
        <v>5.0084999999999997</v>
      </c>
      <c r="R107" s="4">
        <v>20.399999999999999</v>
      </c>
      <c r="S107" s="4">
        <v>12.2875</v>
      </c>
      <c r="T107" s="4">
        <v>4.0042</v>
      </c>
      <c r="U107" s="4">
        <v>16.3</v>
      </c>
      <c r="V107" s="4">
        <v>1345.5083</v>
      </c>
      <c r="Y107" s="4">
        <v>105.72199999999999</v>
      </c>
      <c r="Z107" s="4">
        <v>0</v>
      </c>
      <c r="AA107" s="4">
        <v>0</v>
      </c>
      <c r="AB107" s="4" t="s">
        <v>207</v>
      </c>
      <c r="AC107" s="4">
        <v>0</v>
      </c>
      <c r="AD107" s="4">
        <v>11.7</v>
      </c>
      <c r="AE107" s="4">
        <v>857</v>
      </c>
      <c r="AF107" s="4">
        <v>888</v>
      </c>
      <c r="AG107" s="4">
        <v>834</v>
      </c>
      <c r="AH107" s="4">
        <v>74</v>
      </c>
      <c r="AI107" s="4">
        <v>21.63</v>
      </c>
      <c r="AJ107" s="4">
        <v>0.5</v>
      </c>
      <c r="AK107" s="4">
        <v>982</v>
      </c>
      <c r="AL107" s="4">
        <v>1</v>
      </c>
      <c r="AM107" s="4">
        <v>0</v>
      </c>
      <c r="AN107" s="4">
        <v>23</v>
      </c>
      <c r="AO107" s="4">
        <v>192</v>
      </c>
      <c r="AP107" s="4">
        <v>190.9</v>
      </c>
      <c r="AQ107" s="4">
        <v>3.3</v>
      </c>
      <c r="AR107" s="4">
        <v>195</v>
      </c>
      <c r="AS107" s="4" t="s">
        <v>155</v>
      </c>
      <c r="AT107" s="4">
        <v>2</v>
      </c>
      <c r="AU107" s="5">
        <v>0.79464120370370372</v>
      </c>
      <c r="AV107" s="4">
        <v>47.164361999999997</v>
      </c>
      <c r="AW107" s="4">
        <v>-88.488834999999995</v>
      </c>
      <c r="AX107" s="4">
        <v>321.7</v>
      </c>
      <c r="AY107" s="4">
        <v>21.7</v>
      </c>
      <c r="AZ107" s="4">
        <v>12</v>
      </c>
      <c r="BA107" s="4">
        <v>9</v>
      </c>
      <c r="BB107" s="4" t="s">
        <v>220</v>
      </c>
      <c r="BC107" s="4">
        <v>1.1000000000000001</v>
      </c>
      <c r="BD107" s="4">
        <v>2.2000000000000002</v>
      </c>
      <c r="BE107" s="4">
        <v>2.4</v>
      </c>
      <c r="BF107" s="4">
        <v>14.063000000000001</v>
      </c>
      <c r="BG107" s="4">
        <v>12.37</v>
      </c>
      <c r="BH107" s="4">
        <v>0.88</v>
      </c>
      <c r="BI107" s="4">
        <v>17.140999999999998</v>
      </c>
      <c r="BJ107" s="4">
        <v>2181.7460000000001</v>
      </c>
      <c r="BK107" s="4">
        <v>522.83699999999999</v>
      </c>
      <c r="BL107" s="4">
        <v>0.34399999999999997</v>
      </c>
      <c r="BM107" s="4">
        <v>0.112</v>
      </c>
      <c r="BN107" s="4">
        <v>0.45600000000000002</v>
      </c>
      <c r="BO107" s="4">
        <v>0.27500000000000002</v>
      </c>
      <c r="BP107" s="4">
        <v>0.09</v>
      </c>
      <c r="BQ107" s="4">
        <v>0.36399999999999999</v>
      </c>
      <c r="BR107" s="4">
        <v>9.5020000000000007</v>
      </c>
      <c r="BU107" s="4">
        <v>4.4800000000000004</v>
      </c>
      <c r="BW107" s="4">
        <v>0</v>
      </c>
      <c r="BX107" s="4">
        <v>0.288962</v>
      </c>
      <c r="BY107" s="4">
        <v>-5</v>
      </c>
      <c r="BZ107" s="4">
        <v>0.66500000000000004</v>
      </c>
      <c r="CA107" s="4">
        <v>7.0615079999999999</v>
      </c>
      <c r="CB107" s="4">
        <v>13.433</v>
      </c>
      <c r="CC107" s="4">
        <f t="shared" si="20"/>
        <v>1.8656504135999998</v>
      </c>
      <c r="CE107" s="4">
        <f t="shared" si="21"/>
        <v>11508.593374227095</v>
      </c>
      <c r="CF107" s="4">
        <f t="shared" si="22"/>
        <v>2757.9371906724118</v>
      </c>
      <c r="CG107" s="4">
        <f t="shared" si="23"/>
        <v>1.9200805172639999</v>
      </c>
      <c r="CH107" s="4">
        <f t="shared" si="24"/>
        <v>50.122541414952003</v>
      </c>
    </row>
    <row r="108" spans="1:86">
      <c r="A108" s="2">
        <v>42439</v>
      </c>
      <c r="B108" s="29">
        <v>0.58674865740740734</v>
      </c>
      <c r="C108" s="4">
        <v>12.162000000000001</v>
      </c>
      <c r="D108" s="4">
        <v>4.0016999999999996</v>
      </c>
      <c r="E108" s="4" t="s">
        <v>155</v>
      </c>
      <c r="F108" s="4">
        <v>40016.759099000003</v>
      </c>
      <c r="G108" s="4">
        <v>27.5</v>
      </c>
      <c r="H108" s="4">
        <v>7.8</v>
      </c>
      <c r="I108" s="4">
        <v>1306.4000000000001</v>
      </c>
      <c r="K108" s="4">
        <v>0</v>
      </c>
      <c r="L108" s="4">
        <v>121</v>
      </c>
      <c r="M108" s="4">
        <v>0.85680000000000001</v>
      </c>
      <c r="N108" s="4">
        <v>10.4208</v>
      </c>
      <c r="O108" s="4">
        <v>3.4287000000000001</v>
      </c>
      <c r="P108" s="4">
        <v>23.5623</v>
      </c>
      <c r="Q108" s="4">
        <v>6.6830999999999996</v>
      </c>
      <c r="R108" s="4">
        <v>30.2</v>
      </c>
      <c r="S108" s="4">
        <v>18.837299999999999</v>
      </c>
      <c r="T108" s="4">
        <v>5.3429000000000002</v>
      </c>
      <c r="U108" s="4">
        <v>24.2</v>
      </c>
      <c r="V108" s="4">
        <v>1306.432</v>
      </c>
      <c r="Y108" s="4">
        <v>103.482</v>
      </c>
      <c r="Z108" s="4">
        <v>0</v>
      </c>
      <c r="AA108" s="4">
        <v>0</v>
      </c>
      <c r="AB108" s="4" t="s">
        <v>207</v>
      </c>
      <c r="AC108" s="4">
        <v>0</v>
      </c>
      <c r="AD108" s="4">
        <v>11.7</v>
      </c>
      <c r="AE108" s="4">
        <v>857</v>
      </c>
      <c r="AF108" s="4">
        <v>888</v>
      </c>
      <c r="AG108" s="4">
        <v>833</v>
      </c>
      <c r="AH108" s="4">
        <v>74</v>
      </c>
      <c r="AI108" s="4">
        <v>21.63</v>
      </c>
      <c r="AJ108" s="4">
        <v>0.5</v>
      </c>
      <c r="AK108" s="4">
        <v>982</v>
      </c>
      <c r="AL108" s="4">
        <v>1</v>
      </c>
      <c r="AM108" s="4">
        <v>0</v>
      </c>
      <c r="AN108" s="4">
        <v>23</v>
      </c>
      <c r="AO108" s="4">
        <v>191.9</v>
      </c>
      <c r="AP108" s="4">
        <v>190</v>
      </c>
      <c r="AQ108" s="4">
        <v>3.3</v>
      </c>
      <c r="AR108" s="4">
        <v>195</v>
      </c>
      <c r="AS108" s="4" t="s">
        <v>155</v>
      </c>
      <c r="AT108" s="4">
        <v>2</v>
      </c>
      <c r="AU108" s="5">
        <v>0.79465277777777776</v>
      </c>
      <c r="AV108" s="4">
        <v>47.164352000000001</v>
      </c>
      <c r="AW108" s="4">
        <v>-88.488956000000002</v>
      </c>
      <c r="AX108" s="4">
        <v>321.7</v>
      </c>
      <c r="AY108" s="4">
        <v>20.7</v>
      </c>
      <c r="AZ108" s="4">
        <v>12</v>
      </c>
      <c r="BA108" s="4">
        <v>9</v>
      </c>
      <c r="BB108" s="4" t="s">
        <v>220</v>
      </c>
      <c r="BC108" s="4">
        <v>1.3031999999999999</v>
      </c>
      <c r="BD108" s="4">
        <v>1.5904</v>
      </c>
      <c r="BE108" s="4">
        <v>2.2475999999999998</v>
      </c>
      <c r="BF108" s="4">
        <v>14.063000000000001</v>
      </c>
      <c r="BG108" s="4">
        <v>12.65</v>
      </c>
      <c r="BH108" s="4">
        <v>0.9</v>
      </c>
      <c r="BI108" s="4">
        <v>16.712</v>
      </c>
      <c r="BJ108" s="4">
        <v>2260.1280000000002</v>
      </c>
      <c r="BK108" s="4">
        <v>473.298</v>
      </c>
      <c r="BL108" s="4">
        <v>0.53500000000000003</v>
      </c>
      <c r="BM108" s="4">
        <v>0.152</v>
      </c>
      <c r="BN108" s="4">
        <v>0.68700000000000006</v>
      </c>
      <c r="BO108" s="4">
        <v>0.42799999999999999</v>
      </c>
      <c r="BP108" s="4">
        <v>0.121</v>
      </c>
      <c r="BQ108" s="4">
        <v>0.54900000000000004</v>
      </c>
      <c r="BR108" s="4">
        <v>9.3694000000000006</v>
      </c>
      <c r="BU108" s="4">
        <v>4.4530000000000003</v>
      </c>
      <c r="BW108" s="4">
        <v>0</v>
      </c>
      <c r="BX108" s="4">
        <v>0.29933199999999999</v>
      </c>
      <c r="BY108" s="4">
        <v>-5</v>
      </c>
      <c r="BZ108" s="4">
        <v>0.66521799999999998</v>
      </c>
      <c r="CA108" s="4">
        <v>7.3149249999999997</v>
      </c>
      <c r="CB108" s="4">
        <v>13.437404000000001</v>
      </c>
      <c r="CC108" s="4">
        <f t="shared" si="20"/>
        <v>1.9326031849999998</v>
      </c>
      <c r="CE108" s="4">
        <f t="shared" si="21"/>
        <v>12349.902107368802</v>
      </c>
      <c r="CF108" s="4">
        <f t="shared" si="22"/>
        <v>2586.2181113695501</v>
      </c>
      <c r="CG108" s="4">
        <f t="shared" si="23"/>
        <v>2.9998726872749999</v>
      </c>
      <c r="CH108" s="4">
        <f t="shared" si="24"/>
        <v>51.196734346365005</v>
      </c>
    </row>
    <row r="109" spans="1:86">
      <c r="A109" s="2">
        <v>42439</v>
      </c>
      <c r="B109" s="29">
        <v>0.58676023148148149</v>
      </c>
      <c r="C109" s="4">
        <v>12.348000000000001</v>
      </c>
      <c r="D109" s="4">
        <v>3.7443</v>
      </c>
      <c r="E109" s="4" t="s">
        <v>155</v>
      </c>
      <c r="F109" s="4">
        <v>37443.102252999997</v>
      </c>
      <c r="G109" s="4">
        <v>36.700000000000003</v>
      </c>
      <c r="H109" s="4">
        <v>7.8</v>
      </c>
      <c r="I109" s="4">
        <v>1254.4000000000001</v>
      </c>
      <c r="K109" s="4">
        <v>0</v>
      </c>
      <c r="L109" s="4">
        <v>117</v>
      </c>
      <c r="M109" s="4">
        <v>0.85760000000000003</v>
      </c>
      <c r="N109" s="4">
        <v>10.590400000000001</v>
      </c>
      <c r="O109" s="4">
        <v>3.2113</v>
      </c>
      <c r="P109" s="4">
        <v>31.460699999999999</v>
      </c>
      <c r="Q109" s="4">
        <v>6.6896000000000004</v>
      </c>
      <c r="R109" s="4">
        <v>38.200000000000003</v>
      </c>
      <c r="S109" s="4">
        <v>25.151800000000001</v>
      </c>
      <c r="T109" s="4">
        <v>5.3480999999999996</v>
      </c>
      <c r="U109" s="4">
        <v>30.5</v>
      </c>
      <c r="V109" s="4">
        <v>1254.3755000000001</v>
      </c>
      <c r="Y109" s="4">
        <v>100.741</v>
      </c>
      <c r="Z109" s="4">
        <v>0</v>
      </c>
      <c r="AA109" s="4">
        <v>0</v>
      </c>
      <c r="AB109" s="4" t="s">
        <v>207</v>
      </c>
      <c r="AC109" s="4">
        <v>0</v>
      </c>
      <c r="AD109" s="4">
        <v>11.7</v>
      </c>
      <c r="AE109" s="4">
        <v>857</v>
      </c>
      <c r="AF109" s="4">
        <v>888</v>
      </c>
      <c r="AG109" s="4">
        <v>831</v>
      </c>
      <c r="AH109" s="4">
        <v>74</v>
      </c>
      <c r="AI109" s="4">
        <v>21.63</v>
      </c>
      <c r="AJ109" s="4">
        <v>0.5</v>
      </c>
      <c r="AK109" s="4">
        <v>982</v>
      </c>
      <c r="AL109" s="4">
        <v>1</v>
      </c>
      <c r="AM109" s="4">
        <v>0</v>
      </c>
      <c r="AN109" s="4">
        <v>23</v>
      </c>
      <c r="AO109" s="4">
        <v>191</v>
      </c>
      <c r="AP109" s="4">
        <v>190</v>
      </c>
      <c r="AQ109" s="4">
        <v>2.8</v>
      </c>
      <c r="AR109" s="4">
        <v>195</v>
      </c>
      <c r="AS109" s="4" t="s">
        <v>155</v>
      </c>
      <c r="AT109" s="4">
        <v>2</v>
      </c>
      <c r="AU109" s="5">
        <v>0.7946643518518518</v>
      </c>
      <c r="AV109" s="4">
        <v>47.164330999999997</v>
      </c>
      <c r="AW109" s="4">
        <v>-88.489136999999999</v>
      </c>
      <c r="AX109" s="4">
        <v>321.10000000000002</v>
      </c>
      <c r="AY109" s="4">
        <v>20.3</v>
      </c>
      <c r="AZ109" s="4">
        <v>12</v>
      </c>
      <c r="BA109" s="4">
        <v>9</v>
      </c>
      <c r="BB109" s="4" t="s">
        <v>220</v>
      </c>
      <c r="BC109" s="4">
        <v>1.5</v>
      </c>
      <c r="BD109" s="4">
        <v>1</v>
      </c>
      <c r="BE109" s="4">
        <v>2.1</v>
      </c>
      <c r="BF109" s="4">
        <v>14.063000000000001</v>
      </c>
      <c r="BG109" s="4">
        <v>12.75</v>
      </c>
      <c r="BH109" s="4">
        <v>0.91</v>
      </c>
      <c r="BI109" s="4">
        <v>16.599</v>
      </c>
      <c r="BJ109" s="4">
        <v>2305.6849999999999</v>
      </c>
      <c r="BK109" s="4">
        <v>444.98200000000003</v>
      </c>
      <c r="BL109" s="4">
        <v>0.71699999999999997</v>
      </c>
      <c r="BM109" s="4">
        <v>0.153</v>
      </c>
      <c r="BN109" s="4">
        <v>0.87</v>
      </c>
      <c r="BO109" s="4">
        <v>0.57299999999999995</v>
      </c>
      <c r="BP109" s="4">
        <v>0.122</v>
      </c>
      <c r="BQ109" s="4">
        <v>0.69499999999999995</v>
      </c>
      <c r="BR109" s="4">
        <v>9.0305</v>
      </c>
      <c r="BU109" s="4">
        <v>4.3520000000000003</v>
      </c>
      <c r="BW109" s="4">
        <v>0</v>
      </c>
      <c r="BX109" s="4">
        <v>0.25430799999999998</v>
      </c>
      <c r="BY109" s="4">
        <v>-5</v>
      </c>
      <c r="BZ109" s="4">
        <v>0.66678199999999999</v>
      </c>
      <c r="CA109" s="4">
        <v>6.2146520000000001</v>
      </c>
      <c r="CB109" s="4">
        <v>13.468996000000001</v>
      </c>
      <c r="CC109" s="4">
        <f t="shared" si="20"/>
        <v>1.6419110584000001</v>
      </c>
      <c r="CE109" s="4">
        <f t="shared" si="21"/>
        <v>10703.78533277514</v>
      </c>
      <c r="CF109" s="4">
        <f t="shared" si="22"/>
        <v>2065.759982369208</v>
      </c>
      <c r="CG109" s="4">
        <f t="shared" si="23"/>
        <v>3.22642980558</v>
      </c>
      <c r="CH109" s="4">
        <f t="shared" si="24"/>
        <v>41.922696919842004</v>
      </c>
    </row>
    <row r="110" spans="1:86">
      <c r="A110" s="2">
        <v>42439</v>
      </c>
      <c r="B110" s="29">
        <v>0.58677180555555553</v>
      </c>
      <c r="C110" s="4">
        <v>12.612</v>
      </c>
      <c r="D110" s="4">
        <v>3.2528000000000001</v>
      </c>
      <c r="E110" s="4" t="s">
        <v>155</v>
      </c>
      <c r="F110" s="4">
        <v>32528.003207999998</v>
      </c>
      <c r="G110" s="4">
        <v>56.2</v>
      </c>
      <c r="H110" s="4">
        <v>-4.8</v>
      </c>
      <c r="I110" s="4">
        <v>1127.8</v>
      </c>
      <c r="K110" s="4">
        <v>0</v>
      </c>
      <c r="L110" s="4">
        <v>107</v>
      </c>
      <c r="M110" s="4">
        <v>0.86</v>
      </c>
      <c r="N110" s="4">
        <v>10.8468</v>
      </c>
      <c r="O110" s="4">
        <v>2.7974000000000001</v>
      </c>
      <c r="P110" s="4">
        <v>48.306100000000001</v>
      </c>
      <c r="Q110" s="4">
        <v>0</v>
      </c>
      <c r="R110" s="4">
        <v>48.3</v>
      </c>
      <c r="S110" s="4">
        <v>38.623800000000003</v>
      </c>
      <c r="T110" s="4">
        <v>0</v>
      </c>
      <c r="U110" s="4">
        <v>38.6</v>
      </c>
      <c r="V110" s="4">
        <v>1127.7548999999999</v>
      </c>
      <c r="Y110" s="4">
        <v>92.168999999999997</v>
      </c>
      <c r="Z110" s="4">
        <v>0</v>
      </c>
      <c r="AA110" s="4">
        <v>0</v>
      </c>
      <c r="AB110" s="4" t="s">
        <v>207</v>
      </c>
      <c r="AC110" s="4">
        <v>0</v>
      </c>
      <c r="AD110" s="4">
        <v>11.6</v>
      </c>
      <c r="AE110" s="4">
        <v>857</v>
      </c>
      <c r="AF110" s="4">
        <v>889</v>
      </c>
      <c r="AG110" s="4">
        <v>832</v>
      </c>
      <c r="AH110" s="4">
        <v>74.099999999999994</v>
      </c>
      <c r="AI110" s="4">
        <v>21.66</v>
      </c>
      <c r="AJ110" s="4">
        <v>0.5</v>
      </c>
      <c r="AK110" s="4">
        <v>982</v>
      </c>
      <c r="AL110" s="4">
        <v>1</v>
      </c>
      <c r="AM110" s="4">
        <v>0</v>
      </c>
      <c r="AN110" s="4">
        <v>23</v>
      </c>
      <c r="AO110" s="4">
        <v>191</v>
      </c>
      <c r="AP110" s="4">
        <v>190</v>
      </c>
      <c r="AQ110" s="4">
        <v>2.2999999999999998</v>
      </c>
      <c r="AR110" s="4">
        <v>195</v>
      </c>
      <c r="AS110" s="4" t="s">
        <v>155</v>
      </c>
      <c r="AT110" s="4">
        <v>2</v>
      </c>
      <c r="AU110" s="5">
        <v>0.7946875000000001</v>
      </c>
      <c r="AV110" s="4">
        <v>47.164319999999996</v>
      </c>
      <c r="AW110" s="4">
        <v>-88.489258000000007</v>
      </c>
      <c r="AX110" s="4">
        <v>320.60000000000002</v>
      </c>
      <c r="AY110" s="4">
        <v>21.5</v>
      </c>
      <c r="AZ110" s="4">
        <v>12</v>
      </c>
      <c r="BA110" s="4">
        <v>9</v>
      </c>
      <c r="BB110" s="4" t="s">
        <v>220</v>
      </c>
      <c r="BC110" s="4">
        <v>1.5508</v>
      </c>
      <c r="BD110" s="4">
        <v>1.1015999999999999</v>
      </c>
      <c r="BE110" s="4">
        <v>2.2016</v>
      </c>
      <c r="BF110" s="4">
        <v>14.063000000000001</v>
      </c>
      <c r="BG110" s="4">
        <v>12.99</v>
      </c>
      <c r="BH110" s="4">
        <v>0.92</v>
      </c>
      <c r="BI110" s="4">
        <v>16.277999999999999</v>
      </c>
      <c r="BJ110" s="4">
        <v>2390.8049999999998</v>
      </c>
      <c r="BK110" s="4">
        <v>392.44499999999999</v>
      </c>
      <c r="BL110" s="4">
        <v>1.115</v>
      </c>
      <c r="BM110" s="4">
        <v>0</v>
      </c>
      <c r="BN110" s="4">
        <v>1.115</v>
      </c>
      <c r="BO110" s="4">
        <v>0.89200000000000002</v>
      </c>
      <c r="BP110" s="4">
        <v>0</v>
      </c>
      <c r="BQ110" s="4">
        <v>0.89200000000000002</v>
      </c>
      <c r="BR110" s="4">
        <v>8.2196999999999996</v>
      </c>
      <c r="BU110" s="4">
        <v>4.0309999999999997</v>
      </c>
      <c r="BW110" s="4">
        <v>0</v>
      </c>
      <c r="BX110" s="4">
        <v>0.26696199999999998</v>
      </c>
      <c r="BY110" s="4">
        <v>-5</v>
      </c>
      <c r="BZ110" s="4">
        <v>0.66510899999999995</v>
      </c>
      <c r="CA110" s="4">
        <v>6.5238839999999998</v>
      </c>
      <c r="CB110" s="4">
        <v>13.435202</v>
      </c>
      <c r="CC110" s="4">
        <f t="shared" si="20"/>
        <v>1.7236101527999999</v>
      </c>
      <c r="CE110" s="4">
        <f t="shared" si="21"/>
        <v>11651.20886150514</v>
      </c>
      <c r="CF110" s="4">
        <f t="shared" si="22"/>
        <v>1912.5184453158597</v>
      </c>
      <c r="CG110" s="4">
        <f t="shared" si="23"/>
        <v>4.3470204824160001</v>
      </c>
      <c r="CH110" s="4">
        <f t="shared" si="24"/>
        <v>40.057403878155597</v>
      </c>
    </row>
    <row r="111" spans="1:86">
      <c r="A111" s="2">
        <v>42439</v>
      </c>
      <c r="B111" s="29">
        <v>0.58678337962962968</v>
      </c>
      <c r="C111" s="4">
        <v>13.058999999999999</v>
      </c>
      <c r="D111" s="4">
        <v>2.5865999999999998</v>
      </c>
      <c r="E111" s="4" t="s">
        <v>155</v>
      </c>
      <c r="F111" s="4">
        <v>25866.222962</v>
      </c>
      <c r="G111" s="4">
        <v>76.5</v>
      </c>
      <c r="H111" s="4">
        <v>-4.9000000000000004</v>
      </c>
      <c r="I111" s="4">
        <v>940.2</v>
      </c>
      <c r="K111" s="4">
        <v>0</v>
      </c>
      <c r="L111" s="4">
        <v>102</v>
      </c>
      <c r="M111" s="4">
        <v>0.86280000000000001</v>
      </c>
      <c r="N111" s="4">
        <v>11.2666</v>
      </c>
      <c r="O111" s="4">
        <v>2.2315999999999998</v>
      </c>
      <c r="P111" s="4">
        <v>66.043599999999998</v>
      </c>
      <c r="Q111" s="4">
        <v>0</v>
      </c>
      <c r="R111" s="4">
        <v>66</v>
      </c>
      <c r="S111" s="4">
        <v>52.857999999999997</v>
      </c>
      <c r="T111" s="4">
        <v>0</v>
      </c>
      <c r="U111" s="4">
        <v>52.9</v>
      </c>
      <c r="V111" s="4">
        <v>940.19759999999997</v>
      </c>
      <c r="Y111" s="4">
        <v>88.206000000000003</v>
      </c>
      <c r="Z111" s="4">
        <v>0</v>
      </c>
      <c r="AA111" s="4">
        <v>0</v>
      </c>
      <c r="AB111" s="4" t="s">
        <v>207</v>
      </c>
      <c r="AC111" s="4">
        <v>0</v>
      </c>
      <c r="AD111" s="4">
        <v>11.7</v>
      </c>
      <c r="AE111" s="4">
        <v>857</v>
      </c>
      <c r="AF111" s="4">
        <v>888</v>
      </c>
      <c r="AG111" s="4">
        <v>831</v>
      </c>
      <c r="AH111" s="4">
        <v>75</v>
      </c>
      <c r="AI111" s="4">
        <v>21.92</v>
      </c>
      <c r="AJ111" s="4">
        <v>0.5</v>
      </c>
      <c r="AK111" s="4">
        <v>982</v>
      </c>
      <c r="AL111" s="4">
        <v>1</v>
      </c>
      <c r="AM111" s="4">
        <v>0</v>
      </c>
      <c r="AN111" s="4">
        <v>23</v>
      </c>
      <c r="AO111" s="4">
        <v>191.1</v>
      </c>
      <c r="AP111" s="4">
        <v>190</v>
      </c>
      <c r="AQ111" s="4">
        <v>2.5</v>
      </c>
      <c r="AR111" s="4">
        <v>195</v>
      </c>
      <c r="AS111" s="4" t="s">
        <v>155</v>
      </c>
      <c r="AT111" s="4">
        <v>2</v>
      </c>
      <c r="AU111" s="5">
        <v>0.7946875000000001</v>
      </c>
      <c r="AV111" s="4">
        <v>47.164285</v>
      </c>
      <c r="AW111" s="4">
        <v>-88.489385999999996</v>
      </c>
      <c r="AX111" s="4">
        <v>320.3</v>
      </c>
      <c r="AY111" s="4">
        <v>22.6</v>
      </c>
      <c r="AZ111" s="4">
        <v>12</v>
      </c>
      <c r="BA111" s="4">
        <v>9</v>
      </c>
      <c r="BB111" s="4" t="s">
        <v>220</v>
      </c>
      <c r="BC111" s="4">
        <v>1.3460000000000001</v>
      </c>
      <c r="BD111" s="4">
        <v>1.2507999999999999</v>
      </c>
      <c r="BE111" s="4">
        <v>2.3508</v>
      </c>
      <c r="BF111" s="4">
        <v>14.063000000000001</v>
      </c>
      <c r="BG111" s="4">
        <v>13.27</v>
      </c>
      <c r="BH111" s="4">
        <v>0.94</v>
      </c>
      <c r="BI111" s="4">
        <v>15.907999999999999</v>
      </c>
      <c r="BJ111" s="4">
        <v>2513.5439999999999</v>
      </c>
      <c r="BK111" s="4">
        <v>316.87900000000002</v>
      </c>
      <c r="BL111" s="4">
        <v>1.5429999999999999</v>
      </c>
      <c r="BM111" s="4">
        <v>0</v>
      </c>
      <c r="BN111" s="4">
        <v>1.5429999999999999</v>
      </c>
      <c r="BO111" s="4">
        <v>1.2350000000000001</v>
      </c>
      <c r="BP111" s="4">
        <v>0</v>
      </c>
      <c r="BQ111" s="4">
        <v>1.2350000000000001</v>
      </c>
      <c r="BR111" s="4">
        <v>6.9359999999999999</v>
      </c>
      <c r="BU111" s="4">
        <v>3.9039999999999999</v>
      </c>
      <c r="BW111" s="4">
        <v>0</v>
      </c>
      <c r="BX111" s="4">
        <v>0.284744</v>
      </c>
      <c r="BY111" s="4">
        <v>-5</v>
      </c>
      <c r="BZ111" s="4">
        <v>0.66610899999999995</v>
      </c>
      <c r="CA111" s="4">
        <v>6.958431</v>
      </c>
      <c r="CB111" s="4">
        <v>13.455401999999999</v>
      </c>
      <c r="CC111" s="4">
        <f t="shared" si="20"/>
        <v>1.8384174702</v>
      </c>
      <c r="CE111" s="4">
        <f t="shared" si="21"/>
        <v>13065.270899629608</v>
      </c>
      <c r="CF111" s="4">
        <f t="shared" si="22"/>
        <v>1647.1205506662031</v>
      </c>
      <c r="CG111" s="4">
        <f t="shared" si="23"/>
        <v>6.4194657268950008</v>
      </c>
      <c r="CH111" s="4">
        <f t="shared" si="24"/>
        <v>36.052967029751997</v>
      </c>
    </row>
    <row r="112" spans="1:86">
      <c r="A112" s="2">
        <v>42439</v>
      </c>
      <c r="B112" s="29">
        <v>0.58679495370370371</v>
      </c>
      <c r="C112" s="4">
        <v>13.717000000000001</v>
      </c>
      <c r="D112" s="4">
        <v>1.7695000000000001</v>
      </c>
      <c r="E112" s="4" t="s">
        <v>155</v>
      </c>
      <c r="F112" s="4">
        <v>17695.275000000001</v>
      </c>
      <c r="G112" s="4">
        <v>106.2</v>
      </c>
      <c r="H112" s="4">
        <v>-8</v>
      </c>
      <c r="I112" s="4">
        <v>601.20000000000005</v>
      </c>
      <c r="K112" s="4">
        <v>0</v>
      </c>
      <c r="L112" s="4">
        <v>90</v>
      </c>
      <c r="M112" s="4">
        <v>0.86550000000000005</v>
      </c>
      <c r="N112" s="4">
        <v>11.871700000000001</v>
      </c>
      <c r="O112" s="4">
        <v>1.5315000000000001</v>
      </c>
      <c r="P112" s="4">
        <v>91.872</v>
      </c>
      <c r="Q112" s="4">
        <v>0</v>
      </c>
      <c r="R112" s="4">
        <v>91.9</v>
      </c>
      <c r="S112" s="4">
        <v>73.529799999999994</v>
      </c>
      <c r="T112" s="4">
        <v>0</v>
      </c>
      <c r="U112" s="4">
        <v>73.5</v>
      </c>
      <c r="V112" s="4">
        <v>601.20550000000003</v>
      </c>
      <c r="Y112" s="4">
        <v>77.728999999999999</v>
      </c>
      <c r="Z112" s="4">
        <v>0</v>
      </c>
      <c r="AA112" s="4">
        <v>0</v>
      </c>
      <c r="AB112" s="4" t="s">
        <v>207</v>
      </c>
      <c r="AC112" s="4">
        <v>0</v>
      </c>
      <c r="AD112" s="4">
        <v>11.6</v>
      </c>
      <c r="AE112" s="4">
        <v>858</v>
      </c>
      <c r="AF112" s="4">
        <v>889</v>
      </c>
      <c r="AG112" s="4">
        <v>832</v>
      </c>
      <c r="AH112" s="4">
        <v>75</v>
      </c>
      <c r="AI112" s="4">
        <v>21.92</v>
      </c>
      <c r="AJ112" s="4">
        <v>0.5</v>
      </c>
      <c r="AK112" s="4">
        <v>982</v>
      </c>
      <c r="AL112" s="4">
        <v>1</v>
      </c>
      <c r="AM112" s="4">
        <v>0</v>
      </c>
      <c r="AN112" s="4">
        <v>23</v>
      </c>
      <c r="AO112" s="4">
        <v>192</v>
      </c>
      <c r="AP112" s="4">
        <v>190</v>
      </c>
      <c r="AQ112" s="4">
        <v>2.9</v>
      </c>
      <c r="AR112" s="4">
        <v>195</v>
      </c>
      <c r="AS112" s="4" t="s">
        <v>155</v>
      </c>
      <c r="AT112" s="4">
        <v>2</v>
      </c>
      <c r="AU112" s="5">
        <v>0.79471064814814818</v>
      </c>
      <c r="AV112" s="4">
        <v>47.164234</v>
      </c>
      <c r="AW112" s="4">
        <v>-88.489571999999995</v>
      </c>
      <c r="AX112" s="4">
        <v>320</v>
      </c>
      <c r="AY112" s="4">
        <v>22.8</v>
      </c>
      <c r="AZ112" s="4">
        <v>12</v>
      </c>
      <c r="BA112" s="4">
        <v>9</v>
      </c>
      <c r="BB112" s="4" t="s">
        <v>220</v>
      </c>
      <c r="BC112" s="4">
        <v>1.0491999999999999</v>
      </c>
      <c r="BD112" s="4">
        <v>1.3508</v>
      </c>
      <c r="BE112" s="4">
        <v>2.2475999999999998</v>
      </c>
      <c r="BF112" s="4">
        <v>14.063000000000001</v>
      </c>
      <c r="BG112" s="4">
        <v>13.53</v>
      </c>
      <c r="BH112" s="4">
        <v>0.96</v>
      </c>
      <c r="BI112" s="4">
        <v>15.542999999999999</v>
      </c>
      <c r="BJ112" s="4">
        <v>2674.0070000000001</v>
      </c>
      <c r="BK112" s="4">
        <v>219.55500000000001</v>
      </c>
      <c r="BL112" s="4">
        <v>2.1669999999999998</v>
      </c>
      <c r="BM112" s="4">
        <v>0</v>
      </c>
      <c r="BN112" s="4">
        <v>2.1669999999999998</v>
      </c>
      <c r="BO112" s="4">
        <v>1.734</v>
      </c>
      <c r="BP112" s="4">
        <v>0</v>
      </c>
      <c r="BQ112" s="4">
        <v>1.734</v>
      </c>
      <c r="BR112" s="4">
        <v>4.4778000000000002</v>
      </c>
      <c r="BU112" s="4">
        <v>3.4740000000000002</v>
      </c>
      <c r="BW112" s="4">
        <v>0</v>
      </c>
      <c r="BX112" s="4">
        <v>0.30630299999999999</v>
      </c>
      <c r="BY112" s="4">
        <v>-5</v>
      </c>
      <c r="BZ112" s="4">
        <v>0.66743600000000003</v>
      </c>
      <c r="CA112" s="4">
        <v>7.4852790000000002</v>
      </c>
      <c r="CB112" s="4">
        <v>13.482207000000001</v>
      </c>
      <c r="CC112" s="4">
        <f t="shared" si="20"/>
        <v>1.9776107117999999</v>
      </c>
      <c r="CE112" s="4">
        <f t="shared" si="21"/>
        <v>14951.719266885892</v>
      </c>
      <c r="CF112" s="4">
        <f t="shared" si="22"/>
        <v>1227.642531841215</v>
      </c>
      <c r="CG112" s="4">
        <f t="shared" si="23"/>
        <v>9.695666918141999</v>
      </c>
      <c r="CH112" s="4">
        <f t="shared" si="24"/>
        <v>25.037633982731403</v>
      </c>
    </row>
    <row r="113" spans="1:86">
      <c r="A113" s="2">
        <v>42439</v>
      </c>
      <c r="B113" s="29">
        <v>0.58680652777777775</v>
      </c>
      <c r="C113" s="4">
        <v>13.917999999999999</v>
      </c>
      <c r="D113" s="4">
        <v>1.0968</v>
      </c>
      <c r="E113" s="4" t="s">
        <v>155</v>
      </c>
      <c r="F113" s="4">
        <v>10968.369384</v>
      </c>
      <c r="G113" s="4">
        <v>100.1</v>
      </c>
      <c r="H113" s="4">
        <v>-22.3</v>
      </c>
      <c r="I113" s="4">
        <v>366.9</v>
      </c>
      <c r="K113" s="4">
        <v>0</v>
      </c>
      <c r="L113" s="4">
        <v>85</v>
      </c>
      <c r="M113" s="4">
        <v>0.87019999999999997</v>
      </c>
      <c r="N113" s="4">
        <v>12.110900000000001</v>
      </c>
      <c r="O113" s="4">
        <v>0.95450000000000002</v>
      </c>
      <c r="P113" s="4">
        <v>87.107600000000005</v>
      </c>
      <c r="Q113" s="4">
        <v>0</v>
      </c>
      <c r="R113" s="4">
        <v>87.1</v>
      </c>
      <c r="S113" s="4">
        <v>69.7166</v>
      </c>
      <c r="T113" s="4">
        <v>0</v>
      </c>
      <c r="U113" s="4">
        <v>69.7</v>
      </c>
      <c r="V113" s="4">
        <v>366.92430000000002</v>
      </c>
      <c r="Y113" s="4">
        <v>73.667000000000002</v>
      </c>
      <c r="Z113" s="4">
        <v>0</v>
      </c>
      <c r="AA113" s="4">
        <v>0</v>
      </c>
      <c r="AB113" s="4" t="s">
        <v>207</v>
      </c>
      <c r="AC113" s="4">
        <v>0</v>
      </c>
      <c r="AD113" s="4">
        <v>11.7</v>
      </c>
      <c r="AE113" s="4">
        <v>859</v>
      </c>
      <c r="AF113" s="4">
        <v>891</v>
      </c>
      <c r="AG113" s="4">
        <v>834</v>
      </c>
      <c r="AH113" s="4">
        <v>75</v>
      </c>
      <c r="AI113" s="4">
        <v>21.92</v>
      </c>
      <c r="AJ113" s="4">
        <v>0.5</v>
      </c>
      <c r="AK113" s="4">
        <v>982</v>
      </c>
      <c r="AL113" s="4">
        <v>1</v>
      </c>
      <c r="AM113" s="4">
        <v>0</v>
      </c>
      <c r="AN113" s="4">
        <v>23</v>
      </c>
      <c r="AO113" s="4">
        <v>192</v>
      </c>
      <c r="AP113" s="4">
        <v>190</v>
      </c>
      <c r="AQ113" s="4">
        <v>3.2</v>
      </c>
      <c r="AR113" s="4">
        <v>195</v>
      </c>
      <c r="AS113" s="4" t="s">
        <v>155</v>
      </c>
      <c r="AT113" s="4">
        <v>2</v>
      </c>
      <c r="AU113" s="5">
        <v>0.79472222222222222</v>
      </c>
      <c r="AV113" s="4">
        <v>47.164186000000001</v>
      </c>
      <c r="AW113" s="4">
        <v>-88.489694999999998</v>
      </c>
      <c r="AX113" s="4">
        <v>319.89999999999998</v>
      </c>
      <c r="AY113" s="4">
        <v>24</v>
      </c>
      <c r="AZ113" s="4">
        <v>12</v>
      </c>
      <c r="BA113" s="4">
        <v>9</v>
      </c>
      <c r="BB113" s="4" t="s">
        <v>220</v>
      </c>
      <c r="BC113" s="4">
        <v>1</v>
      </c>
      <c r="BD113" s="4">
        <v>1.4508000000000001</v>
      </c>
      <c r="BE113" s="4">
        <v>2.1</v>
      </c>
      <c r="BF113" s="4">
        <v>14.063000000000001</v>
      </c>
      <c r="BG113" s="4">
        <v>14.04</v>
      </c>
      <c r="BH113" s="4">
        <v>1</v>
      </c>
      <c r="BI113" s="4">
        <v>14.917</v>
      </c>
      <c r="BJ113" s="4">
        <v>2803.3530000000001</v>
      </c>
      <c r="BK113" s="4">
        <v>140.61600000000001</v>
      </c>
      <c r="BL113" s="4">
        <v>2.1120000000000001</v>
      </c>
      <c r="BM113" s="4">
        <v>0</v>
      </c>
      <c r="BN113" s="4">
        <v>2.1120000000000001</v>
      </c>
      <c r="BO113" s="4">
        <v>1.69</v>
      </c>
      <c r="BP113" s="4">
        <v>0</v>
      </c>
      <c r="BQ113" s="4">
        <v>1.69</v>
      </c>
      <c r="BR113" s="4">
        <v>2.8085</v>
      </c>
      <c r="BU113" s="4">
        <v>3.383</v>
      </c>
      <c r="BW113" s="4">
        <v>0</v>
      </c>
      <c r="BX113" s="4">
        <v>0.371668</v>
      </c>
      <c r="BY113" s="4">
        <v>-5</v>
      </c>
      <c r="BZ113" s="4">
        <v>0.67067299999999996</v>
      </c>
      <c r="CA113" s="4">
        <v>9.0826370000000001</v>
      </c>
      <c r="CB113" s="4">
        <v>13.547594999999999</v>
      </c>
      <c r="CC113" s="4">
        <f t="shared" si="20"/>
        <v>2.3996326953999998</v>
      </c>
      <c r="CE113" s="4">
        <f t="shared" si="21"/>
        <v>19019.992748350167</v>
      </c>
      <c r="CF113" s="4">
        <f t="shared" si="22"/>
        <v>954.04157104082412</v>
      </c>
      <c r="CG113" s="4">
        <f t="shared" si="23"/>
        <v>11.46619342791</v>
      </c>
      <c r="CH113" s="4">
        <f t="shared" si="24"/>
        <v>19.054913752831499</v>
      </c>
    </row>
    <row r="114" spans="1:86">
      <c r="A114" s="2">
        <v>42439</v>
      </c>
      <c r="B114" s="29">
        <v>0.58681810185185179</v>
      </c>
      <c r="C114" s="4">
        <v>13.94</v>
      </c>
      <c r="D114" s="4">
        <v>1.1491</v>
      </c>
      <c r="E114" s="4" t="s">
        <v>155</v>
      </c>
      <c r="F114" s="4">
        <v>11490.601504</v>
      </c>
      <c r="G114" s="4">
        <v>77.3</v>
      </c>
      <c r="H114" s="4">
        <v>-10.4</v>
      </c>
      <c r="I114" s="4">
        <v>302.89999999999998</v>
      </c>
      <c r="K114" s="4">
        <v>0</v>
      </c>
      <c r="L114" s="4">
        <v>84</v>
      </c>
      <c r="M114" s="4">
        <v>0.86960000000000004</v>
      </c>
      <c r="N114" s="4">
        <v>12.1226</v>
      </c>
      <c r="O114" s="4">
        <v>0.99929999999999997</v>
      </c>
      <c r="P114" s="4">
        <v>67.221999999999994</v>
      </c>
      <c r="Q114" s="4">
        <v>0</v>
      </c>
      <c r="R114" s="4">
        <v>67.2</v>
      </c>
      <c r="S114" s="4">
        <v>53.801200000000001</v>
      </c>
      <c r="T114" s="4">
        <v>0</v>
      </c>
      <c r="U114" s="4">
        <v>53.8</v>
      </c>
      <c r="V114" s="4">
        <v>302.87849999999997</v>
      </c>
      <c r="Y114" s="4">
        <v>72.686999999999998</v>
      </c>
      <c r="Z114" s="4">
        <v>0</v>
      </c>
      <c r="AA114" s="4">
        <v>0</v>
      </c>
      <c r="AB114" s="4" t="s">
        <v>207</v>
      </c>
      <c r="AC114" s="4">
        <v>0</v>
      </c>
      <c r="AD114" s="4">
        <v>11.7</v>
      </c>
      <c r="AE114" s="4">
        <v>860</v>
      </c>
      <c r="AF114" s="4">
        <v>892</v>
      </c>
      <c r="AG114" s="4">
        <v>837</v>
      </c>
      <c r="AH114" s="4">
        <v>75</v>
      </c>
      <c r="AI114" s="4">
        <v>21.92</v>
      </c>
      <c r="AJ114" s="4">
        <v>0.5</v>
      </c>
      <c r="AK114" s="4">
        <v>982</v>
      </c>
      <c r="AL114" s="4">
        <v>1</v>
      </c>
      <c r="AM114" s="4">
        <v>0</v>
      </c>
      <c r="AN114" s="4">
        <v>23</v>
      </c>
      <c r="AO114" s="4">
        <v>191.9</v>
      </c>
      <c r="AP114" s="4">
        <v>190</v>
      </c>
      <c r="AQ114" s="4">
        <v>3.2</v>
      </c>
      <c r="AR114" s="4">
        <v>195</v>
      </c>
      <c r="AS114" s="4" t="s">
        <v>155</v>
      </c>
      <c r="AT114" s="4">
        <v>2</v>
      </c>
      <c r="AU114" s="5">
        <v>0.79473379629629637</v>
      </c>
      <c r="AV114" s="4">
        <v>47.164118000000002</v>
      </c>
      <c r="AW114" s="4">
        <v>-88.489817000000002</v>
      </c>
      <c r="AX114" s="4">
        <v>319.8</v>
      </c>
      <c r="AY114" s="4">
        <v>26</v>
      </c>
      <c r="AZ114" s="4">
        <v>12</v>
      </c>
      <c r="BA114" s="4">
        <v>9</v>
      </c>
      <c r="BB114" s="4" t="s">
        <v>220</v>
      </c>
      <c r="BC114" s="4">
        <v>1</v>
      </c>
      <c r="BD114" s="4">
        <v>1.5</v>
      </c>
      <c r="BE114" s="4">
        <v>2.1</v>
      </c>
      <c r="BF114" s="4">
        <v>14.063000000000001</v>
      </c>
      <c r="BG114" s="4">
        <v>13.98</v>
      </c>
      <c r="BH114" s="4">
        <v>0.99</v>
      </c>
      <c r="BI114" s="4">
        <v>14.992000000000001</v>
      </c>
      <c r="BJ114" s="4">
        <v>2795.34</v>
      </c>
      <c r="BK114" s="4">
        <v>146.65299999999999</v>
      </c>
      <c r="BL114" s="4">
        <v>1.623</v>
      </c>
      <c r="BM114" s="4">
        <v>0</v>
      </c>
      <c r="BN114" s="4">
        <v>1.623</v>
      </c>
      <c r="BO114" s="4">
        <v>1.2989999999999999</v>
      </c>
      <c r="BP114" s="4">
        <v>0</v>
      </c>
      <c r="BQ114" s="4">
        <v>1.2989999999999999</v>
      </c>
      <c r="BR114" s="4">
        <v>2.3094000000000001</v>
      </c>
      <c r="BU114" s="4">
        <v>3.3250000000000002</v>
      </c>
      <c r="BW114" s="4">
        <v>0</v>
      </c>
      <c r="BX114" s="4">
        <v>0.42704700000000001</v>
      </c>
      <c r="BY114" s="4">
        <v>-5</v>
      </c>
      <c r="BZ114" s="4">
        <v>0.66767299999999996</v>
      </c>
      <c r="CA114" s="4">
        <v>10.435961000000001</v>
      </c>
      <c r="CB114" s="4">
        <v>13.486995</v>
      </c>
      <c r="CC114" s="4">
        <f t="shared" si="20"/>
        <v>2.7571808962</v>
      </c>
      <c r="CE114" s="4">
        <f t="shared" si="21"/>
        <v>21791.528238639785</v>
      </c>
      <c r="CF114" s="4">
        <f t="shared" si="22"/>
        <v>1143.257346434151</v>
      </c>
      <c r="CG114" s="4">
        <f t="shared" si="23"/>
        <v>10.126566064233</v>
      </c>
      <c r="CH114" s="4">
        <f t="shared" si="24"/>
        <v>18.003303825049802</v>
      </c>
    </row>
    <row r="115" spans="1:86">
      <c r="A115" s="2">
        <v>42439</v>
      </c>
      <c r="B115" s="29">
        <v>0.58682967592592594</v>
      </c>
      <c r="C115" s="4">
        <v>14.063000000000001</v>
      </c>
      <c r="D115" s="4">
        <v>0.97109999999999996</v>
      </c>
      <c r="E115" s="4" t="s">
        <v>155</v>
      </c>
      <c r="F115" s="4">
        <v>9711.1528820000003</v>
      </c>
      <c r="G115" s="4">
        <v>66.599999999999994</v>
      </c>
      <c r="H115" s="4">
        <v>-10.4</v>
      </c>
      <c r="I115" s="4">
        <v>263.2</v>
      </c>
      <c r="K115" s="4">
        <v>0</v>
      </c>
      <c r="L115" s="4">
        <v>81</v>
      </c>
      <c r="M115" s="4">
        <v>0.87029999999999996</v>
      </c>
      <c r="N115" s="4">
        <v>12.238899999999999</v>
      </c>
      <c r="O115" s="4">
        <v>0.84519999999999995</v>
      </c>
      <c r="P115" s="4">
        <v>57.962800000000001</v>
      </c>
      <c r="Q115" s="4">
        <v>0</v>
      </c>
      <c r="R115" s="4">
        <v>58</v>
      </c>
      <c r="S115" s="4">
        <v>46.390500000000003</v>
      </c>
      <c r="T115" s="4">
        <v>0</v>
      </c>
      <c r="U115" s="4">
        <v>46.4</v>
      </c>
      <c r="V115" s="4">
        <v>263.16570000000002</v>
      </c>
      <c r="Y115" s="4">
        <v>70.626999999999995</v>
      </c>
      <c r="Z115" s="4">
        <v>0</v>
      </c>
      <c r="AA115" s="4">
        <v>0</v>
      </c>
      <c r="AB115" s="4" t="s">
        <v>207</v>
      </c>
      <c r="AC115" s="4">
        <v>0</v>
      </c>
      <c r="AD115" s="4">
        <v>11.6</v>
      </c>
      <c r="AE115" s="4">
        <v>862</v>
      </c>
      <c r="AF115" s="4">
        <v>893</v>
      </c>
      <c r="AG115" s="4">
        <v>837</v>
      </c>
      <c r="AH115" s="4">
        <v>75</v>
      </c>
      <c r="AI115" s="4">
        <v>21.92</v>
      </c>
      <c r="AJ115" s="4">
        <v>0.5</v>
      </c>
      <c r="AK115" s="4">
        <v>982</v>
      </c>
      <c r="AL115" s="4">
        <v>1</v>
      </c>
      <c r="AM115" s="4">
        <v>0</v>
      </c>
      <c r="AN115" s="4">
        <v>23</v>
      </c>
      <c r="AO115" s="4">
        <v>191.1</v>
      </c>
      <c r="AP115" s="4">
        <v>190</v>
      </c>
      <c r="AQ115" s="4">
        <v>3.3</v>
      </c>
      <c r="AR115" s="4">
        <v>195</v>
      </c>
      <c r="AS115" s="4" t="s">
        <v>155</v>
      </c>
      <c r="AT115" s="4">
        <v>2</v>
      </c>
      <c r="AU115" s="5">
        <v>0.7947453703703703</v>
      </c>
      <c r="AV115" s="4">
        <v>47.164082000000001</v>
      </c>
      <c r="AW115" s="4">
        <v>-88.489877000000007</v>
      </c>
      <c r="AX115" s="4">
        <v>319.8</v>
      </c>
      <c r="AY115" s="4">
        <v>27.8</v>
      </c>
      <c r="AZ115" s="4">
        <v>12</v>
      </c>
      <c r="BA115" s="4">
        <v>10</v>
      </c>
      <c r="BB115" s="4" t="s">
        <v>220</v>
      </c>
      <c r="BC115" s="4">
        <v>0.94920000000000004</v>
      </c>
      <c r="BD115" s="4">
        <v>1.5</v>
      </c>
      <c r="BE115" s="4">
        <v>1.9476</v>
      </c>
      <c r="BF115" s="4">
        <v>14.063000000000001</v>
      </c>
      <c r="BG115" s="4">
        <v>14.05</v>
      </c>
      <c r="BH115" s="4">
        <v>1</v>
      </c>
      <c r="BI115" s="4">
        <v>14.903</v>
      </c>
      <c r="BJ115" s="4">
        <v>2831.181</v>
      </c>
      <c r="BK115" s="4">
        <v>124.435</v>
      </c>
      <c r="BL115" s="4">
        <v>1.4039999999999999</v>
      </c>
      <c r="BM115" s="4">
        <v>0</v>
      </c>
      <c r="BN115" s="4">
        <v>1.4039999999999999</v>
      </c>
      <c r="BO115" s="4">
        <v>1.1240000000000001</v>
      </c>
      <c r="BP115" s="4">
        <v>0</v>
      </c>
      <c r="BQ115" s="4">
        <v>1.1240000000000001</v>
      </c>
      <c r="BR115" s="4">
        <v>2.0129999999999999</v>
      </c>
      <c r="BU115" s="4">
        <v>3.2410000000000001</v>
      </c>
      <c r="BW115" s="4">
        <v>0</v>
      </c>
      <c r="BX115" s="4">
        <v>0.48966399999999999</v>
      </c>
      <c r="BY115" s="4">
        <v>-5</v>
      </c>
      <c r="BZ115" s="4">
        <v>0.665327</v>
      </c>
      <c r="CA115" s="4">
        <v>11.966163999999999</v>
      </c>
      <c r="CB115" s="4">
        <v>13.439605</v>
      </c>
      <c r="CC115" s="4">
        <f t="shared" si="20"/>
        <v>3.1614605287999997</v>
      </c>
      <c r="CE115" s="4">
        <f t="shared" si="21"/>
        <v>25307.146991283946</v>
      </c>
      <c r="CF115" s="4">
        <f t="shared" si="22"/>
        <v>1112.2901841529799</v>
      </c>
      <c r="CG115" s="4">
        <f t="shared" si="23"/>
        <v>10.047126346992</v>
      </c>
      <c r="CH115" s="4">
        <f t="shared" si="24"/>
        <v>17.993652434603998</v>
      </c>
    </row>
    <row r="116" spans="1:86">
      <c r="A116" s="2">
        <v>42439</v>
      </c>
      <c r="B116" s="29">
        <v>0.58684124999999998</v>
      </c>
      <c r="C116" s="4">
        <v>14.236000000000001</v>
      </c>
      <c r="D116" s="4">
        <v>0.55320000000000003</v>
      </c>
      <c r="E116" s="4" t="s">
        <v>155</v>
      </c>
      <c r="F116" s="4">
        <v>5531.9816819999996</v>
      </c>
      <c r="G116" s="4">
        <v>61.7</v>
      </c>
      <c r="H116" s="4">
        <v>-10.199999999999999</v>
      </c>
      <c r="I116" s="4">
        <v>186.4</v>
      </c>
      <c r="K116" s="4">
        <v>0</v>
      </c>
      <c r="L116" s="4">
        <v>76</v>
      </c>
      <c r="M116" s="4">
        <v>0.87260000000000004</v>
      </c>
      <c r="N116" s="4">
        <v>12.4223</v>
      </c>
      <c r="O116" s="4">
        <v>0.48270000000000002</v>
      </c>
      <c r="P116" s="4">
        <v>53.861800000000002</v>
      </c>
      <c r="Q116" s="4">
        <v>0</v>
      </c>
      <c r="R116" s="4">
        <v>53.9</v>
      </c>
      <c r="S116" s="4">
        <v>43.1083</v>
      </c>
      <c r="T116" s="4">
        <v>0</v>
      </c>
      <c r="U116" s="4">
        <v>43.1</v>
      </c>
      <c r="V116" s="4">
        <v>186.35929999999999</v>
      </c>
      <c r="Y116" s="4">
        <v>66.653999999999996</v>
      </c>
      <c r="Z116" s="4">
        <v>0</v>
      </c>
      <c r="AA116" s="4">
        <v>0</v>
      </c>
      <c r="AB116" s="4" t="s">
        <v>207</v>
      </c>
      <c r="AC116" s="4">
        <v>0</v>
      </c>
      <c r="AD116" s="4">
        <v>11.6</v>
      </c>
      <c r="AE116" s="4">
        <v>862</v>
      </c>
      <c r="AF116" s="4">
        <v>893</v>
      </c>
      <c r="AG116" s="4">
        <v>837</v>
      </c>
      <c r="AH116" s="4">
        <v>75</v>
      </c>
      <c r="AI116" s="4">
        <v>21.92</v>
      </c>
      <c r="AJ116" s="4">
        <v>0.5</v>
      </c>
      <c r="AK116" s="4">
        <v>982</v>
      </c>
      <c r="AL116" s="4">
        <v>1</v>
      </c>
      <c r="AM116" s="4">
        <v>0</v>
      </c>
      <c r="AN116" s="4">
        <v>23</v>
      </c>
      <c r="AO116" s="4">
        <v>191.9</v>
      </c>
      <c r="AP116" s="4">
        <v>190</v>
      </c>
      <c r="AQ116" s="4">
        <v>2.9</v>
      </c>
      <c r="AR116" s="4">
        <v>195</v>
      </c>
      <c r="AS116" s="4" t="s">
        <v>155</v>
      </c>
      <c r="AT116" s="4">
        <v>2</v>
      </c>
      <c r="AU116" s="5">
        <v>0.7947453703703703</v>
      </c>
      <c r="AV116" s="4">
        <v>47.164036000000003</v>
      </c>
      <c r="AW116" s="4">
        <v>-88.489945000000006</v>
      </c>
      <c r="AX116" s="4">
        <v>319.60000000000002</v>
      </c>
      <c r="AY116" s="4">
        <v>29.7</v>
      </c>
      <c r="AZ116" s="4">
        <v>12</v>
      </c>
      <c r="BA116" s="4">
        <v>10</v>
      </c>
      <c r="BB116" s="4" t="s">
        <v>219</v>
      </c>
      <c r="BC116" s="4">
        <v>0.95079999999999998</v>
      </c>
      <c r="BD116" s="4">
        <v>1.6524000000000001</v>
      </c>
      <c r="BE116" s="4">
        <v>1.9523999999999999</v>
      </c>
      <c r="BF116" s="4">
        <v>14.063000000000001</v>
      </c>
      <c r="BG116" s="4">
        <v>14.33</v>
      </c>
      <c r="BH116" s="4">
        <v>1.02</v>
      </c>
      <c r="BI116" s="4">
        <v>14.603</v>
      </c>
      <c r="BJ116" s="4">
        <v>2915.2710000000002</v>
      </c>
      <c r="BK116" s="4">
        <v>72.100999999999999</v>
      </c>
      <c r="BL116" s="4">
        <v>1.3240000000000001</v>
      </c>
      <c r="BM116" s="4">
        <v>0</v>
      </c>
      <c r="BN116" s="4">
        <v>1.3240000000000001</v>
      </c>
      <c r="BO116" s="4">
        <v>1.0589999999999999</v>
      </c>
      <c r="BP116" s="4">
        <v>0</v>
      </c>
      <c r="BQ116" s="4">
        <v>1.0589999999999999</v>
      </c>
      <c r="BR116" s="4">
        <v>1.4461999999999999</v>
      </c>
      <c r="BU116" s="4">
        <v>3.1030000000000002</v>
      </c>
      <c r="BW116" s="4">
        <v>0</v>
      </c>
      <c r="BX116" s="4">
        <v>0.400924</v>
      </c>
      <c r="BY116" s="4">
        <v>-5</v>
      </c>
      <c r="BZ116" s="4">
        <v>0.66778199999999999</v>
      </c>
      <c r="CA116" s="4">
        <v>9.7975809999999992</v>
      </c>
      <c r="CB116" s="4">
        <v>13.489196</v>
      </c>
      <c r="CC116" s="4">
        <f t="shared" si="20"/>
        <v>2.5885209001999998</v>
      </c>
      <c r="CE116" s="4">
        <f t="shared" si="21"/>
        <v>21336.265008309896</v>
      </c>
      <c r="CF116" s="4">
        <f t="shared" si="22"/>
        <v>527.69229459770702</v>
      </c>
      <c r="CG116" s="4">
        <f t="shared" si="23"/>
        <v>7.750601794412999</v>
      </c>
      <c r="CH116" s="4">
        <f t="shared" si="24"/>
        <v>10.584438446723398</v>
      </c>
    </row>
    <row r="117" spans="1:86">
      <c r="A117" s="2">
        <v>42439</v>
      </c>
      <c r="B117" s="29">
        <v>0.58685282407407413</v>
      </c>
      <c r="C117" s="4">
        <v>14.282999999999999</v>
      </c>
      <c r="D117" s="4">
        <v>0.70779999999999998</v>
      </c>
      <c r="E117" s="4" t="s">
        <v>155</v>
      </c>
      <c r="F117" s="4">
        <v>7077.7748920000004</v>
      </c>
      <c r="G117" s="4">
        <v>124.5</v>
      </c>
      <c r="H117" s="4">
        <v>-10.1</v>
      </c>
      <c r="I117" s="4">
        <v>172.9</v>
      </c>
      <c r="K117" s="4">
        <v>0</v>
      </c>
      <c r="L117" s="4">
        <v>76</v>
      </c>
      <c r="M117" s="4">
        <v>0.87080000000000002</v>
      </c>
      <c r="N117" s="4">
        <v>12.4381</v>
      </c>
      <c r="O117" s="4">
        <v>0.61639999999999995</v>
      </c>
      <c r="P117" s="4">
        <v>108.4188</v>
      </c>
      <c r="Q117" s="4">
        <v>0</v>
      </c>
      <c r="R117" s="4">
        <v>108.4</v>
      </c>
      <c r="S117" s="4">
        <v>86.772999999999996</v>
      </c>
      <c r="T117" s="4">
        <v>0</v>
      </c>
      <c r="U117" s="4">
        <v>86.8</v>
      </c>
      <c r="V117" s="4">
        <v>172.8682</v>
      </c>
      <c r="Y117" s="4">
        <v>66.293999999999997</v>
      </c>
      <c r="Z117" s="4">
        <v>0</v>
      </c>
      <c r="AA117" s="4">
        <v>0</v>
      </c>
      <c r="AB117" s="4" t="s">
        <v>207</v>
      </c>
      <c r="AC117" s="4">
        <v>0</v>
      </c>
      <c r="AD117" s="4">
        <v>11.6</v>
      </c>
      <c r="AE117" s="4">
        <v>865</v>
      </c>
      <c r="AF117" s="4">
        <v>895</v>
      </c>
      <c r="AG117" s="4">
        <v>840</v>
      </c>
      <c r="AH117" s="4">
        <v>75</v>
      </c>
      <c r="AI117" s="4">
        <v>21.92</v>
      </c>
      <c r="AJ117" s="4">
        <v>0.5</v>
      </c>
      <c r="AK117" s="4">
        <v>982</v>
      </c>
      <c r="AL117" s="4">
        <v>1</v>
      </c>
      <c r="AM117" s="4">
        <v>0</v>
      </c>
      <c r="AN117" s="4">
        <v>23</v>
      </c>
      <c r="AO117" s="4">
        <v>191</v>
      </c>
      <c r="AP117" s="4">
        <v>190</v>
      </c>
      <c r="AQ117" s="4">
        <v>2.7</v>
      </c>
      <c r="AR117" s="4">
        <v>195</v>
      </c>
      <c r="AS117" s="4" t="s">
        <v>155</v>
      </c>
      <c r="AT117" s="4">
        <v>2</v>
      </c>
      <c r="AU117" s="5">
        <v>0.79475694444444445</v>
      </c>
      <c r="AV117" s="4">
        <v>47.163918000000002</v>
      </c>
      <c r="AW117" s="4">
        <v>-88.490173999999996</v>
      </c>
      <c r="AX117" s="4">
        <v>319.10000000000002</v>
      </c>
      <c r="AY117" s="4">
        <v>31</v>
      </c>
      <c r="AZ117" s="4">
        <v>12</v>
      </c>
      <c r="BA117" s="4">
        <v>10</v>
      </c>
      <c r="BB117" s="4" t="s">
        <v>219</v>
      </c>
      <c r="BC117" s="4">
        <v>1.0508</v>
      </c>
      <c r="BD117" s="4">
        <v>1.9016</v>
      </c>
      <c r="BE117" s="4">
        <v>2.2016</v>
      </c>
      <c r="BF117" s="4">
        <v>14.063000000000001</v>
      </c>
      <c r="BG117" s="4">
        <v>14.13</v>
      </c>
      <c r="BH117" s="4">
        <v>1</v>
      </c>
      <c r="BI117" s="4">
        <v>14.833</v>
      </c>
      <c r="BJ117" s="4">
        <v>2885.8020000000001</v>
      </c>
      <c r="BK117" s="4">
        <v>91.016000000000005</v>
      </c>
      <c r="BL117" s="4">
        <v>2.6339999999999999</v>
      </c>
      <c r="BM117" s="4">
        <v>0</v>
      </c>
      <c r="BN117" s="4">
        <v>2.6339999999999999</v>
      </c>
      <c r="BO117" s="4">
        <v>2.1080000000000001</v>
      </c>
      <c r="BP117" s="4">
        <v>0</v>
      </c>
      <c r="BQ117" s="4">
        <v>2.1080000000000001</v>
      </c>
      <c r="BR117" s="4">
        <v>1.3262</v>
      </c>
      <c r="BU117" s="4">
        <v>3.052</v>
      </c>
      <c r="BW117" s="4">
        <v>0</v>
      </c>
      <c r="BX117" s="4">
        <v>0.42995100000000003</v>
      </c>
      <c r="BY117" s="4">
        <v>-5</v>
      </c>
      <c r="BZ117" s="4">
        <v>0.66621799999999998</v>
      </c>
      <c r="CA117" s="4">
        <v>10.506929</v>
      </c>
      <c r="CB117" s="4">
        <v>13.457599</v>
      </c>
      <c r="CC117" s="4">
        <f t="shared" si="20"/>
        <v>2.7759306417999996</v>
      </c>
      <c r="CE117" s="4">
        <f t="shared" si="21"/>
        <v>22649.724791377324</v>
      </c>
      <c r="CF117" s="4">
        <f t="shared" si="22"/>
        <v>714.35509144840796</v>
      </c>
      <c r="CG117" s="4">
        <f t="shared" si="23"/>
        <v>16.545008930003998</v>
      </c>
      <c r="CH117" s="4">
        <f t="shared" si="24"/>
        <v>10.4089140621306</v>
      </c>
    </row>
    <row r="118" spans="1:86">
      <c r="A118" s="2">
        <v>42439</v>
      </c>
      <c r="B118" s="29">
        <v>0.58686439814814817</v>
      </c>
      <c r="C118" s="4">
        <v>14.019</v>
      </c>
      <c r="D118" s="4">
        <v>1.0156000000000001</v>
      </c>
      <c r="E118" s="4" t="s">
        <v>155</v>
      </c>
      <c r="F118" s="4">
        <v>10156.25</v>
      </c>
      <c r="G118" s="4">
        <v>143.4</v>
      </c>
      <c r="H118" s="4">
        <v>-6.4</v>
      </c>
      <c r="I118" s="4">
        <v>244.8</v>
      </c>
      <c r="K118" s="4">
        <v>0</v>
      </c>
      <c r="L118" s="4">
        <v>76</v>
      </c>
      <c r="M118" s="4">
        <v>0.86990000000000001</v>
      </c>
      <c r="N118" s="4">
        <v>12.1951</v>
      </c>
      <c r="O118" s="4">
        <v>0.88349999999999995</v>
      </c>
      <c r="P118" s="4">
        <v>124.7444</v>
      </c>
      <c r="Q118" s="4">
        <v>0</v>
      </c>
      <c r="R118" s="4">
        <v>124.7</v>
      </c>
      <c r="S118" s="4">
        <v>99.851200000000006</v>
      </c>
      <c r="T118" s="4">
        <v>0</v>
      </c>
      <c r="U118" s="4">
        <v>99.9</v>
      </c>
      <c r="V118" s="4">
        <v>244.82759999999999</v>
      </c>
      <c r="Y118" s="4">
        <v>65.885000000000005</v>
      </c>
      <c r="Z118" s="4">
        <v>0</v>
      </c>
      <c r="AA118" s="4">
        <v>0</v>
      </c>
      <c r="AB118" s="4" t="s">
        <v>207</v>
      </c>
      <c r="AC118" s="4">
        <v>0</v>
      </c>
      <c r="AD118" s="4">
        <v>11.6</v>
      </c>
      <c r="AE118" s="4">
        <v>863</v>
      </c>
      <c r="AF118" s="4">
        <v>896</v>
      </c>
      <c r="AG118" s="4">
        <v>838</v>
      </c>
      <c r="AH118" s="4">
        <v>75.099999999999994</v>
      </c>
      <c r="AI118" s="4">
        <v>21.96</v>
      </c>
      <c r="AJ118" s="4">
        <v>0.5</v>
      </c>
      <c r="AK118" s="4">
        <v>982</v>
      </c>
      <c r="AL118" s="4">
        <v>1</v>
      </c>
      <c r="AM118" s="4">
        <v>0</v>
      </c>
      <c r="AN118" s="4">
        <v>23</v>
      </c>
      <c r="AO118" s="4">
        <v>191</v>
      </c>
      <c r="AP118" s="4">
        <v>190.1</v>
      </c>
      <c r="AQ118" s="4">
        <v>2.2000000000000002</v>
      </c>
      <c r="AR118" s="4">
        <v>195</v>
      </c>
      <c r="AS118" s="4" t="s">
        <v>155</v>
      </c>
      <c r="AT118" s="4">
        <v>2</v>
      </c>
      <c r="AU118" s="5">
        <v>0.79478009259259252</v>
      </c>
      <c r="AV118" s="4">
        <v>47.163812999999998</v>
      </c>
      <c r="AW118" s="4">
        <v>-88.490413000000004</v>
      </c>
      <c r="AX118" s="4">
        <v>318.8</v>
      </c>
      <c r="AY118" s="4">
        <v>31.4</v>
      </c>
      <c r="AZ118" s="4">
        <v>12</v>
      </c>
      <c r="BA118" s="4">
        <v>11</v>
      </c>
      <c r="BB118" s="4" t="s">
        <v>219</v>
      </c>
      <c r="BC118" s="4">
        <v>1.2016</v>
      </c>
      <c r="BD118" s="4">
        <v>2.0508000000000002</v>
      </c>
      <c r="BE118" s="4">
        <v>2.4016000000000002</v>
      </c>
      <c r="BF118" s="4">
        <v>14.063000000000001</v>
      </c>
      <c r="BG118" s="4">
        <v>14.05</v>
      </c>
      <c r="BH118" s="4">
        <v>1</v>
      </c>
      <c r="BI118" s="4">
        <v>14.955</v>
      </c>
      <c r="BJ118" s="4">
        <v>2822.6239999999998</v>
      </c>
      <c r="BK118" s="4">
        <v>130.15100000000001</v>
      </c>
      <c r="BL118" s="4">
        <v>3.024</v>
      </c>
      <c r="BM118" s="4">
        <v>0</v>
      </c>
      <c r="BN118" s="4">
        <v>3.024</v>
      </c>
      <c r="BO118" s="4">
        <v>2.42</v>
      </c>
      <c r="BP118" s="4">
        <v>0</v>
      </c>
      <c r="BQ118" s="4">
        <v>2.42</v>
      </c>
      <c r="BR118" s="4">
        <v>1.8737999999999999</v>
      </c>
      <c r="BU118" s="4">
        <v>3.0259999999999998</v>
      </c>
      <c r="BW118" s="4">
        <v>0</v>
      </c>
      <c r="BX118" s="4">
        <v>0.40251399999999998</v>
      </c>
      <c r="BY118" s="4">
        <v>-5</v>
      </c>
      <c r="BZ118" s="4">
        <v>0.66800000000000004</v>
      </c>
      <c r="CA118" s="4">
        <v>9.8364239999999992</v>
      </c>
      <c r="CB118" s="4">
        <v>13.493600000000001</v>
      </c>
      <c r="CC118" s="4">
        <f t="shared" si="20"/>
        <v>2.5987832207999997</v>
      </c>
      <c r="CE118" s="4">
        <f t="shared" si="21"/>
        <v>20740.101263062268</v>
      </c>
      <c r="CF118" s="4">
        <f t="shared" si="22"/>
        <v>956.3246537579281</v>
      </c>
      <c r="CG118" s="4">
        <f t="shared" si="23"/>
        <v>17.781697121760001</v>
      </c>
      <c r="CH118" s="4">
        <f t="shared" si="24"/>
        <v>13.768323994526398</v>
      </c>
    </row>
    <row r="119" spans="1:86">
      <c r="A119" s="2">
        <v>42439</v>
      </c>
      <c r="B119" s="29">
        <v>0.58687597222222221</v>
      </c>
      <c r="C119" s="4">
        <v>13.993</v>
      </c>
      <c r="D119" s="4">
        <v>1.1332</v>
      </c>
      <c r="E119" s="4" t="s">
        <v>155</v>
      </c>
      <c r="F119" s="4">
        <v>11331.754386000001</v>
      </c>
      <c r="G119" s="4">
        <v>94.3</v>
      </c>
      <c r="H119" s="4">
        <v>-6.4</v>
      </c>
      <c r="I119" s="4">
        <v>274.60000000000002</v>
      </c>
      <c r="K119" s="4">
        <v>0</v>
      </c>
      <c r="L119" s="4">
        <v>76</v>
      </c>
      <c r="M119" s="4">
        <v>0.86909999999999998</v>
      </c>
      <c r="N119" s="4">
        <v>12.1609</v>
      </c>
      <c r="O119" s="4">
        <v>0.98480000000000001</v>
      </c>
      <c r="P119" s="4">
        <v>81.991900000000001</v>
      </c>
      <c r="Q119" s="4">
        <v>0</v>
      </c>
      <c r="R119" s="4">
        <v>82</v>
      </c>
      <c r="S119" s="4">
        <v>65.694900000000004</v>
      </c>
      <c r="T119" s="4">
        <v>0</v>
      </c>
      <c r="U119" s="4">
        <v>65.7</v>
      </c>
      <c r="V119" s="4">
        <v>274.60000000000002</v>
      </c>
      <c r="Y119" s="4">
        <v>65.700999999999993</v>
      </c>
      <c r="Z119" s="4">
        <v>0</v>
      </c>
      <c r="AA119" s="4">
        <v>0</v>
      </c>
      <c r="AB119" s="4" t="s">
        <v>207</v>
      </c>
      <c r="AC119" s="4">
        <v>0</v>
      </c>
      <c r="AD119" s="4">
        <v>11.6</v>
      </c>
      <c r="AE119" s="4">
        <v>861</v>
      </c>
      <c r="AF119" s="4">
        <v>894</v>
      </c>
      <c r="AG119" s="4">
        <v>837</v>
      </c>
      <c r="AH119" s="4">
        <v>76</v>
      </c>
      <c r="AI119" s="4">
        <v>22.22</v>
      </c>
      <c r="AJ119" s="4">
        <v>0.51</v>
      </c>
      <c r="AK119" s="4">
        <v>982</v>
      </c>
      <c r="AL119" s="4">
        <v>1</v>
      </c>
      <c r="AM119" s="4">
        <v>0</v>
      </c>
      <c r="AN119" s="4">
        <v>23</v>
      </c>
      <c r="AO119" s="4">
        <v>191</v>
      </c>
      <c r="AP119" s="4">
        <v>191</v>
      </c>
      <c r="AQ119" s="4">
        <v>2.4</v>
      </c>
      <c r="AR119" s="4">
        <v>195</v>
      </c>
      <c r="AS119" s="4" t="s">
        <v>155</v>
      </c>
      <c r="AT119" s="4">
        <v>2</v>
      </c>
      <c r="AU119" s="5">
        <v>0.79479166666666667</v>
      </c>
      <c r="AV119" s="4">
        <v>47.163772000000002</v>
      </c>
      <c r="AW119" s="4">
        <v>-88.490599000000003</v>
      </c>
      <c r="AX119" s="4">
        <v>318.89999999999998</v>
      </c>
      <c r="AY119" s="4">
        <v>31.8</v>
      </c>
      <c r="AZ119" s="4">
        <v>12</v>
      </c>
      <c r="BA119" s="4">
        <v>11</v>
      </c>
      <c r="BB119" s="4" t="s">
        <v>213</v>
      </c>
      <c r="BC119" s="4">
        <v>1.3</v>
      </c>
      <c r="BD119" s="4">
        <v>2.1</v>
      </c>
      <c r="BE119" s="4">
        <v>2.5</v>
      </c>
      <c r="BF119" s="4">
        <v>14.063000000000001</v>
      </c>
      <c r="BG119" s="4">
        <v>13.95</v>
      </c>
      <c r="BH119" s="4">
        <v>0.99</v>
      </c>
      <c r="BI119" s="4">
        <v>15.066000000000001</v>
      </c>
      <c r="BJ119" s="4">
        <v>2799.6819999999998</v>
      </c>
      <c r="BK119" s="4">
        <v>144.30199999999999</v>
      </c>
      <c r="BL119" s="4">
        <v>1.9770000000000001</v>
      </c>
      <c r="BM119" s="4">
        <v>0</v>
      </c>
      <c r="BN119" s="4">
        <v>1.9770000000000001</v>
      </c>
      <c r="BO119" s="4">
        <v>1.5840000000000001</v>
      </c>
      <c r="BP119" s="4">
        <v>0</v>
      </c>
      <c r="BQ119" s="4">
        <v>1.5840000000000001</v>
      </c>
      <c r="BR119" s="4">
        <v>2.0905</v>
      </c>
      <c r="BU119" s="4">
        <v>3.0009999999999999</v>
      </c>
      <c r="BW119" s="4">
        <v>0</v>
      </c>
      <c r="BX119" s="4">
        <v>0.386687</v>
      </c>
      <c r="BY119" s="4">
        <v>-5</v>
      </c>
      <c r="BZ119" s="4">
        <v>0.66756400000000005</v>
      </c>
      <c r="CA119" s="4">
        <v>9.4496640000000003</v>
      </c>
      <c r="CB119" s="4">
        <v>13.484793</v>
      </c>
      <c r="CC119" s="4">
        <f t="shared" si="20"/>
        <v>2.4966012287999999</v>
      </c>
      <c r="CE119" s="4">
        <f t="shared" si="21"/>
        <v>19762.672492515456</v>
      </c>
      <c r="CF119" s="4">
        <f t="shared" si="22"/>
        <v>1018.613244652416</v>
      </c>
      <c r="CG119" s="4">
        <f t="shared" si="23"/>
        <v>11.181296028672001</v>
      </c>
      <c r="CH119" s="4">
        <f t="shared" si="24"/>
        <v>14.756628376224</v>
      </c>
    </row>
    <row r="120" spans="1:86">
      <c r="A120" s="2">
        <v>42439</v>
      </c>
      <c r="B120" s="29">
        <v>0.58688754629629625</v>
      </c>
      <c r="C120" s="4">
        <v>13.61</v>
      </c>
      <c r="D120" s="4">
        <v>1.3210999999999999</v>
      </c>
      <c r="E120" s="4" t="s">
        <v>155</v>
      </c>
      <c r="F120" s="4">
        <v>13210.757072</v>
      </c>
      <c r="G120" s="4">
        <v>84.5</v>
      </c>
      <c r="H120" s="4">
        <v>-6.3</v>
      </c>
      <c r="I120" s="4">
        <v>324</v>
      </c>
      <c r="K120" s="4">
        <v>0</v>
      </c>
      <c r="L120" s="4">
        <v>76</v>
      </c>
      <c r="M120" s="4">
        <v>0.87019999999999997</v>
      </c>
      <c r="N120" s="4">
        <v>11.8428</v>
      </c>
      <c r="O120" s="4">
        <v>1.1496</v>
      </c>
      <c r="P120" s="4">
        <v>73.530299999999997</v>
      </c>
      <c r="Q120" s="4">
        <v>0</v>
      </c>
      <c r="R120" s="4">
        <v>73.5</v>
      </c>
      <c r="S120" s="4">
        <v>58.915100000000002</v>
      </c>
      <c r="T120" s="4">
        <v>0</v>
      </c>
      <c r="U120" s="4">
        <v>58.9</v>
      </c>
      <c r="V120" s="4">
        <v>323.95150000000001</v>
      </c>
      <c r="Y120" s="4">
        <v>65.786000000000001</v>
      </c>
      <c r="Z120" s="4">
        <v>0</v>
      </c>
      <c r="AA120" s="4">
        <v>0</v>
      </c>
      <c r="AB120" s="4" t="s">
        <v>207</v>
      </c>
      <c r="AC120" s="4">
        <v>0</v>
      </c>
      <c r="AD120" s="4">
        <v>11.5</v>
      </c>
      <c r="AE120" s="4">
        <v>862</v>
      </c>
      <c r="AF120" s="4">
        <v>894</v>
      </c>
      <c r="AG120" s="4">
        <v>838</v>
      </c>
      <c r="AH120" s="4">
        <v>76</v>
      </c>
      <c r="AI120" s="4">
        <v>22.22</v>
      </c>
      <c r="AJ120" s="4">
        <v>0.51</v>
      </c>
      <c r="AK120" s="4">
        <v>982</v>
      </c>
      <c r="AL120" s="4">
        <v>1</v>
      </c>
      <c r="AM120" s="4">
        <v>0</v>
      </c>
      <c r="AN120" s="4">
        <v>23</v>
      </c>
      <c r="AO120" s="4">
        <v>191.1</v>
      </c>
      <c r="AP120" s="4">
        <v>191</v>
      </c>
      <c r="AQ120" s="4">
        <v>2.1</v>
      </c>
      <c r="AR120" s="4">
        <v>195</v>
      </c>
      <c r="AS120" s="4" t="s">
        <v>155</v>
      </c>
      <c r="AT120" s="4">
        <v>2</v>
      </c>
      <c r="AU120" s="5">
        <v>0.79480324074074071</v>
      </c>
      <c r="AV120" s="4">
        <v>47.163749000000003</v>
      </c>
      <c r="AW120" s="4">
        <v>-88.490799999999993</v>
      </c>
      <c r="AX120" s="4">
        <v>319.10000000000002</v>
      </c>
      <c r="AY120" s="4">
        <v>32.1</v>
      </c>
      <c r="AZ120" s="4">
        <v>12</v>
      </c>
      <c r="BA120" s="4">
        <v>11</v>
      </c>
      <c r="BB120" s="4" t="s">
        <v>213</v>
      </c>
      <c r="BC120" s="4">
        <v>1.3508</v>
      </c>
      <c r="BD120" s="4">
        <v>2.1507999999999998</v>
      </c>
      <c r="BE120" s="4">
        <v>2.6015999999999999</v>
      </c>
      <c r="BF120" s="4">
        <v>14.063000000000001</v>
      </c>
      <c r="BG120" s="4">
        <v>14.09</v>
      </c>
      <c r="BH120" s="4">
        <v>1</v>
      </c>
      <c r="BI120" s="4">
        <v>14.919</v>
      </c>
      <c r="BJ120" s="4">
        <v>2757.6010000000001</v>
      </c>
      <c r="BK120" s="4">
        <v>170.369</v>
      </c>
      <c r="BL120" s="4">
        <v>1.7929999999999999</v>
      </c>
      <c r="BM120" s="4">
        <v>0</v>
      </c>
      <c r="BN120" s="4">
        <v>1.7929999999999999</v>
      </c>
      <c r="BO120" s="4">
        <v>1.4370000000000001</v>
      </c>
      <c r="BP120" s="4">
        <v>0</v>
      </c>
      <c r="BQ120" s="4">
        <v>1.4370000000000001</v>
      </c>
      <c r="BR120" s="4">
        <v>2.4943</v>
      </c>
      <c r="BU120" s="4">
        <v>3.0390000000000001</v>
      </c>
      <c r="BW120" s="4">
        <v>0</v>
      </c>
      <c r="BX120" s="4">
        <v>0.424346</v>
      </c>
      <c r="BY120" s="4">
        <v>-5</v>
      </c>
      <c r="BZ120" s="4">
        <v>0.66443600000000003</v>
      </c>
      <c r="CA120" s="4">
        <v>10.369954999999999</v>
      </c>
      <c r="CB120" s="4">
        <v>13.421607</v>
      </c>
      <c r="CC120" s="4">
        <f t="shared" si="20"/>
        <v>2.7397421109999995</v>
      </c>
      <c r="CE120" s="4">
        <f t="shared" si="21"/>
        <v>21361.360113632385</v>
      </c>
      <c r="CF120" s="4">
        <f t="shared" si="22"/>
        <v>1319.7389909560648</v>
      </c>
      <c r="CG120" s="4">
        <f t="shared" si="23"/>
        <v>11.131514125244999</v>
      </c>
      <c r="CH120" s="4">
        <f t="shared" si="24"/>
        <v>19.321736731105499</v>
      </c>
    </row>
    <row r="121" spans="1:86">
      <c r="A121" s="2">
        <v>42439</v>
      </c>
      <c r="B121" s="29">
        <v>0.5868991203703704</v>
      </c>
      <c r="C121" s="4">
        <v>13.321999999999999</v>
      </c>
      <c r="D121" s="4">
        <v>2.1522000000000001</v>
      </c>
      <c r="E121" s="4" t="s">
        <v>155</v>
      </c>
      <c r="F121" s="4">
        <v>21521.905158000001</v>
      </c>
      <c r="G121" s="4">
        <v>84.5</v>
      </c>
      <c r="H121" s="4">
        <v>-1</v>
      </c>
      <c r="I121" s="4">
        <v>509.4</v>
      </c>
      <c r="K121" s="4">
        <v>0</v>
      </c>
      <c r="L121" s="4">
        <v>76</v>
      </c>
      <c r="M121" s="4">
        <v>0.86509999999999998</v>
      </c>
      <c r="N121" s="4">
        <v>11.525</v>
      </c>
      <c r="O121" s="4">
        <v>1.8619000000000001</v>
      </c>
      <c r="P121" s="4">
        <v>73.100899999999996</v>
      </c>
      <c r="Q121" s="4">
        <v>0</v>
      </c>
      <c r="R121" s="4">
        <v>73.099999999999994</v>
      </c>
      <c r="S121" s="4">
        <v>58.571100000000001</v>
      </c>
      <c r="T121" s="4">
        <v>0</v>
      </c>
      <c r="U121" s="4">
        <v>58.6</v>
      </c>
      <c r="V121" s="4">
        <v>509.36040000000003</v>
      </c>
      <c r="Y121" s="4">
        <v>65.864999999999995</v>
      </c>
      <c r="Z121" s="4">
        <v>0</v>
      </c>
      <c r="AA121" s="4">
        <v>0</v>
      </c>
      <c r="AB121" s="4" t="s">
        <v>207</v>
      </c>
      <c r="AC121" s="4">
        <v>0</v>
      </c>
      <c r="AD121" s="4">
        <v>11.6</v>
      </c>
      <c r="AE121" s="4">
        <v>861</v>
      </c>
      <c r="AF121" s="4">
        <v>894</v>
      </c>
      <c r="AG121" s="4">
        <v>838</v>
      </c>
      <c r="AH121" s="4">
        <v>76</v>
      </c>
      <c r="AI121" s="4">
        <v>22.22</v>
      </c>
      <c r="AJ121" s="4">
        <v>0.51</v>
      </c>
      <c r="AK121" s="4">
        <v>982</v>
      </c>
      <c r="AL121" s="4">
        <v>1</v>
      </c>
      <c r="AM121" s="4">
        <v>0</v>
      </c>
      <c r="AN121" s="4">
        <v>23</v>
      </c>
      <c r="AO121" s="4">
        <v>192</v>
      </c>
      <c r="AP121" s="4">
        <v>191</v>
      </c>
      <c r="AQ121" s="4">
        <v>2.8</v>
      </c>
      <c r="AR121" s="4">
        <v>195</v>
      </c>
      <c r="AS121" s="4" t="s">
        <v>155</v>
      </c>
      <c r="AT121" s="4">
        <v>2</v>
      </c>
      <c r="AU121" s="5">
        <v>0.79481481481481486</v>
      </c>
      <c r="AV121" s="4">
        <v>47.163733000000001</v>
      </c>
      <c r="AW121" s="4">
        <v>-88.490892000000002</v>
      </c>
      <c r="AX121" s="4">
        <v>319.10000000000002</v>
      </c>
      <c r="AY121" s="4">
        <v>32</v>
      </c>
      <c r="AZ121" s="4">
        <v>12</v>
      </c>
      <c r="BA121" s="4">
        <v>11</v>
      </c>
      <c r="BB121" s="4" t="s">
        <v>213</v>
      </c>
      <c r="BC121" s="4">
        <v>1.7556</v>
      </c>
      <c r="BD121" s="4">
        <v>1.5904</v>
      </c>
      <c r="BE121" s="4">
        <v>3.0047999999999999</v>
      </c>
      <c r="BF121" s="4">
        <v>14.063000000000001</v>
      </c>
      <c r="BG121" s="4">
        <v>13.5</v>
      </c>
      <c r="BH121" s="4">
        <v>0.96</v>
      </c>
      <c r="BI121" s="4">
        <v>15.593999999999999</v>
      </c>
      <c r="BJ121" s="4">
        <v>2600.848</v>
      </c>
      <c r="BK121" s="4">
        <v>267.42200000000003</v>
      </c>
      <c r="BL121" s="4">
        <v>1.728</v>
      </c>
      <c r="BM121" s="4">
        <v>0</v>
      </c>
      <c r="BN121" s="4">
        <v>1.728</v>
      </c>
      <c r="BO121" s="4">
        <v>1.3839999999999999</v>
      </c>
      <c r="BP121" s="4">
        <v>0</v>
      </c>
      <c r="BQ121" s="4">
        <v>1.3839999999999999</v>
      </c>
      <c r="BR121" s="4">
        <v>3.8010000000000002</v>
      </c>
      <c r="BU121" s="4">
        <v>2.9489999999999998</v>
      </c>
      <c r="BW121" s="4">
        <v>0</v>
      </c>
      <c r="BX121" s="4">
        <v>0.41769200000000001</v>
      </c>
      <c r="BY121" s="4">
        <v>-5</v>
      </c>
      <c r="BZ121" s="4">
        <v>0.66767299999999996</v>
      </c>
      <c r="CA121" s="4">
        <v>10.207349000000001</v>
      </c>
      <c r="CB121" s="4">
        <v>13.486995</v>
      </c>
      <c r="CC121" s="4">
        <f t="shared" si="20"/>
        <v>2.6967816058</v>
      </c>
      <c r="CE121" s="4">
        <f t="shared" si="21"/>
        <v>19831.179134268146</v>
      </c>
      <c r="CF121" s="4">
        <f t="shared" si="22"/>
        <v>2039.0632541556665</v>
      </c>
      <c r="CG121" s="4">
        <f t="shared" si="23"/>
        <v>10.552847348952</v>
      </c>
      <c r="CH121" s="4">
        <f t="shared" si="24"/>
        <v>28.982205761103003</v>
      </c>
    </row>
    <row r="122" spans="1:86">
      <c r="A122" s="2">
        <v>42439</v>
      </c>
      <c r="B122" s="29">
        <v>0.58691069444444444</v>
      </c>
      <c r="C122" s="4">
        <v>13.196</v>
      </c>
      <c r="D122" s="4">
        <v>2.4594999999999998</v>
      </c>
      <c r="E122" s="4" t="s">
        <v>155</v>
      </c>
      <c r="F122" s="4">
        <v>24595.379483000001</v>
      </c>
      <c r="G122" s="4">
        <v>76.599999999999994</v>
      </c>
      <c r="H122" s="4">
        <v>-0.2</v>
      </c>
      <c r="I122" s="4">
        <v>619.70000000000005</v>
      </c>
      <c r="K122" s="4">
        <v>0</v>
      </c>
      <c r="L122" s="4">
        <v>78</v>
      </c>
      <c r="M122" s="4">
        <v>0.86329999999999996</v>
      </c>
      <c r="N122" s="4">
        <v>11.392300000000001</v>
      </c>
      <c r="O122" s="4">
        <v>2.1233</v>
      </c>
      <c r="P122" s="4">
        <v>66.086799999999997</v>
      </c>
      <c r="Q122" s="4">
        <v>0</v>
      </c>
      <c r="R122" s="4">
        <v>66.099999999999994</v>
      </c>
      <c r="S122" s="4">
        <v>52.951099999999997</v>
      </c>
      <c r="T122" s="4">
        <v>0</v>
      </c>
      <c r="U122" s="4">
        <v>53</v>
      </c>
      <c r="V122" s="4">
        <v>619.72860000000003</v>
      </c>
      <c r="Y122" s="4">
        <v>67.566999999999993</v>
      </c>
      <c r="Z122" s="4">
        <v>0</v>
      </c>
      <c r="AA122" s="4">
        <v>0</v>
      </c>
      <c r="AB122" s="4" t="s">
        <v>207</v>
      </c>
      <c r="AC122" s="4">
        <v>0</v>
      </c>
      <c r="AD122" s="4">
        <v>11.6</v>
      </c>
      <c r="AE122" s="4">
        <v>860</v>
      </c>
      <c r="AF122" s="4">
        <v>891</v>
      </c>
      <c r="AG122" s="4">
        <v>834</v>
      </c>
      <c r="AH122" s="4">
        <v>76</v>
      </c>
      <c r="AI122" s="4">
        <v>22.22</v>
      </c>
      <c r="AJ122" s="4">
        <v>0.51</v>
      </c>
      <c r="AK122" s="4">
        <v>982</v>
      </c>
      <c r="AL122" s="4">
        <v>1</v>
      </c>
      <c r="AM122" s="4">
        <v>0</v>
      </c>
      <c r="AN122" s="4">
        <v>23</v>
      </c>
      <c r="AO122" s="4">
        <v>192</v>
      </c>
      <c r="AP122" s="4">
        <v>191</v>
      </c>
      <c r="AQ122" s="4">
        <v>3.1</v>
      </c>
      <c r="AR122" s="4">
        <v>195</v>
      </c>
      <c r="AS122" s="4" t="s">
        <v>155</v>
      </c>
      <c r="AT122" s="4">
        <v>2</v>
      </c>
      <c r="AU122" s="5">
        <v>0.79481481481481486</v>
      </c>
      <c r="AV122" s="4">
        <v>47.163716000000001</v>
      </c>
      <c r="AW122" s="4">
        <v>-88.490983</v>
      </c>
      <c r="AX122" s="4">
        <v>319</v>
      </c>
      <c r="AY122" s="4">
        <v>31.8</v>
      </c>
      <c r="AZ122" s="4">
        <v>12</v>
      </c>
      <c r="BA122" s="4">
        <v>11</v>
      </c>
      <c r="BB122" s="4" t="s">
        <v>213</v>
      </c>
      <c r="BC122" s="4">
        <v>2.1507999999999998</v>
      </c>
      <c r="BD122" s="4">
        <v>1.1015999999999999</v>
      </c>
      <c r="BE122" s="4">
        <v>3.3508</v>
      </c>
      <c r="BF122" s="4">
        <v>14.063000000000001</v>
      </c>
      <c r="BG122" s="4">
        <v>13.31</v>
      </c>
      <c r="BH122" s="4">
        <v>0.95</v>
      </c>
      <c r="BI122" s="4">
        <v>15.834</v>
      </c>
      <c r="BJ122" s="4">
        <v>2544.3409999999999</v>
      </c>
      <c r="BK122" s="4">
        <v>301.827</v>
      </c>
      <c r="BL122" s="4">
        <v>1.546</v>
      </c>
      <c r="BM122" s="4">
        <v>0</v>
      </c>
      <c r="BN122" s="4">
        <v>1.546</v>
      </c>
      <c r="BO122" s="4">
        <v>1.238</v>
      </c>
      <c r="BP122" s="4">
        <v>0</v>
      </c>
      <c r="BQ122" s="4">
        <v>1.238</v>
      </c>
      <c r="BR122" s="4">
        <v>4.5768000000000004</v>
      </c>
      <c r="BU122" s="4">
        <v>2.9940000000000002</v>
      </c>
      <c r="BW122" s="4">
        <v>0</v>
      </c>
      <c r="BX122" s="4">
        <v>0.40318500000000002</v>
      </c>
      <c r="BY122" s="4">
        <v>-5</v>
      </c>
      <c r="BZ122" s="4">
        <v>0.66510899999999995</v>
      </c>
      <c r="CA122" s="4">
        <v>9.8528339999999996</v>
      </c>
      <c r="CB122" s="4">
        <v>13.435202</v>
      </c>
      <c r="CC122" s="4">
        <f t="shared" si="20"/>
        <v>2.6031187428</v>
      </c>
      <c r="CE122" s="4">
        <f t="shared" si="21"/>
        <v>18726.520225758315</v>
      </c>
      <c r="CF122" s="4">
        <f t="shared" si="22"/>
        <v>2221.4669418053459</v>
      </c>
      <c r="CG122" s="4">
        <f t="shared" si="23"/>
        <v>9.1117629435240008</v>
      </c>
      <c r="CH122" s="4">
        <f t="shared" si="24"/>
        <v>33.685554636446405</v>
      </c>
    </row>
    <row r="123" spans="1:86">
      <c r="A123" s="2">
        <v>42439</v>
      </c>
      <c r="B123" s="29">
        <v>0.58692226851851859</v>
      </c>
      <c r="C123" s="4">
        <v>13.247999999999999</v>
      </c>
      <c r="D123" s="4">
        <v>2.2829999999999999</v>
      </c>
      <c r="E123" s="4" t="s">
        <v>155</v>
      </c>
      <c r="F123" s="4">
        <v>22829.870129999999</v>
      </c>
      <c r="G123" s="4">
        <v>74.900000000000006</v>
      </c>
      <c r="H123" s="4">
        <v>-7.2</v>
      </c>
      <c r="I123" s="4">
        <v>677.8</v>
      </c>
      <c r="K123" s="4">
        <v>0</v>
      </c>
      <c r="L123" s="4">
        <v>80</v>
      </c>
      <c r="M123" s="4">
        <v>0.86429999999999996</v>
      </c>
      <c r="N123" s="4">
        <v>11.450100000000001</v>
      </c>
      <c r="O123" s="4">
        <v>1.9732000000000001</v>
      </c>
      <c r="P123" s="4">
        <v>64.7376</v>
      </c>
      <c r="Q123" s="4">
        <v>0</v>
      </c>
      <c r="R123" s="4">
        <v>64.7</v>
      </c>
      <c r="S123" s="4">
        <v>51.870100000000001</v>
      </c>
      <c r="T123" s="4">
        <v>0</v>
      </c>
      <c r="U123" s="4">
        <v>51.9</v>
      </c>
      <c r="V123" s="4">
        <v>677.84140000000002</v>
      </c>
      <c r="Y123" s="4">
        <v>68.915999999999997</v>
      </c>
      <c r="Z123" s="4">
        <v>0</v>
      </c>
      <c r="AA123" s="4">
        <v>0</v>
      </c>
      <c r="AB123" s="4" t="s">
        <v>207</v>
      </c>
      <c r="AC123" s="4">
        <v>0</v>
      </c>
      <c r="AD123" s="4">
        <v>11.6</v>
      </c>
      <c r="AE123" s="4">
        <v>859</v>
      </c>
      <c r="AF123" s="4">
        <v>890</v>
      </c>
      <c r="AG123" s="4">
        <v>832</v>
      </c>
      <c r="AH123" s="4">
        <v>76</v>
      </c>
      <c r="AI123" s="4">
        <v>22.22</v>
      </c>
      <c r="AJ123" s="4">
        <v>0.51</v>
      </c>
      <c r="AK123" s="4">
        <v>982</v>
      </c>
      <c r="AL123" s="4">
        <v>1</v>
      </c>
      <c r="AM123" s="4">
        <v>0</v>
      </c>
      <c r="AN123" s="4">
        <v>23</v>
      </c>
      <c r="AO123" s="4">
        <v>191.9</v>
      </c>
      <c r="AP123" s="4">
        <v>190.9</v>
      </c>
      <c r="AQ123" s="4">
        <v>2.8</v>
      </c>
      <c r="AR123" s="4">
        <v>195</v>
      </c>
      <c r="AS123" s="4" t="s">
        <v>155</v>
      </c>
      <c r="AT123" s="4">
        <v>2</v>
      </c>
      <c r="AU123" s="5">
        <v>0.79482638888888879</v>
      </c>
      <c r="AV123" s="4">
        <v>47.163682999999999</v>
      </c>
      <c r="AW123" s="4">
        <v>-88.491163999999998</v>
      </c>
      <c r="AX123" s="4">
        <v>318.89999999999998</v>
      </c>
      <c r="AY123" s="4">
        <v>31.5</v>
      </c>
      <c r="AZ123" s="4">
        <v>12</v>
      </c>
      <c r="BA123" s="4">
        <v>11</v>
      </c>
      <c r="BB123" s="4" t="s">
        <v>213</v>
      </c>
      <c r="BC123" s="4">
        <v>2.2000000000000002</v>
      </c>
      <c r="BD123" s="4">
        <v>1.2</v>
      </c>
      <c r="BE123" s="4">
        <v>3.4</v>
      </c>
      <c r="BF123" s="4">
        <v>14.063000000000001</v>
      </c>
      <c r="BG123" s="4">
        <v>13.42</v>
      </c>
      <c r="BH123" s="4">
        <v>0.95</v>
      </c>
      <c r="BI123" s="4">
        <v>15.698</v>
      </c>
      <c r="BJ123" s="4">
        <v>2573.6979999999999</v>
      </c>
      <c r="BK123" s="4">
        <v>282.29500000000002</v>
      </c>
      <c r="BL123" s="4">
        <v>1.524</v>
      </c>
      <c r="BM123" s="4">
        <v>0</v>
      </c>
      <c r="BN123" s="4">
        <v>1.524</v>
      </c>
      <c r="BO123" s="4">
        <v>1.2210000000000001</v>
      </c>
      <c r="BP123" s="4">
        <v>0</v>
      </c>
      <c r="BQ123" s="4">
        <v>1.2210000000000001</v>
      </c>
      <c r="BR123" s="4">
        <v>5.0381999999999998</v>
      </c>
      <c r="BU123" s="4">
        <v>3.073</v>
      </c>
      <c r="BW123" s="4">
        <v>0</v>
      </c>
      <c r="BX123" s="4">
        <v>0.368948</v>
      </c>
      <c r="BY123" s="4">
        <v>-5</v>
      </c>
      <c r="BZ123" s="4">
        <v>0.66589100000000001</v>
      </c>
      <c r="CA123" s="4">
        <v>9.0161669999999994</v>
      </c>
      <c r="CB123" s="4">
        <v>13.450998</v>
      </c>
      <c r="CC123" s="4">
        <f t="shared" si="20"/>
        <v>2.3820713213999998</v>
      </c>
      <c r="CE123" s="4">
        <f t="shared" si="21"/>
        <v>17334.053558747801</v>
      </c>
      <c r="CF123" s="4">
        <f t="shared" si="22"/>
        <v>1901.2784908589549</v>
      </c>
      <c r="CG123" s="4">
        <f t="shared" si="23"/>
        <v>8.2235287105290009</v>
      </c>
      <c r="CH123" s="4">
        <f t="shared" si="24"/>
        <v>33.932663676811799</v>
      </c>
    </row>
    <row r="124" spans="1:86">
      <c r="A124" s="2">
        <v>42439</v>
      </c>
      <c r="B124" s="29">
        <v>0.58693384259259263</v>
      </c>
      <c r="C124" s="4">
        <v>13.448</v>
      </c>
      <c r="D124" s="4">
        <v>1.9785999999999999</v>
      </c>
      <c r="E124" s="4" t="s">
        <v>155</v>
      </c>
      <c r="F124" s="4">
        <v>19786.284109</v>
      </c>
      <c r="G124" s="4">
        <v>79.7</v>
      </c>
      <c r="H124" s="4">
        <v>0.5</v>
      </c>
      <c r="I124" s="4">
        <v>592</v>
      </c>
      <c r="K124" s="4">
        <v>0</v>
      </c>
      <c r="L124" s="4">
        <v>80</v>
      </c>
      <c r="M124" s="4">
        <v>0.86539999999999995</v>
      </c>
      <c r="N124" s="4">
        <v>11.638</v>
      </c>
      <c r="O124" s="4">
        <v>1.7123999999999999</v>
      </c>
      <c r="P124" s="4">
        <v>68.937299999999993</v>
      </c>
      <c r="Q124" s="4">
        <v>0.4224</v>
      </c>
      <c r="R124" s="4">
        <v>69.400000000000006</v>
      </c>
      <c r="S124" s="4">
        <v>55.235100000000003</v>
      </c>
      <c r="T124" s="4">
        <v>0.33839999999999998</v>
      </c>
      <c r="U124" s="4">
        <v>55.6</v>
      </c>
      <c r="V124" s="4">
        <v>591.99530000000004</v>
      </c>
      <c r="Y124" s="4">
        <v>69.209999999999994</v>
      </c>
      <c r="Z124" s="4">
        <v>0</v>
      </c>
      <c r="AA124" s="4">
        <v>0</v>
      </c>
      <c r="AB124" s="4" t="s">
        <v>207</v>
      </c>
      <c r="AC124" s="4">
        <v>0</v>
      </c>
      <c r="AD124" s="4">
        <v>11.6</v>
      </c>
      <c r="AE124" s="4">
        <v>858</v>
      </c>
      <c r="AF124" s="4">
        <v>890</v>
      </c>
      <c r="AG124" s="4">
        <v>828</v>
      </c>
      <c r="AH124" s="4">
        <v>76</v>
      </c>
      <c r="AI124" s="4">
        <v>22.22</v>
      </c>
      <c r="AJ124" s="4">
        <v>0.51</v>
      </c>
      <c r="AK124" s="4">
        <v>982</v>
      </c>
      <c r="AL124" s="4">
        <v>1</v>
      </c>
      <c r="AM124" s="4">
        <v>0</v>
      </c>
      <c r="AN124" s="4">
        <v>23</v>
      </c>
      <c r="AO124" s="4">
        <v>191</v>
      </c>
      <c r="AP124" s="4">
        <v>190</v>
      </c>
      <c r="AQ124" s="4">
        <v>2.2999999999999998</v>
      </c>
      <c r="AR124" s="4">
        <v>195</v>
      </c>
      <c r="AS124" s="4" t="s">
        <v>155</v>
      </c>
      <c r="AT124" s="4">
        <v>2</v>
      </c>
      <c r="AU124" s="5">
        <v>0.79483796296296294</v>
      </c>
      <c r="AV124" s="4">
        <v>47.163606000000001</v>
      </c>
      <c r="AW124" s="4">
        <v>-88.491414000000006</v>
      </c>
      <c r="AX124" s="4">
        <v>318.8</v>
      </c>
      <c r="AY124" s="4">
        <v>30.7</v>
      </c>
      <c r="AZ124" s="4">
        <v>12</v>
      </c>
      <c r="BA124" s="4">
        <v>11</v>
      </c>
      <c r="BB124" s="4" t="s">
        <v>213</v>
      </c>
      <c r="BC124" s="4">
        <v>2.1492</v>
      </c>
      <c r="BD124" s="4">
        <v>1.0984</v>
      </c>
      <c r="BE124" s="4">
        <v>2.8412000000000002</v>
      </c>
      <c r="BF124" s="4">
        <v>14.063000000000001</v>
      </c>
      <c r="BG124" s="4">
        <v>13.56</v>
      </c>
      <c r="BH124" s="4">
        <v>0.96</v>
      </c>
      <c r="BI124" s="4">
        <v>15.548999999999999</v>
      </c>
      <c r="BJ124" s="4">
        <v>2631.8969999999999</v>
      </c>
      <c r="BK124" s="4">
        <v>246.471</v>
      </c>
      <c r="BL124" s="4">
        <v>1.633</v>
      </c>
      <c r="BM124" s="4">
        <v>0.01</v>
      </c>
      <c r="BN124" s="4">
        <v>1.643</v>
      </c>
      <c r="BO124" s="4">
        <v>1.3080000000000001</v>
      </c>
      <c r="BP124" s="4">
        <v>8.0000000000000002E-3</v>
      </c>
      <c r="BQ124" s="4">
        <v>1.3160000000000001</v>
      </c>
      <c r="BR124" s="4">
        <v>4.4268999999999998</v>
      </c>
      <c r="BU124" s="4">
        <v>3.105</v>
      </c>
      <c r="BW124" s="4">
        <v>0</v>
      </c>
      <c r="BX124" s="4">
        <v>0.34617999999999999</v>
      </c>
      <c r="BY124" s="4">
        <v>-5</v>
      </c>
      <c r="BZ124" s="4">
        <v>0.66478199999999998</v>
      </c>
      <c r="CA124" s="4">
        <v>8.4597739999999995</v>
      </c>
      <c r="CB124" s="4">
        <v>13.428596000000001</v>
      </c>
      <c r="CC124" s="4">
        <f t="shared" si="20"/>
        <v>2.2350722907999998</v>
      </c>
      <c r="CE124" s="4">
        <f t="shared" si="21"/>
        <v>16632.144597024664</v>
      </c>
      <c r="CF124" s="4">
        <f t="shared" si="22"/>
        <v>1557.561451292838</v>
      </c>
      <c r="CG124" s="4">
        <f t="shared" si="23"/>
        <v>8.3163977502479991</v>
      </c>
      <c r="CH124" s="4">
        <f t="shared" si="24"/>
        <v>27.975578419888198</v>
      </c>
    </row>
    <row r="125" spans="1:86">
      <c r="A125" s="2">
        <v>42439</v>
      </c>
      <c r="B125" s="29">
        <v>0.58694541666666666</v>
      </c>
      <c r="C125" s="4">
        <v>13.638</v>
      </c>
      <c r="D125" s="4">
        <v>1.7788999999999999</v>
      </c>
      <c r="E125" s="4" t="s">
        <v>155</v>
      </c>
      <c r="F125" s="4">
        <v>17789.247404999998</v>
      </c>
      <c r="G125" s="4">
        <v>108.6</v>
      </c>
      <c r="H125" s="4">
        <v>-1.9</v>
      </c>
      <c r="I125" s="4">
        <v>544.1</v>
      </c>
      <c r="K125" s="4">
        <v>0</v>
      </c>
      <c r="L125" s="4">
        <v>80</v>
      </c>
      <c r="M125" s="4">
        <v>0.86560000000000004</v>
      </c>
      <c r="N125" s="4">
        <v>11.805199999999999</v>
      </c>
      <c r="O125" s="4">
        <v>1.5399</v>
      </c>
      <c r="P125" s="4">
        <v>94.023600000000002</v>
      </c>
      <c r="Q125" s="4">
        <v>0</v>
      </c>
      <c r="R125" s="4">
        <v>94</v>
      </c>
      <c r="S125" s="4">
        <v>75.335099999999997</v>
      </c>
      <c r="T125" s="4">
        <v>0</v>
      </c>
      <c r="U125" s="4">
        <v>75.3</v>
      </c>
      <c r="V125" s="4">
        <v>544.07470000000001</v>
      </c>
      <c r="Y125" s="4">
        <v>69.203999999999994</v>
      </c>
      <c r="Z125" s="4">
        <v>0</v>
      </c>
      <c r="AA125" s="4">
        <v>0</v>
      </c>
      <c r="AB125" s="4" t="s">
        <v>207</v>
      </c>
      <c r="AC125" s="4">
        <v>0</v>
      </c>
      <c r="AD125" s="4">
        <v>11.5</v>
      </c>
      <c r="AE125" s="4">
        <v>860</v>
      </c>
      <c r="AF125" s="4">
        <v>890</v>
      </c>
      <c r="AG125" s="4">
        <v>830</v>
      </c>
      <c r="AH125" s="4">
        <v>76</v>
      </c>
      <c r="AI125" s="4">
        <v>22.22</v>
      </c>
      <c r="AJ125" s="4">
        <v>0.51</v>
      </c>
      <c r="AK125" s="4">
        <v>982</v>
      </c>
      <c r="AL125" s="4">
        <v>1</v>
      </c>
      <c r="AM125" s="4">
        <v>0</v>
      </c>
      <c r="AN125" s="4">
        <v>23</v>
      </c>
      <c r="AO125" s="4">
        <v>191</v>
      </c>
      <c r="AP125" s="4">
        <v>189.9</v>
      </c>
      <c r="AQ125" s="4">
        <v>1.9</v>
      </c>
      <c r="AR125" s="4">
        <v>195</v>
      </c>
      <c r="AS125" s="4" t="s">
        <v>155</v>
      </c>
      <c r="AT125" s="4">
        <v>2</v>
      </c>
      <c r="AU125" s="5">
        <v>0.79486111111111113</v>
      </c>
      <c r="AV125" s="4">
        <v>47.163500999999997</v>
      </c>
      <c r="AW125" s="4">
        <v>-88.491637999999995</v>
      </c>
      <c r="AX125" s="4">
        <v>318.7</v>
      </c>
      <c r="AY125" s="4">
        <v>30.4</v>
      </c>
      <c r="AZ125" s="4">
        <v>12</v>
      </c>
      <c r="BA125" s="4">
        <v>10</v>
      </c>
      <c r="BB125" s="4" t="s">
        <v>213</v>
      </c>
      <c r="BC125" s="4">
        <v>1.7951999999999999</v>
      </c>
      <c r="BD125" s="4">
        <v>1</v>
      </c>
      <c r="BE125" s="4">
        <v>2.4523999999999999</v>
      </c>
      <c r="BF125" s="4">
        <v>14.063000000000001</v>
      </c>
      <c r="BG125" s="4">
        <v>13.6</v>
      </c>
      <c r="BH125" s="4">
        <v>0.97</v>
      </c>
      <c r="BI125" s="4">
        <v>15.522</v>
      </c>
      <c r="BJ125" s="4">
        <v>2671.7260000000001</v>
      </c>
      <c r="BK125" s="4">
        <v>221.81399999999999</v>
      </c>
      <c r="BL125" s="4">
        <v>2.2280000000000002</v>
      </c>
      <c r="BM125" s="4">
        <v>0</v>
      </c>
      <c r="BN125" s="4">
        <v>2.2280000000000002</v>
      </c>
      <c r="BO125" s="4">
        <v>1.7849999999999999</v>
      </c>
      <c r="BP125" s="4">
        <v>0</v>
      </c>
      <c r="BQ125" s="4">
        <v>1.7849999999999999</v>
      </c>
      <c r="BR125" s="4">
        <v>4.0716999999999999</v>
      </c>
      <c r="BU125" s="4">
        <v>3.1070000000000002</v>
      </c>
      <c r="BW125" s="4">
        <v>0</v>
      </c>
      <c r="BX125" s="4">
        <v>0.365199</v>
      </c>
      <c r="BY125" s="4">
        <v>-5</v>
      </c>
      <c r="BZ125" s="4">
        <v>0.663327</v>
      </c>
      <c r="CA125" s="4">
        <v>8.9245509999999992</v>
      </c>
      <c r="CB125" s="4">
        <v>13.399205</v>
      </c>
      <c r="CC125" s="4">
        <f t="shared" si="20"/>
        <v>2.3578663741999999</v>
      </c>
      <c r="CE125" s="4">
        <f t="shared" si="21"/>
        <v>17811.434343934419</v>
      </c>
      <c r="CF125" s="4">
        <f t="shared" si="22"/>
        <v>1478.7539955689579</v>
      </c>
      <c r="CG125" s="4">
        <f t="shared" si="23"/>
        <v>11.899951680644998</v>
      </c>
      <c r="CH125" s="4">
        <f t="shared" si="24"/>
        <v>27.144556447104893</v>
      </c>
    </row>
    <row r="126" spans="1:86">
      <c r="A126" s="2">
        <v>42439</v>
      </c>
      <c r="B126" s="29">
        <v>0.5869569907407407</v>
      </c>
      <c r="C126" s="4">
        <v>13.773</v>
      </c>
      <c r="D126" s="4">
        <v>1.5564</v>
      </c>
      <c r="E126" s="4" t="s">
        <v>155</v>
      </c>
      <c r="F126" s="4">
        <v>15563.923204999999</v>
      </c>
      <c r="G126" s="4">
        <v>121.8</v>
      </c>
      <c r="H126" s="4">
        <v>-2</v>
      </c>
      <c r="I126" s="4">
        <v>452.7</v>
      </c>
      <c r="K126" s="4">
        <v>0</v>
      </c>
      <c r="L126" s="4">
        <v>79</v>
      </c>
      <c r="M126" s="4">
        <v>0.86680000000000001</v>
      </c>
      <c r="N126" s="4">
        <v>11.938700000000001</v>
      </c>
      <c r="O126" s="4">
        <v>1.3491</v>
      </c>
      <c r="P126" s="4">
        <v>105.57510000000001</v>
      </c>
      <c r="Q126" s="4">
        <v>0</v>
      </c>
      <c r="R126" s="4">
        <v>105.6</v>
      </c>
      <c r="S126" s="4">
        <v>84.590599999999995</v>
      </c>
      <c r="T126" s="4">
        <v>0</v>
      </c>
      <c r="U126" s="4">
        <v>84.6</v>
      </c>
      <c r="V126" s="4">
        <v>452.6977</v>
      </c>
      <c r="Y126" s="4">
        <v>68.301000000000002</v>
      </c>
      <c r="Z126" s="4">
        <v>0</v>
      </c>
      <c r="AA126" s="4">
        <v>0</v>
      </c>
      <c r="AB126" s="4" t="s">
        <v>207</v>
      </c>
      <c r="AC126" s="4">
        <v>0</v>
      </c>
      <c r="AD126" s="4">
        <v>11.6</v>
      </c>
      <c r="AE126" s="4">
        <v>859</v>
      </c>
      <c r="AF126" s="4">
        <v>891</v>
      </c>
      <c r="AG126" s="4">
        <v>829</v>
      </c>
      <c r="AH126" s="4">
        <v>76</v>
      </c>
      <c r="AI126" s="4">
        <v>22.22</v>
      </c>
      <c r="AJ126" s="4">
        <v>0.51</v>
      </c>
      <c r="AK126" s="4">
        <v>982</v>
      </c>
      <c r="AL126" s="4">
        <v>1</v>
      </c>
      <c r="AM126" s="4">
        <v>0</v>
      </c>
      <c r="AN126" s="4">
        <v>23</v>
      </c>
      <c r="AO126" s="4">
        <v>191</v>
      </c>
      <c r="AP126" s="4">
        <v>189</v>
      </c>
      <c r="AQ126" s="4">
        <v>2.2999999999999998</v>
      </c>
      <c r="AR126" s="4">
        <v>195</v>
      </c>
      <c r="AS126" s="4" t="s">
        <v>155</v>
      </c>
      <c r="AT126" s="4">
        <v>2</v>
      </c>
      <c r="AU126" s="5">
        <v>0.79487268518518517</v>
      </c>
      <c r="AV126" s="4">
        <v>47.163412999999998</v>
      </c>
      <c r="AW126" s="4">
        <v>-88.491771999999997</v>
      </c>
      <c r="AX126" s="4">
        <v>318.60000000000002</v>
      </c>
      <c r="AY126" s="4">
        <v>30.6</v>
      </c>
      <c r="AZ126" s="4">
        <v>12</v>
      </c>
      <c r="BA126" s="4">
        <v>10</v>
      </c>
      <c r="BB126" s="4" t="s">
        <v>222</v>
      </c>
      <c r="BC126" s="4">
        <v>1.1952</v>
      </c>
      <c r="BD126" s="4">
        <v>1.0508</v>
      </c>
      <c r="BE126" s="4">
        <v>2.1936</v>
      </c>
      <c r="BF126" s="4">
        <v>14.063000000000001</v>
      </c>
      <c r="BG126" s="4">
        <v>13.71</v>
      </c>
      <c r="BH126" s="4">
        <v>0.97</v>
      </c>
      <c r="BI126" s="4">
        <v>15.368</v>
      </c>
      <c r="BJ126" s="4">
        <v>2715.4580000000001</v>
      </c>
      <c r="BK126" s="4">
        <v>195.298</v>
      </c>
      <c r="BL126" s="4">
        <v>2.5150000000000001</v>
      </c>
      <c r="BM126" s="4">
        <v>0</v>
      </c>
      <c r="BN126" s="4">
        <v>2.5150000000000001</v>
      </c>
      <c r="BO126" s="4">
        <v>2.0150000000000001</v>
      </c>
      <c r="BP126" s="4">
        <v>0</v>
      </c>
      <c r="BQ126" s="4">
        <v>2.0150000000000001</v>
      </c>
      <c r="BR126" s="4">
        <v>3.4047999999999998</v>
      </c>
      <c r="BU126" s="4">
        <v>3.0819999999999999</v>
      </c>
      <c r="BW126" s="4">
        <v>0</v>
      </c>
      <c r="BX126" s="4">
        <v>0.37837900000000002</v>
      </c>
      <c r="BY126" s="4">
        <v>-5</v>
      </c>
      <c r="BZ126" s="4">
        <v>0.66556400000000004</v>
      </c>
      <c r="CA126" s="4">
        <v>9.2466369999999998</v>
      </c>
      <c r="CB126" s="4">
        <v>13.444393</v>
      </c>
      <c r="CC126" s="4">
        <f t="shared" si="20"/>
        <v>2.4429614954000001</v>
      </c>
      <c r="CE126" s="4">
        <f t="shared" si="21"/>
        <v>18756.314247815262</v>
      </c>
      <c r="CF126" s="4">
        <f t="shared" si="22"/>
        <v>1348.9697354810219</v>
      </c>
      <c r="CG126" s="4">
        <f t="shared" si="23"/>
        <v>13.918084245585002</v>
      </c>
      <c r="CH126" s="4">
        <f t="shared" si="24"/>
        <v>23.517763394227199</v>
      </c>
    </row>
    <row r="127" spans="1:86">
      <c r="A127" s="2">
        <v>42439</v>
      </c>
      <c r="B127" s="29">
        <v>0.58696856481481474</v>
      </c>
      <c r="C127" s="4">
        <v>14.093999999999999</v>
      </c>
      <c r="D127" s="4">
        <v>0.68159999999999998</v>
      </c>
      <c r="E127" s="4" t="s">
        <v>155</v>
      </c>
      <c r="F127" s="4">
        <v>6816.0100169999996</v>
      </c>
      <c r="G127" s="4">
        <v>123.6</v>
      </c>
      <c r="H127" s="4">
        <v>-2</v>
      </c>
      <c r="I127" s="4">
        <v>264.89999999999998</v>
      </c>
      <c r="K127" s="4">
        <v>0</v>
      </c>
      <c r="L127" s="4">
        <v>76</v>
      </c>
      <c r="M127" s="4">
        <v>0.87209999999999999</v>
      </c>
      <c r="N127" s="4">
        <v>12.291700000000001</v>
      </c>
      <c r="O127" s="4">
        <v>0.59440000000000004</v>
      </c>
      <c r="P127" s="4">
        <v>107.7782</v>
      </c>
      <c r="Q127" s="4">
        <v>0</v>
      </c>
      <c r="R127" s="4">
        <v>107.8</v>
      </c>
      <c r="S127" s="4">
        <v>86.355800000000002</v>
      </c>
      <c r="T127" s="4">
        <v>0</v>
      </c>
      <c r="U127" s="4">
        <v>86.4</v>
      </c>
      <c r="V127" s="4">
        <v>264.87630000000001</v>
      </c>
      <c r="Y127" s="4">
        <v>66.688999999999993</v>
      </c>
      <c r="Z127" s="4">
        <v>0</v>
      </c>
      <c r="AA127" s="4">
        <v>0</v>
      </c>
      <c r="AB127" s="4" t="s">
        <v>207</v>
      </c>
      <c r="AC127" s="4">
        <v>0</v>
      </c>
      <c r="AD127" s="4">
        <v>11.5</v>
      </c>
      <c r="AE127" s="4">
        <v>861</v>
      </c>
      <c r="AF127" s="4">
        <v>890</v>
      </c>
      <c r="AG127" s="4">
        <v>832</v>
      </c>
      <c r="AH127" s="4">
        <v>76</v>
      </c>
      <c r="AI127" s="4">
        <v>22.22</v>
      </c>
      <c r="AJ127" s="4">
        <v>0.51</v>
      </c>
      <c r="AK127" s="4">
        <v>982</v>
      </c>
      <c r="AL127" s="4">
        <v>1</v>
      </c>
      <c r="AM127" s="4">
        <v>0</v>
      </c>
      <c r="AN127" s="4">
        <v>23</v>
      </c>
      <c r="AO127" s="4">
        <v>190.9</v>
      </c>
      <c r="AP127" s="4">
        <v>189</v>
      </c>
      <c r="AQ127" s="4">
        <v>2</v>
      </c>
      <c r="AR127" s="4">
        <v>195</v>
      </c>
      <c r="AS127" s="4" t="s">
        <v>155</v>
      </c>
      <c r="AT127" s="4">
        <v>2</v>
      </c>
      <c r="AU127" s="5">
        <v>0.79488425925925921</v>
      </c>
      <c r="AV127" s="4">
        <v>47.163316000000002</v>
      </c>
      <c r="AW127" s="4">
        <v>-88.491889999999998</v>
      </c>
      <c r="AX127" s="4">
        <v>318.5</v>
      </c>
      <c r="AY127" s="4">
        <v>30.8</v>
      </c>
      <c r="AZ127" s="4">
        <v>12</v>
      </c>
      <c r="BA127" s="4">
        <v>11</v>
      </c>
      <c r="BB127" s="4" t="s">
        <v>213</v>
      </c>
      <c r="BC127" s="4">
        <v>0.9</v>
      </c>
      <c r="BD127" s="4">
        <v>1.1000000000000001</v>
      </c>
      <c r="BE127" s="4">
        <v>1.8</v>
      </c>
      <c r="BF127" s="4">
        <v>14.063000000000001</v>
      </c>
      <c r="BG127" s="4">
        <v>14.32</v>
      </c>
      <c r="BH127" s="4">
        <v>1.02</v>
      </c>
      <c r="BI127" s="4">
        <v>14.664</v>
      </c>
      <c r="BJ127" s="4">
        <v>2887.0859999999998</v>
      </c>
      <c r="BK127" s="4">
        <v>88.864999999999995</v>
      </c>
      <c r="BL127" s="4">
        <v>2.6509999999999998</v>
      </c>
      <c r="BM127" s="4">
        <v>0</v>
      </c>
      <c r="BN127" s="4">
        <v>2.6509999999999998</v>
      </c>
      <c r="BO127" s="4">
        <v>2.1240000000000001</v>
      </c>
      <c r="BP127" s="4">
        <v>0</v>
      </c>
      <c r="BQ127" s="4">
        <v>2.1240000000000001</v>
      </c>
      <c r="BR127" s="4">
        <v>2.0573000000000001</v>
      </c>
      <c r="BU127" s="4">
        <v>3.1080000000000001</v>
      </c>
      <c r="BW127" s="4">
        <v>0</v>
      </c>
      <c r="BX127" s="4">
        <v>0.40927000000000002</v>
      </c>
      <c r="BY127" s="4">
        <v>-5</v>
      </c>
      <c r="BZ127" s="4">
        <v>0.66189100000000001</v>
      </c>
      <c r="CA127" s="4">
        <v>10.001536</v>
      </c>
      <c r="CB127" s="4">
        <v>13.370198</v>
      </c>
      <c r="CC127" s="4">
        <f t="shared" si="20"/>
        <v>2.6424058111999997</v>
      </c>
      <c r="CE127" s="4">
        <f t="shared" si="21"/>
        <v>21569.84503937971</v>
      </c>
      <c r="CF127" s="4">
        <f t="shared" si="22"/>
        <v>663.92351299007987</v>
      </c>
      <c r="CG127" s="4">
        <f t="shared" si="23"/>
        <v>15.868717060608001</v>
      </c>
      <c r="CH127" s="4">
        <f t="shared" si="24"/>
        <v>15.3703915295616</v>
      </c>
    </row>
    <row r="128" spans="1:86">
      <c r="A128" s="2">
        <v>42439</v>
      </c>
      <c r="B128" s="29">
        <v>0.58698013888888889</v>
      </c>
      <c r="C128" s="4">
        <v>14.316000000000001</v>
      </c>
      <c r="D128" s="4">
        <v>0.4798</v>
      </c>
      <c r="E128" s="4" t="s">
        <v>155</v>
      </c>
      <c r="F128" s="4">
        <v>4797.7450980000003</v>
      </c>
      <c r="G128" s="4">
        <v>155.6</v>
      </c>
      <c r="H128" s="4">
        <v>-4.3</v>
      </c>
      <c r="I128" s="4">
        <v>162.80000000000001</v>
      </c>
      <c r="K128" s="4">
        <v>0</v>
      </c>
      <c r="L128" s="4">
        <v>74</v>
      </c>
      <c r="M128" s="4">
        <v>0.87229999999999996</v>
      </c>
      <c r="N128" s="4">
        <v>12.4884</v>
      </c>
      <c r="O128" s="4">
        <v>0.41849999999999998</v>
      </c>
      <c r="P128" s="4">
        <v>135.7544</v>
      </c>
      <c r="Q128" s="4">
        <v>0</v>
      </c>
      <c r="R128" s="4">
        <v>135.80000000000001</v>
      </c>
      <c r="S128" s="4">
        <v>108.7713</v>
      </c>
      <c r="T128" s="4">
        <v>0</v>
      </c>
      <c r="U128" s="4">
        <v>108.8</v>
      </c>
      <c r="V128" s="4">
        <v>162.79920000000001</v>
      </c>
      <c r="Y128" s="4">
        <v>64.891000000000005</v>
      </c>
      <c r="Z128" s="4">
        <v>0</v>
      </c>
      <c r="AA128" s="4">
        <v>0</v>
      </c>
      <c r="AB128" s="4" t="s">
        <v>207</v>
      </c>
      <c r="AC128" s="4">
        <v>0</v>
      </c>
      <c r="AD128" s="4">
        <v>11.5</v>
      </c>
      <c r="AE128" s="4">
        <v>866</v>
      </c>
      <c r="AF128" s="4">
        <v>894</v>
      </c>
      <c r="AG128" s="4">
        <v>837</v>
      </c>
      <c r="AH128" s="4">
        <v>76</v>
      </c>
      <c r="AI128" s="4">
        <v>22.22</v>
      </c>
      <c r="AJ128" s="4">
        <v>0.51</v>
      </c>
      <c r="AK128" s="4">
        <v>982</v>
      </c>
      <c r="AL128" s="4">
        <v>1</v>
      </c>
      <c r="AM128" s="4">
        <v>0</v>
      </c>
      <c r="AN128" s="4">
        <v>23</v>
      </c>
      <c r="AO128" s="4">
        <v>190</v>
      </c>
      <c r="AP128" s="4">
        <v>189.1</v>
      </c>
      <c r="AQ128" s="4">
        <v>2.2000000000000002</v>
      </c>
      <c r="AR128" s="4">
        <v>195</v>
      </c>
      <c r="AS128" s="4" t="s">
        <v>155</v>
      </c>
      <c r="AT128" s="4">
        <v>2</v>
      </c>
      <c r="AU128" s="5">
        <v>0.79489583333333336</v>
      </c>
      <c r="AV128" s="4">
        <v>47.163201999999998</v>
      </c>
      <c r="AW128" s="4">
        <v>-88.491980999999996</v>
      </c>
      <c r="AX128" s="4">
        <v>318.39999999999998</v>
      </c>
      <c r="AY128" s="4">
        <v>31.2</v>
      </c>
      <c r="AZ128" s="4">
        <v>12</v>
      </c>
      <c r="BA128" s="4">
        <v>11</v>
      </c>
      <c r="BB128" s="4" t="s">
        <v>213</v>
      </c>
      <c r="BC128" s="4">
        <v>0.9</v>
      </c>
      <c r="BD128" s="4">
        <v>1.1000000000000001</v>
      </c>
      <c r="BE128" s="4">
        <v>1.8</v>
      </c>
      <c r="BF128" s="4">
        <v>14.063000000000001</v>
      </c>
      <c r="BG128" s="4">
        <v>14.34</v>
      </c>
      <c r="BH128" s="4">
        <v>1.02</v>
      </c>
      <c r="BI128" s="4">
        <v>14.635999999999999</v>
      </c>
      <c r="BJ128" s="4">
        <v>2930.8870000000002</v>
      </c>
      <c r="BK128" s="4">
        <v>62.515000000000001</v>
      </c>
      <c r="BL128" s="4">
        <v>3.3359999999999999</v>
      </c>
      <c r="BM128" s="4">
        <v>0</v>
      </c>
      <c r="BN128" s="4">
        <v>3.3359999999999999</v>
      </c>
      <c r="BO128" s="4">
        <v>2.673</v>
      </c>
      <c r="BP128" s="4">
        <v>0</v>
      </c>
      <c r="BQ128" s="4">
        <v>2.673</v>
      </c>
      <c r="BR128" s="4">
        <v>1.2634000000000001</v>
      </c>
      <c r="BU128" s="4">
        <v>3.0219999999999998</v>
      </c>
      <c r="BW128" s="4">
        <v>0</v>
      </c>
      <c r="BX128" s="4">
        <v>0.44308500000000001</v>
      </c>
      <c r="BY128" s="4">
        <v>-5</v>
      </c>
      <c r="BZ128" s="4">
        <v>0.66110899999999995</v>
      </c>
      <c r="CA128" s="4">
        <v>10.82789</v>
      </c>
      <c r="CB128" s="4">
        <v>13.354402</v>
      </c>
      <c r="CC128" s="4">
        <f t="shared" si="20"/>
        <v>2.860728538</v>
      </c>
      <c r="CE128" s="4">
        <f t="shared" si="21"/>
        <v>23706.285562707209</v>
      </c>
      <c r="CF128" s="4">
        <f t="shared" si="22"/>
        <v>505.64844088245002</v>
      </c>
      <c r="CG128" s="4">
        <f t="shared" si="23"/>
        <v>21.620383627590002</v>
      </c>
      <c r="CH128" s="4">
        <f t="shared" si="24"/>
        <v>10.218927300822001</v>
      </c>
    </row>
    <row r="129" spans="1:86">
      <c r="A129" s="2">
        <v>42439</v>
      </c>
      <c r="B129" s="29">
        <v>0.58699171296296293</v>
      </c>
      <c r="C129" s="4">
        <v>14.106</v>
      </c>
      <c r="D129" s="4">
        <v>1.0242</v>
      </c>
      <c r="E129" s="4" t="s">
        <v>155</v>
      </c>
      <c r="F129" s="4">
        <v>10242.023708999999</v>
      </c>
      <c r="G129" s="4">
        <v>166.1</v>
      </c>
      <c r="H129" s="4">
        <v>-4.3</v>
      </c>
      <c r="I129" s="4">
        <v>161.30000000000001</v>
      </c>
      <c r="K129" s="4">
        <v>0</v>
      </c>
      <c r="L129" s="4">
        <v>74</v>
      </c>
      <c r="M129" s="4">
        <v>0.86939999999999995</v>
      </c>
      <c r="N129" s="4">
        <v>12.263</v>
      </c>
      <c r="O129" s="4">
        <v>0.89039999999999997</v>
      </c>
      <c r="P129" s="4">
        <v>144.41220000000001</v>
      </c>
      <c r="Q129" s="4">
        <v>0</v>
      </c>
      <c r="R129" s="4">
        <v>144.4</v>
      </c>
      <c r="S129" s="4">
        <v>115.7222</v>
      </c>
      <c r="T129" s="4">
        <v>0</v>
      </c>
      <c r="U129" s="4">
        <v>115.7</v>
      </c>
      <c r="V129" s="4">
        <v>161.25120000000001</v>
      </c>
      <c r="Y129" s="4">
        <v>64.444000000000003</v>
      </c>
      <c r="Z129" s="4">
        <v>0</v>
      </c>
      <c r="AA129" s="4">
        <v>0</v>
      </c>
      <c r="AB129" s="4" t="s">
        <v>207</v>
      </c>
      <c r="AC129" s="4">
        <v>0</v>
      </c>
      <c r="AD129" s="4">
        <v>11.5</v>
      </c>
      <c r="AE129" s="4">
        <v>875</v>
      </c>
      <c r="AF129" s="4">
        <v>900</v>
      </c>
      <c r="AG129" s="4">
        <v>845</v>
      </c>
      <c r="AH129" s="4">
        <v>76.099999999999994</v>
      </c>
      <c r="AI129" s="4">
        <v>22.25</v>
      </c>
      <c r="AJ129" s="4">
        <v>0.51</v>
      </c>
      <c r="AK129" s="4">
        <v>982</v>
      </c>
      <c r="AL129" s="4">
        <v>1</v>
      </c>
      <c r="AM129" s="4">
        <v>0</v>
      </c>
      <c r="AN129" s="4">
        <v>23</v>
      </c>
      <c r="AO129" s="4">
        <v>190.1</v>
      </c>
      <c r="AP129" s="4">
        <v>190</v>
      </c>
      <c r="AQ129" s="4">
        <v>2.7</v>
      </c>
      <c r="AR129" s="4">
        <v>195</v>
      </c>
      <c r="AS129" s="4" t="s">
        <v>155</v>
      </c>
      <c r="AT129" s="4">
        <v>2</v>
      </c>
      <c r="AU129" s="5">
        <v>0.79490740740740751</v>
      </c>
      <c r="AV129" s="4">
        <v>47.163074999999999</v>
      </c>
      <c r="AW129" s="4">
        <v>-88.492044000000007</v>
      </c>
      <c r="AX129" s="4">
        <v>318.3</v>
      </c>
      <c r="AY129" s="4">
        <v>32.4</v>
      </c>
      <c r="AZ129" s="4">
        <v>12</v>
      </c>
      <c r="BA129" s="4">
        <v>11</v>
      </c>
      <c r="BB129" s="4" t="s">
        <v>213</v>
      </c>
      <c r="BC129" s="4">
        <v>0.9</v>
      </c>
      <c r="BD129" s="4">
        <v>1.1508</v>
      </c>
      <c r="BE129" s="4">
        <v>1.8</v>
      </c>
      <c r="BF129" s="4">
        <v>14.063000000000001</v>
      </c>
      <c r="BG129" s="4">
        <v>13.97</v>
      </c>
      <c r="BH129" s="4">
        <v>0.99</v>
      </c>
      <c r="BI129" s="4">
        <v>15.028</v>
      </c>
      <c r="BJ129" s="4">
        <v>2823.9749999999999</v>
      </c>
      <c r="BK129" s="4">
        <v>130.50399999999999</v>
      </c>
      <c r="BL129" s="4">
        <v>3.4830000000000001</v>
      </c>
      <c r="BM129" s="4">
        <v>0</v>
      </c>
      <c r="BN129" s="4">
        <v>3.4830000000000001</v>
      </c>
      <c r="BO129" s="4">
        <v>2.7909999999999999</v>
      </c>
      <c r="BP129" s="4">
        <v>0</v>
      </c>
      <c r="BQ129" s="4">
        <v>2.7909999999999999</v>
      </c>
      <c r="BR129" s="4">
        <v>1.2279</v>
      </c>
      <c r="BU129" s="4">
        <v>2.944</v>
      </c>
      <c r="BW129" s="4">
        <v>0</v>
      </c>
      <c r="BX129" s="4">
        <v>0.50939299999999998</v>
      </c>
      <c r="BY129" s="4">
        <v>-5</v>
      </c>
      <c r="BZ129" s="4">
        <v>0.66178199999999998</v>
      </c>
      <c r="CA129" s="4">
        <v>12.448290999999999</v>
      </c>
      <c r="CB129" s="4">
        <v>13.367996</v>
      </c>
      <c r="CC129" s="4">
        <f t="shared" si="20"/>
        <v>3.2888384821999996</v>
      </c>
      <c r="CE129" s="4">
        <f t="shared" si="21"/>
        <v>26259.785944813571</v>
      </c>
      <c r="CF129" s="4">
        <f t="shared" si="22"/>
        <v>1213.5401711920078</v>
      </c>
      <c r="CG129" s="4">
        <f t="shared" si="23"/>
        <v>25.953155595207001</v>
      </c>
      <c r="CH129" s="4">
        <f t="shared" si="24"/>
        <v>11.418086619618299</v>
      </c>
    </row>
    <row r="130" spans="1:86">
      <c r="A130" s="2">
        <v>42439</v>
      </c>
      <c r="B130" s="29">
        <v>0.58700328703703708</v>
      </c>
      <c r="C130" s="4">
        <v>13.269</v>
      </c>
      <c r="D130" s="4">
        <v>2.0621999999999998</v>
      </c>
      <c r="E130" s="4" t="s">
        <v>155</v>
      </c>
      <c r="F130" s="4">
        <v>20621.639870999999</v>
      </c>
      <c r="G130" s="4">
        <v>165.3</v>
      </c>
      <c r="H130" s="4">
        <v>-4.3</v>
      </c>
      <c r="I130" s="4">
        <v>358.7</v>
      </c>
      <c r="K130" s="4">
        <v>0</v>
      </c>
      <c r="L130" s="4">
        <v>74</v>
      </c>
      <c r="M130" s="4">
        <v>0.86639999999999995</v>
      </c>
      <c r="N130" s="4">
        <v>11.496</v>
      </c>
      <c r="O130" s="4">
        <v>1.7867</v>
      </c>
      <c r="P130" s="4">
        <v>143.21700000000001</v>
      </c>
      <c r="Q130" s="4">
        <v>0</v>
      </c>
      <c r="R130" s="4">
        <v>143.19999999999999</v>
      </c>
      <c r="S130" s="4">
        <v>114.8777</v>
      </c>
      <c r="T130" s="4">
        <v>0</v>
      </c>
      <c r="U130" s="4">
        <v>114.9</v>
      </c>
      <c r="V130" s="4">
        <v>358.68439999999998</v>
      </c>
      <c r="Y130" s="4">
        <v>64.510000000000005</v>
      </c>
      <c r="Z130" s="4">
        <v>0</v>
      </c>
      <c r="AA130" s="4">
        <v>0</v>
      </c>
      <c r="AB130" s="4" t="s">
        <v>207</v>
      </c>
      <c r="AC130" s="4">
        <v>0</v>
      </c>
      <c r="AD130" s="4">
        <v>11.5</v>
      </c>
      <c r="AE130" s="4">
        <v>881</v>
      </c>
      <c r="AF130" s="4">
        <v>907</v>
      </c>
      <c r="AG130" s="4">
        <v>851</v>
      </c>
      <c r="AH130" s="4">
        <v>77</v>
      </c>
      <c r="AI130" s="4">
        <v>22.51</v>
      </c>
      <c r="AJ130" s="4">
        <v>0.52</v>
      </c>
      <c r="AK130" s="4">
        <v>982</v>
      </c>
      <c r="AL130" s="4">
        <v>1</v>
      </c>
      <c r="AM130" s="4">
        <v>0</v>
      </c>
      <c r="AN130" s="4">
        <v>23</v>
      </c>
      <c r="AO130" s="4">
        <v>190.9</v>
      </c>
      <c r="AP130" s="4">
        <v>190</v>
      </c>
      <c r="AQ130" s="4">
        <v>2.9</v>
      </c>
      <c r="AR130" s="4">
        <v>195</v>
      </c>
      <c r="AS130" s="4" t="s">
        <v>155</v>
      </c>
      <c r="AT130" s="4">
        <v>2</v>
      </c>
      <c r="AU130" s="5">
        <v>0.79491898148148143</v>
      </c>
      <c r="AV130" s="4">
        <v>47.162936999999999</v>
      </c>
      <c r="AW130" s="4">
        <v>-88.492070999999996</v>
      </c>
      <c r="AX130" s="4">
        <v>318.3</v>
      </c>
      <c r="AY130" s="4">
        <v>33.9</v>
      </c>
      <c r="AZ130" s="4">
        <v>12</v>
      </c>
      <c r="BA130" s="4">
        <v>11</v>
      </c>
      <c r="BB130" s="4" t="s">
        <v>213</v>
      </c>
      <c r="BC130" s="4">
        <v>0.9</v>
      </c>
      <c r="BD130" s="4">
        <v>1.2</v>
      </c>
      <c r="BE130" s="4">
        <v>1.8</v>
      </c>
      <c r="BF130" s="4">
        <v>14.063000000000001</v>
      </c>
      <c r="BG130" s="4">
        <v>13.65</v>
      </c>
      <c r="BH130" s="4">
        <v>0.97</v>
      </c>
      <c r="BI130" s="4">
        <v>15.419</v>
      </c>
      <c r="BJ130" s="4">
        <v>2617.6019999999999</v>
      </c>
      <c r="BK130" s="4">
        <v>258.92899999999997</v>
      </c>
      <c r="BL130" s="4">
        <v>3.415</v>
      </c>
      <c r="BM130" s="4">
        <v>0</v>
      </c>
      <c r="BN130" s="4">
        <v>3.415</v>
      </c>
      <c r="BO130" s="4">
        <v>2.7389999999999999</v>
      </c>
      <c r="BP130" s="4">
        <v>0</v>
      </c>
      <c r="BQ130" s="4">
        <v>2.7389999999999999</v>
      </c>
      <c r="BR130" s="4">
        <v>2.7006000000000001</v>
      </c>
      <c r="BU130" s="4">
        <v>2.9140000000000001</v>
      </c>
      <c r="BW130" s="4">
        <v>0</v>
      </c>
      <c r="BX130" s="4">
        <v>0.58672000000000002</v>
      </c>
      <c r="BY130" s="4">
        <v>-5</v>
      </c>
      <c r="BZ130" s="4">
        <v>0.66043600000000002</v>
      </c>
      <c r="CA130" s="4">
        <v>14.33797</v>
      </c>
      <c r="CB130" s="4">
        <v>13.340807</v>
      </c>
      <c r="CC130" s="4">
        <f t="shared" si="20"/>
        <v>3.7880916739999999</v>
      </c>
      <c r="CE130" s="4">
        <f t="shared" si="21"/>
        <v>28035.73091411118</v>
      </c>
      <c r="CF130" s="4">
        <f t="shared" si="22"/>
        <v>2773.2496268951099</v>
      </c>
      <c r="CG130" s="4">
        <f t="shared" si="23"/>
        <v>29.335959773009996</v>
      </c>
      <c r="CH130" s="4">
        <f t="shared" si="24"/>
        <v>28.924677971154004</v>
      </c>
    </row>
    <row r="131" spans="1:86">
      <c r="A131" s="2">
        <v>42439</v>
      </c>
      <c r="B131" s="29">
        <v>0.58701486111111112</v>
      </c>
      <c r="C131" s="4">
        <v>12.689</v>
      </c>
      <c r="D131" s="4">
        <v>3.2086000000000001</v>
      </c>
      <c r="E131" s="4" t="s">
        <v>155</v>
      </c>
      <c r="F131" s="4">
        <v>32085.933333000001</v>
      </c>
      <c r="G131" s="4">
        <v>171.2</v>
      </c>
      <c r="H131" s="4">
        <v>-4.3</v>
      </c>
      <c r="I131" s="4">
        <v>594.1</v>
      </c>
      <c r="K131" s="4">
        <v>0</v>
      </c>
      <c r="L131" s="4">
        <v>79</v>
      </c>
      <c r="M131" s="4">
        <v>0.86019999999999996</v>
      </c>
      <c r="N131" s="4">
        <v>10.9153</v>
      </c>
      <c r="O131" s="4">
        <v>2.7601</v>
      </c>
      <c r="P131" s="4">
        <v>147.2287</v>
      </c>
      <c r="Q131" s="4">
        <v>0</v>
      </c>
      <c r="R131" s="4">
        <v>147.19999999999999</v>
      </c>
      <c r="S131" s="4">
        <v>118.0956</v>
      </c>
      <c r="T131" s="4">
        <v>0</v>
      </c>
      <c r="U131" s="4">
        <v>118.1</v>
      </c>
      <c r="V131" s="4">
        <v>594.14350000000002</v>
      </c>
      <c r="Y131" s="4">
        <v>68.317999999999998</v>
      </c>
      <c r="Z131" s="4">
        <v>0</v>
      </c>
      <c r="AA131" s="4">
        <v>0</v>
      </c>
      <c r="AB131" s="4" t="s">
        <v>207</v>
      </c>
      <c r="AC131" s="4">
        <v>0</v>
      </c>
      <c r="AD131" s="4">
        <v>11.5</v>
      </c>
      <c r="AE131" s="4">
        <v>886</v>
      </c>
      <c r="AF131" s="4">
        <v>913</v>
      </c>
      <c r="AG131" s="4">
        <v>856</v>
      </c>
      <c r="AH131" s="4">
        <v>77</v>
      </c>
      <c r="AI131" s="4">
        <v>22.51</v>
      </c>
      <c r="AJ131" s="4">
        <v>0.52</v>
      </c>
      <c r="AK131" s="4">
        <v>982</v>
      </c>
      <c r="AL131" s="4">
        <v>1</v>
      </c>
      <c r="AM131" s="4">
        <v>0</v>
      </c>
      <c r="AN131" s="4">
        <v>23</v>
      </c>
      <c r="AO131" s="4">
        <v>190</v>
      </c>
      <c r="AP131" s="4">
        <v>190</v>
      </c>
      <c r="AQ131" s="4">
        <v>2.5</v>
      </c>
      <c r="AR131" s="4">
        <v>195</v>
      </c>
      <c r="AS131" s="4" t="s">
        <v>155</v>
      </c>
      <c r="AT131" s="4">
        <v>2</v>
      </c>
      <c r="AU131" s="5">
        <v>0.79493055555555558</v>
      </c>
      <c r="AV131" s="4">
        <v>47.162790999999999</v>
      </c>
      <c r="AW131" s="4">
        <v>-88.492058</v>
      </c>
      <c r="AX131" s="4">
        <v>318.2</v>
      </c>
      <c r="AY131" s="4">
        <v>35</v>
      </c>
      <c r="AZ131" s="4">
        <v>12</v>
      </c>
      <c r="BA131" s="4">
        <v>11</v>
      </c>
      <c r="BB131" s="4" t="s">
        <v>213</v>
      </c>
      <c r="BC131" s="4">
        <v>0.9</v>
      </c>
      <c r="BD131" s="4">
        <v>1.2507999999999999</v>
      </c>
      <c r="BE131" s="4">
        <v>1.8</v>
      </c>
      <c r="BF131" s="4">
        <v>14.063000000000001</v>
      </c>
      <c r="BG131" s="4">
        <v>13.02</v>
      </c>
      <c r="BH131" s="4">
        <v>0.93</v>
      </c>
      <c r="BI131" s="4">
        <v>16.248999999999999</v>
      </c>
      <c r="BJ131" s="4">
        <v>2409.8029999999999</v>
      </c>
      <c r="BK131" s="4">
        <v>387.83499999999998</v>
      </c>
      <c r="BL131" s="4">
        <v>3.4039999999999999</v>
      </c>
      <c r="BM131" s="4">
        <v>0</v>
      </c>
      <c r="BN131" s="4">
        <v>3.4039999999999999</v>
      </c>
      <c r="BO131" s="4">
        <v>2.73</v>
      </c>
      <c r="BP131" s="4">
        <v>0</v>
      </c>
      <c r="BQ131" s="4">
        <v>2.73</v>
      </c>
      <c r="BR131" s="4">
        <v>4.3373999999999997</v>
      </c>
      <c r="BU131" s="4">
        <v>2.992</v>
      </c>
      <c r="BW131" s="4">
        <v>0</v>
      </c>
      <c r="BX131" s="4">
        <v>0.66290499999999997</v>
      </c>
      <c r="BY131" s="4">
        <v>-5</v>
      </c>
      <c r="BZ131" s="4">
        <v>0.66378199999999998</v>
      </c>
      <c r="CA131" s="4">
        <v>16.199741</v>
      </c>
      <c r="CB131" s="4">
        <v>13.408396</v>
      </c>
      <c r="CC131" s="4">
        <f t="shared" si="20"/>
        <v>4.2799715722</v>
      </c>
      <c r="CE131" s="4">
        <f t="shared" si="21"/>
        <v>29161.523792384178</v>
      </c>
      <c r="CF131" s="4">
        <f t="shared" si="22"/>
        <v>4693.2714333990443</v>
      </c>
      <c r="CG131" s="4">
        <f t="shared" si="23"/>
        <v>33.036293818709993</v>
      </c>
      <c r="CH131" s="4">
        <f t="shared" si="24"/>
        <v>52.487773190209793</v>
      </c>
    </row>
    <row r="132" spans="1:86">
      <c r="A132" s="2">
        <v>42439</v>
      </c>
      <c r="B132" s="29">
        <v>0.58702643518518516</v>
      </c>
      <c r="C132" s="4">
        <v>12.047000000000001</v>
      </c>
      <c r="D132" s="4">
        <v>4.1504000000000003</v>
      </c>
      <c r="E132" s="4" t="s">
        <v>155</v>
      </c>
      <c r="F132" s="4">
        <v>41503.753170000004</v>
      </c>
      <c r="G132" s="4">
        <v>174.2</v>
      </c>
      <c r="H132" s="4">
        <v>-4.2</v>
      </c>
      <c r="I132" s="4">
        <v>740.6</v>
      </c>
      <c r="K132" s="4">
        <v>0</v>
      </c>
      <c r="L132" s="4">
        <v>84</v>
      </c>
      <c r="M132" s="4">
        <v>0.85629999999999995</v>
      </c>
      <c r="N132" s="4">
        <v>10.3164</v>
      </c>
      <c r="O132" s="4">
        <v>3.5541</v>
      </c>
      <c r="P132" s="4">
        <v>149.17189999999999</v>
      </c>
      <c r="Q132" s="4">
        <v>0</v>
      </c>
      <c r="R132" s="4">
        <v>149.19999999999999</v>
      </c>
      <c r="S132" s="4">
        <v>119.65430000000001</v>
      </c>
      <c r="T132" s="4">
        <v>0</v>
      </c>
      <c r="U132" s="4">
        <v>119.7</v>
      </c>
      <c r="V132" s="4">
        <v>740.60019999999997</v>
      </c>
      <c r="Y132" s="4">
        <v>72.158000000000001</v>
      </c>
      <c r="Z132" s="4">
        <v>0</v>
      </c>
      <c r="AA132" s="4">
        <v>0</v>
      </c>
      <c r="AB132" s="4" t="s">
        <v>207</v>
      </c>
      <c r="AC132" s="4">
        <v>0</v>
      </c>
      <c r="AD132" s="4">
        <v>11.5</v>
      </c>
      <c r="AE132" s="4">
        <v>890</v>
      </c>
      <c r="AF132" s="4">
        <v>915</v>
      </c>
      <c r="AG132" s="4">
        <v>860</v>
      </c>
      <c r="AH132" s="4">
        <v>77</v>
      </c>
      <c r="AI132" s="4">
        <v>22.51</v>
      </c>
      <c r="AJ132" s="4">
        <v>0.52</v>
      </c>
      <c r="AK132" s="4">
        <v>982</v>
      </c>
      <c r="AL132" s="4">
        <v>1</v>
      </c>
      <c r="AM132" s="4">
        <v>0</v>
      </c>
      <c r="AN132" s="4">
        <v>23</v>
      </c>
      <c r="AO132" s="4">
        <v>190</v>
      </c>
      <c r="AP132" s="4">
        <v>190</v>
      </c>
      <c r="AQ132" s="4">
        <v>2.1</v>
      </c>
      <c r="AR132" s="4">
        <v>195</v>
      </c>
      <c r="AS132" s="4" t="s">
        <v>155</v>
      </c>
      <c r="AT132" s="4">
        <v>2</v>
      </c>
      <c r="AU132" s="5">
        <v>0.79494212962962962</v>
      </c>
      <c r="AV132" s="4">
        <v>47.162640000000003</v>
      </c>
      <c r="AW132" s="4">
        <v>-88.492024000000001</v>
      </c>
      <c r="AX132" s="4">
        <v>318.3</v>
      </c>
      <c r="AY132" s="4">
        <v>36.299999999999997</v>
      </c>
      <c r="AZ132" s="4">
        <v>12</v>
      </c>
      <c r="BA132" s="4">
        <v>11</v>
      </c>
      <c r="BB132" s="4" t="s">
        <v>213</v>
      </c>
      <c r="BC132" s="4">
        <v>1.0014989999999999</v>
      </c>
      <c r="BD132" s="4">
        <v>1.198501</v>
      </c>
      <c r="BE132" s="4">
        <v>1.9014990000000001</v>
      </c>
      <c r="BF132" s="4">
        <v>14.063000000000001</v>
      </c>
      <c r="BG132" s="4">
        <v>12.66</v>
      </c>
      <c r="BH132" s="4">
        <v>0.9</v>
      </c>
      <c r="BI132" s="4">
        <v>16.777999999999999</v>
      </c>
      <c r="BJ132" s="4">
        <v>2243.2049999999999</v>
      </c>
      <c r="BK132" s="4">
        <v>491.863</v>
      </c>
      <c r="BL132" s="4">
        <v>3.3969999999999998</v>
      </c>
      <c r="BM132" s="4">
        <v>0</v>
      </c>
      <c r="BN132" s="4">
        <v>3.3969999999999998</v>
      </c>
      <c r="BO132" s="4">
        <v>2.7250000000000001</v>
      </c>
      <c r="BP132" s="4">
        <v>0</v>
      </c>
      <c r="BQ132" s="4">
        <v>2.7250000000000001</v>
      </c>
      <c r="BR132" s="4">
        <v>5.3250000000000002</v>
      </c>
      <c r="BU132" s="4">
        <v>3.113</v>
      </c>
      <c r="BW132" s="4">
        <v>0</v>
      </c>
      <c r="BX132" s="4">
        <v>0.71215600000000001</v>
      </c>
      <c r="BY132" s="4">
        <v>-5</v>
      </c>
      <c r="BZ132" s="4">
        <v>0.66200000000000003</v>
      </c>
      <c r="CA132" s="4">
        <v>17.403312</v>
      </c>
      <c r="CB132" s="4">
        <v>13.372400000000001</v>
      </c>
      <c r="CC132" s="4">
        <f t="shared" si="20"/>
        <v>4.5979550303999996</v>
      </c>
      <c r="CE132" s="4">
        <f t="shared" si="21"/>
        <v>29162.27978173512</v>
      </c>
      <c r="CF132" s="4">
        <f t="shared" si="22"/>
        <v>6394.3538019412317</v>
      </c>
      <c r="CG132" s="4">
        <f t="shared" si="23"/>
        <v>35.425746824400001</v>
      </c>
      <c r="CH132" s="4">
        <f t="shared" si="24"/>
        <v>69.226459390800002</v>
      </c>
    </row>
    <row r="133" spans="1:86">
      <c r="A133" s="2">
        <v>42439</v>
      </c>
      <c r="B133" s="29">
        <v>0.5870380092592592</v>
      </c>
      <c r="C133" s="4">
        <v>11.571</v>
      </c>
      <c r="D133" s="4">
        <v>4.8274999999999997</v>
      </c>
      <c r="E133" s="4" t="s">
        <v>155</v>
      </c>
      <c r="F133" s="4">
        <v>48274.674555999998</v>
      </c>
      <c r="G133" s="4">
        <v>156.69999999999999</v>
      </c>
      <c r="H133" s="4">
        <v>-4</v>
      </c>
      <c r="I133" s="4">
        <v>860.9</v>
      </c>
      <c r="K133" s="4">
        <v>0</v>
      </c>
      <c r="L133" s="4">
        <v>86</v>
      </c>
      <c r="M133" s="4">
        <v>0.85360000000000003</v>
      </c>
      <c r="N133" s="4">
        <v>9.8773</v>
      </c>
      <c r="O133" s="4">
        <v>4.1210000000000004</v>
      </c>
      <c r="P133" s="4">
        <v>133.73320000000001</v>
      </c>
      <c r="Q133" s="4">
        <v>0</v>
      </c>
      <c r="R133" s="4">
        <v>133.69999999999999</v>
      </c>
      <c r="S133" s="4">
        <v>107.2706</v>
      </c>
      <c r="T133" s="4">
        <v>0</v>
      </c>
      <c r="U133" s="4">
        <v>107.3</v>
      </c>
      <c r="V133" s="4">
        <v>860.87139999999999</v>
      </c>
      <c r="Y133" s="4">
        <v>73.784999999999997</v>
      </c>
      <c r="Z133" s="4">
        <v>0</v>
      </c>
      <c r="AA133" s="4">
        <v>0</v>
      </c>
      <c r="AB133" s="4" t="s">
        <v>207</v>
      </c>
      <c r="AC133" s="4">
        <v>0</v>
      </c>
      <c r="AD133" s="4">
        <v>11.5</v>
      </c>
      <c r="AE133" s="4">
        <v>894</v>
      </c>
      <c r="AF133" s="4">
        <v>919</v>
      </c>
      <c r="AG133" s="4">
        <v>864</v>
      </c>
      <c r="AH133" s="4">
        <v>77</v>
      </c>
      <c r="AI133" s="4">
        <v>22.51</v>
      </c>
      <c r="AJ133" s="4">
        <v>0.52</v>
      </c>
      <c r="AK133" s="4">
        <v>982</v>
      </c>
      <c r="AL133" s="4">
        <v>1</v>
      </c>
      <c r="AM133" s="4">
        <v>0</v>
      </c>
      <c r="AN133" s="4">
        <v>23</v>
      </c>
      <c r="AO133" s="4">
        <v>190</v>
      </c>
      <c r="AP133" s="4">
        <v>190</v>
      </c>
      <c r="AQ133" s="4">
        <v>2.1</v>
      </c>
      <c r="AR133" s="4">
        <v>195</v>
      </c>
      <c r="AS133" s="4" t="s">
        <v>155</v>
      </c>
      <c r="AT133" s="4">
        <v>2</v>
      </c>
      <c r="AU133" s="5">
        <v>0.79495370370370377</v>
      </c>
      <c r="AV133" s="4">
        <v>47.162481999999997</v>
      </c>
      <c r="AW133" s="4">
        <v>-88.491969999999995</v>
      </c>
      <c r="AX133" s="4">
        <v>318.10000000000002</v>
      </c>
      <c r="AY133" s="4">
        <v>38.200000000000003</v>
      </c>
      <c r="AZ133" s="4">
        <v>12</v>
      </c>
      <c r="BA133" s="4">
        <v>11</v>
      </c>
      <c r="BB133" s="4" t="s">
        <v>213</v>
      </c>
      <c r="BC133" s="4">
        <v>1.1507510000000001</v>
      </c>
      <c r="BD133" s="4">
        <v>1.1507510000000001</v>
      </c>
      <c r="BE133" s="4">
        <v>2.050751</v>
      </c>
      <c r="BF133" s="4">
        <v>14.063000000000001</v>
      </c>
      <c r="BG133" s="4">
        <v>12.41</v>
      </c>
      <c r="BH133" s="4">
        <v>0.88</v>
      </c>
      <c r="BI133" s="4">
        <v>17.143999999999998</v>
      </c>
      <c r="BJ133" s="4">
        <v>2126.33</v>
      </c>
      <c r="BK133" s="4">
        <v>564.63599999999997</v>
      </c>
      <c r="BL133" s="4">
        <v>3.0150000000000001</v>
      </c>
      <c r="BM133" s="4">
        <v>0</v>
      </c>
      <c r="BN133" s="4">
        <v>3.0150000000000001</v>
      </c>
      <c r="BO133" s="4">
        <v>2.4180000000000001</v>
      </c>
      <c r="BP133" s="4">
        <v>0</v>
      </c>
      <c r="BQ133" s="4">
        <v>2.4180000000000001</v>
      </c>
      <c r="BR133" s="4">
        <v>6.1280999999999999</v>
      </c>
      <c r="BU133" s="4">
        <v>3.1509999999999998</v>
      </c>
      <c r="BW133" s="4">
        <v>0</v>
      </c>
      <c r="BX133" s="4">
        <v>0.78808900000000004</v>
      </c>
      <c r="BY133" s="4">
        <v>-5</v>
      </c>
      <c r="BZ133" s="4">
        <v>0.66200000000000003</v>
      </c>
      <c r="CA133" s="4">
        <v>19.258921999999998</v>
      </c>
      <c r="CB133" s="4">
        <v>13.372400000000001</v>
      </c>
      <c r="CC133" s="4">
        <f t="shared" si="20"/>
        <v>5.0882071923999996</v>
      </c>
      <c r="CE133" s="4">
        <f t="shared" si="21"/>
        <v>30590.265241346216</v>
      </c>
      <c r="CF133" s="4">
        <f t="shared" si="22"/>
        <v>8123.0876697468229</v>
      </c>
      <c r="CG133" s="4">
        <f t="shared" si="23"/>
        <v>34.786350826811997</v>
      </c>
      <c r="CH133" s="4">
        <f t="shared" si="24"/>
        <v>88.161388131425383</v>
      </c>
    </row>
    <row r="134" spans="1:86">
      <c r="A134" s="2">
        <v>42439</v>
      </c>
      <c r="B134" s="29">
        <v>0.58704958333333335</v>
      </c>
      <c r="C134" s="4">
        <v>11.367000000000001</v>
      </c>
      <c r="D134" s="4">
        <v>5.2957999999999998</v>
      </c>
      <c r="E134" s="4" t="s">
        <v>155</v>
      </c>
      <c r="F134" s="4">
        <v>52957.703034999999</v>
      </c>
      <c r="G134" s="4">
        <v>119.6</v>
      </c>
      <c r="H134" s="4">
        <v>-0.9</v>
      </c>
      <c r="I134" s="4">
        <v>960.5</v>
      </c>
      <c r="K134" s="4">
        <v>0</v>
      </c>
      <c r="L134" s="4">
        <v>90</v>
      </c>
      <c r="M134" s="4">
        <v>0.85089999999999999</v>
      </c>
      <c r="N134" s="4">
        <v>9.6720000000000006</v>
      </c>
      <c r="O134" s="4">
        <v>4.5060000000000002</v>
      </c>
      <c r="P134" s="4">
        <v>101.7201</v>
      </c>
      <c r="Q134" s="4">
        <v>0</v>
      </c>
      <c r="R134" s="4">
        <v>101.7</v>
      </c>
      <c r="S134" s="4">
        <v>81.592100000000002</v>
      </c>
      <c r="T134" s="4">
        <v>0</v>
      </c>
      <c r="U134" s="4">
        <v>81.599999999999994</v>
      </c>
      <c r="V134" s="4">
        <v>960.54499999999996</v>
      </c>
      <c r="Y134" s="4">
        <v>76.908000000000001</v>
      </c>
      <c r="Z134" s="4">
        <v>0</v>
      </c>
      <c r="AA134" s="4">
        <v>0</v>
      </c>
      <c r="AB134" s="4" t="s">
        <v>207</v>
      </c>
      <c r="AC134" s="4">
        <v>0</v>
      </c>
      <c r="AD134" s="4">
        <v>11.5</v>
      </c>
      <c r="AE134" s="4">
        <v>896</v>
      </c>
      <c r="AF134" s="4">
        <v>921</v>
      </c>
      <c r="AG134" s="4">
        <v>865</v>
      </c>
      <c r="AH134" s="4">
        <v>77</v>
      </c>
      <c r="AI134" s="4">
        <v>22.51</v>
      </c>
      <c r="AJ134" s="4">
        <v>0.52</v>
      </c>
      <c r="AK134" s="4">
        <v>982</v>
      </c>
      <c r="AL134" s="4">
        <v>1</v>
      </c>
      <c r="AM134" s="4">
        <v>0</v>
      </c>
      <c r="AN134" s="4">
        <v>23</v>
      </c>
      <c r="AO134" s="4">
        <v>190</v>
      </c>
      <c r="AP134" s="4">
        <v>189.9</v>
      </c>
      <c r="AQ134" s="4">
        <v>2.4</v>
      </c>
      <c r="AR134" s="4">
        <v>195</v>
      </c>
      <c r="AS134" s="4" t="s">
        <v>155</v>
      </c>
      <c r="AT134" s="4">
        <v>2</v>
      </c>
      <c r="AU134" s="5">
        <v>0.7949652777777777</v>
      </c>
      <c r="AV134" s="4">
        <v>47.162315</v>
      </c>
      <c r="AW134" s="4">
        <v>-88.491894000000002</v>
      </c>
      <c r="AX134" s="4">
        <v>317.89999999999998</v>
      </c>
      <c r="AY134" s="4">
        <v>40.200000000000003</v>
      </c>
      <c r="AZ134" s="4">
        <v>12</v>
      </c>
      <c r="BA134" s="4">
        <v>11</v>
      </c>
      <c r="BB134" s="4" t="s">
        <v>213</v>
      </c>
      <c r="BC134" s="4">
        <v>1.3524</v>
      </c>
      <c r="BD134" s="4">
        <v>1.4032</v>
      </c>
      <c r="BE134" s="4">
        <v>2.3031999999999999</v>
      </c>
      <c r="BF134" s="4">
        <v>14.063000000000001</v>
      </c>
      <c r="BG134" s="4">
        <v>12.16</v>
      </c>
      <c r="BH134" s="4">
        <v>0.86</v>
      </c>
      <c r="BI134" s="4">
        <v>17.527999999999999</v>
      </c>
      <c r="BJ134" s="4">
        <v>2054.3809999999999</v>
      </c>
      <c r="BK134" s="4">
        <v>609.15700000000004</v>
      </c>
      <c r="BL134" s="4">
        <v>2.2629999999999999</v>
      </c>
      <c r="BM134" s="4">
        <v>0</v>
      </c>
      <c r="BN134" s="4">
        <v>2.2629999999999999</v>
      </c>
      <c r="BO134" s="4">
        <v>1.8149999999999999</v>
      </c>
      <c r="BP134" s="4">
        <v>0</v>
      </c>
      <c r="BQ134" s="4">
        <v>1.8149999999999999</v>
      </c>
      <c r="BR134" s="4">
        <v>6.7465000000000002</v>
      </c>
      <c r="BU134" s="4">
        <v>3.2410000000000001</v>
      </c>
      <c r="BW134" s="4">
        <v>0</v>
      </c>
      <c r="BX134" s="4">
        <v>0.80045900000000003</v>
      </c>
      <c r="BY134" s="4">
        <v>-5</v>
      </c>
      <c r="BZ134" s="4">
        <v>0.66178400000000004</v>
      </c>
      <c r="CA134" s="4">
        <v>19.561229000000001</v>
      </c>
      <c r="CB134" s="4">
        <v>13.368031999999999</v>
      </c>
      <c r="CC134" s="4">
        <f t="shared" si="20"/>
        <v>5.1680767018000004</v>
      </c>
      <c r="CE134" s="4">
        <f t="shared" si="21"/>
        <v>30019.104244104004</v>
      </c>
      <c r="CF134" s="4">
        <f t="shared" si="22"/>
        <v>8901.1471017428921</v>
      </c>
      <c r="CG134" s="4">
        <f t="shared" si="23"/>
        <v>26.521212084344999</v>
      </c>
      <c r="CH134" s="4">
        <f t="shared" si="24"/>
        <v>98.581464092029506</v>
      </c>
    </row>
    <row r="135" spans="1:86">
      <c r="A135" s="2">
        <v>42439</v>
      </c>
      <c r="B135" s="29">
        <v>0.58706115740740739</v>
      </c>
      <c r="C135" s="4">
        <v>11.692</v>
      </c>
      <c r="D135" s="4">
        <v>4.6791999999999998</v>
      </c>
      <c r="E135" s="4" t="s">
        <v>155</v>
      </c>
      <c r="F135" s="4">
        <v>46791.715265999999</v>
      </c>
      <c r="G135" s="4">
        <v>106.6</v>
      </c>
      <c r="H135" s="4">
        <v>-0.6</v>
      </c>
      <c r="I135" s="4">
        <v>987.2</v>
      </c>
      <c r="K135" s="4">
        <v>0</v>
      </c>
      <c r="L135" s="4">
        <v>91</v>
      </c>
      <c r="M135" s="4">
        <v>0.85409999999999997</v>
      </c>
      <c r="N135" s="4">
        <v>9.9860000000000007</v>
      </c>
      <c r="O135" s="4">
        <v>3.9963000000000002</v>
      </c>
      <c r="P135" s="4">
        <v>91.009399999999999</v>
      </c>
      <c r="Q135" s="4">
        <v>0</v>
      </c>
      <c r="R135" s="4">
        <v>91</v>
      </c>
      <c r="S135" s="4">
        <v>73.000799999999998</v>
      </c>
      <c r="T135" s="4">
        <v>0</v>
      </c>
      <c r="U135" s="4">
        <v>73</v>
      </c>
      <c r="V135" s="4">
        <v>987.21370000000002</v>
      </c>
      <c r="Y135" s="4">
        <v>78.048000000000002</v>
      </c>
      <c r="Z135" s="4">
        <v>0</v>
      </c>
      <c r="AA135" s="4">
        <v>0</v>
      </c>
      <c r="AB135" s="4" t="s">
        <v>207</v>
      </c>
      <c r="AC135" s="4">
        <v>0</v>
      </c>
      <c r="AD135" s="4">
        <v>11.5</v>
      </c>
      <c r="AE135" s="4">
        <v>898</v>
      </c>
      <c r="AF135" s="4">
        <v>924</v>
      </c>
      <c r="AG135" s="4">
        <v>869</v>
      </c>
      <c r="AH135" s="4">
        <v>77</v>
      </c>
      <c r="AI135" s="4">
        <v>22.51</v>
      </c>
      <c r="AJ135" s="4">
        <v>0.52</v>
      </c>
      <c r="AK135" s="4">
        <v>982</v>
      </c>
      <c r="AL135" s="4">
        <v>1</v>
      </c>
      <c r="AM135" s="4">
        <v>0</v>
      </c>
      <c r="AN135" s="4">
        <v>23</v>
      </c>
      <c r="AO135" s="4">
        <v>190</v>
      </c>
      <c r="AP135" s="4">
        <v>189</v>
      </c>
      <c r="AQ135" s="4">
        <v>2.4</v>
      </c>
      <c r="AR135" s="4">
        <v>195</v>
      </c>
      <c r="AS135" s="4" t="s">
        <v>155</v>
      </c>
      <c r="AT135" s="4">
        <v>2</v>
      </c>
      <c r="AU135" s="5">
        <v>0.79497685185185185</v>
      </c>
      <c r="AV135" s="4">
        <v>47.162140000000001</v>
      </c>
      <c r="AW135" s="4">
        <v>-88.491804999999999</v>
      </c>
      <c r="AX135" s="4">
        <v>317.5</v>
      </c>
      <c r="AY135" s="4">
        <v>42.3</v>
      </c>
      <c r="AZ135" s="4">
        <v>12</v>
      </c>
      <c r="BA135" s="4">
        <v>11</v>
      </c>
      <c r="BB135" s="4" t="s">
        <v>213</v>
      </c>
      <c r="BC135" s="4">
        <v>1.5508</v>
      </c>
      <c r="BD135" s="4">
        <v>1.6508</v>
      </c>
      <c r="BE135" s="4">
        <v>2.5508000000000002</v>
      </c>
      <c r="BF135" s="4">
        <v>14.063000000000001</v>
      </c>
      <c r="BG135" s="4">
        <v>12.44</v>
      </c>
      <c r="BH135" s="4">
        <v>0.88</v>
      </c>
      <c r="BI135" s="4">
        <v>17.088999999999999</v>
      </c>
      <c r="BJ135" s="4">
        <v>2150.2469999999998</v>
      </c>
      <c r="BK135" s="4">
        <v>547.68299999999999</v>
      </c>
      <c r="BL135" s="4">
        <v>2.052</v>
      </c>
      <c r="BM135" s="4">
        <v>0</v>
      </c>
      <c r="BN135" s="4">
        <v>2.052</v>
      </c>
      <c r="BO135" s="4">
        <v>1.6459999999999999</v>
      </c>
      <c r="BP135" s="4">
        <v>0</v>
      </c>
      <c r="BQ135" s="4">
        <v>1.6459999999999999</v>
      </c>
      <c r="BR135" s="4">
        <v>7.0292000000000003</v>
      </c>
      <c r="BU135" s="4">
        <v>3.3340000000000001</v>
      </c>
      <c r="BW135" s="4">
        <v>0</v>
      </c>
      <c r="BX135" s="4">
        <v>0.82431299999999996</v>
      </c>
      <c r="BY135" s="4">
        <v>-5</v>
      </c>
      <c r="BZ135" s="4">
        <v>0.66</v>
      </c>
      <c r="CA135" s="4">
        <v>20.144148999999999</v>
      </c>
      <c r="CB135" s="4">
        <v>13.332000000000001</v>
      </c>
      <c r="CC135" s="4">
        <f t="shared" si="20"/>
        <v>5.3220841657999998</v>
      </c>
      <c r="CE135" s="4">
        <f t="shared" si="21"/>
        <v>32356.227278237839</v>
      </c>
      <c r="CF135" s="4">
        <f t="shared" si="22"/>
        <v>8241.358143704947</v>
      </c>
      <c r="CG135" s="4">
        <f t="shared" si="23"/>
        <v>24.768480132737999</v>
      </c>
      <c r="CH135" s="4">
        <f t="shared" si="24"/>
        <v>105.77314735664758</v>
      </c>
    </row>
    <row r="136" spans="1:86">
      <c r="A136" s="2">
        <v>42439</v>
      </c>
      <c r="B136" s="29">
        <v>0.58707273148148154</v>
      </c>
      <c r="C136" s="4">
        <v>12.964</v>
      </c>
      <c r="D136" s="4">
        <v>3.7370999999999999</v>
      </c>
      <c r="E136" s="4" t="s">
        <v>155</v>
      </c>
      <c r="F136" s="4">
        <v>37371.167883000002</v>
      </c>
      <c r="G136" s="4">
        <v>115.9</v>
      </c>
      <c r="H136" s="4">
        <v>3.8</v>
      </c>
      <c r="I136" s="4">
        <v>647.9</v>
      </c>
      <c r="K136" s="4">
        <v>0</v>
      </c>
      <c r="L136" s="4">
        <v>92</v>
      </c>
      <c r="M136" s="4">
        <v>0.85329999999999995</v>
      </c>
      <c r="N136" s="4">
        <v>11.063000000000001</v>
      </c>
      <c r="O136" s="4">
        <v>3.1890000000000001</v>
      </c>
      <c r="P136" s="4">
        <v>98.923900000000003</v>
      </c>
      <c r="Q136" s="4">
        <v>3.2427000000000001</v>
      </c>
      <c r="R136" s="4">
        <v>102.2</v>
      </c>
      <c r="S136" s="4">
        <v>79.349199999999996</v>
      </c>
      <c r="T136" s="4">
        <v>2.601</v>
      </c>
      <c r="U136" s="4">
        <v>82</v>
      </c>
      <c r="V136" s="4">
        <v>647.8646</v>
      </c>
      <c r="Y136" s="4">
        <v>78.322999999999993</v>
      </c>
      <c r="Z136" s="4">
        <v>0</v>
      </c>
      <c r="AA136" s="4">
        <v>0</v>
      </c>
      <c r="AB136" s="4" t="s">
        <v>207</v>
      </c>
      <c r="AC136" s="4">
        <v>0</v>
      </c>
      <c r="AD136" s="4">
        <v>11.6</v>
      </c>
      <c r="AE136" s="4">
        <v>895</v>
      </c>
      <c r="AF136" s="4">
        <v>923</v>
      </c>
      <c r="AG136" s="4">
        <v>865</v>
      </c>
      <c r="AH136" s="4">
        <v>77</v>
      </c>
      <c r="AI136" s="4">
        <v>22.51</v>
      </c>
      <c r="AJ136" s="4">
        <v>0.52</v>
      </c>
      <c r="AK136" s="4">
        <v>982</v>
      </c>
      <c r="AL136" s="4">
        <v>1</v>
      </c>
      <c r="AM136" s="4">
        <v>0</v>
      </c>
      <c r="AN136" s="4">
        <v>23</v>
      </c>
      <c r="AO136" s="4">
        <v>189.9</v>
      </c>
      <c r="AP136" s="4">
        <v>189</v>
      </c>
      <c r="AQ136" s="4">
        <v>2.5</v>
      </c>
      <c r="AR136" s="4">
        <v>195</v>
      </c>
      <c r="AS136" s="4" t="s">
        <v>155</v>
      </c>
      <c r="AT136" s="4">
        <v>2</v>
      </c>
      <c r="AU136" s="5">
        <v>0.794988425925926</v>
      </c>
      <c r="AV136" s="4">
        <v>47.162053</v>
      </c>
      <c r="AW136" s="4">
        <v>-88.491758000000004</v>
      </c>
      <c r="AX136" s="4">
        <v>317.3</v>
      </c>
      <c r="AY136" s="4">
        <v>43.3</v>
      </c>
      <c r="AZ136" s="4">
        <v>12</v>
      </c>
      <c r="BA136" s="4">
        <v>11</v>
      </c>
      <c r="BB136" s="4" t="s">
        <v>213</v>
      </c>
      <c r="BC136" s="4">
        <v>1.6</v>
      </c>
      <c r="BD136" s="4">
        <v>1.7</v>
      </c>
      <c r="BE136" s="4">
        <v>2.6</v>
      </c>
      <c r="BF136" s="4">
        <v>14.063000000000001</v>
      </c>
      <c r="BG136" s="4">
        <v>12.37</v>
      </c>
      <c r="BH136" s="4">
        <v>0.88</v>
      </c>
      <c r="BI136" s="4">
        <v>17.187000000000001</v>
      </c>
      <c r="BJ136" s="4">
        <v>2342.8389999999999</v>
      </c>
      <c r="BK136" s="4">
        <v>429.83499999999998</v>
      </c>
      <c r="BL136" s="4">
        <v>2.194</v>
      </c>
      <c r="BM136" s="4">
        <v>7.1999999999999995E-2</v>
      </c>
      <c r="BN136" s="4">
        <v>2.266</v>
      </c>
      <c r="BO136" s="4">
        <v>1.76</v>
      </c>
      <c r="BP136" s="4">
        <v>5.8000000000000003E-2</v>
      </c>
      <c r="BQ136" s="4">
        <v>1.8169999999999999</v>
      </c>
      <c r="BR136" s="4">
        <v>4.5368000000000004</v>
      </c>
      <c r="BU136" s="4">
        <v>3.2909999999999999</v>
      </c>
      <c r="BW136" s="4">
        <v>0</v>
      </c>
      <c r="BX136" s="4">
        <v>0.75755099999999997</v>
      </c>
      <c r="BY136" s="4">
        <v>-5</v>
      </c>
      <c r="BZ136" s="4">
        <v>0.65956400000000004</v>
      </c>
      <c r="CA136" s="4">
        <v>18.512653</v>
      </c>
      <c r="CB136" s="4">
        <v>13.323193</v>
      </c>
      <c r="CC136" s="4">
        <f t="shared" si="20"/>
        <v>4.8910429225999996</v>
      </c>
      <c r="CE136" s="4">
        <f t="shared" si="21"/>
        <v>32399.007585074651</v>
      </c>
      <c r="CF136" s="4">
        <f t="shared" si="22"/>
        <v>5944.1674930844847</v>
      </c>
      <c r="CG136" s="4">
        <f t="shared" si="23"/>
        <v>25.127205404247</v>
      </c>
      <c r="CH136" s="4">
        <f t="shared" si="24"/>
        <v>62.739188485408803</v>
      </c>
    </row>
    <row r="137" spans="1:86">
      <c r="A137" s="2">
        <v>42439</v>
      </c>
      <c r="B137" s="29">
        <v>0.58708430555555557</v>
      </c>
      <c r="C137" s="4">
        <v>12.805999999999999</v>
      </c>
      <c r="D137" s="4">
        <v>3.1646000000000001</v>
      </c>
      <c r="E137" s="4" t="s">
        <v>155</v>
      </c>
      <c r="F137" s="4">
        <v>31646.291667000001</v>
      </c>
      <c r="G137" s="4">
        <v>127.2</v>
      </c>
      <c r="H137" s="4">
        <v>-11.9</v>
      </c>
      <c r="I137" s="4">
        <v>500.2</v>
      </c>
      <c r="K137" s="4">
        <v>0</v>
      </c>
      <c r="L137" s="4">
        <v>92</v>
      </c>
      <c r="M137" s="4">
        <v>0.8599</v>
      </c>
      <c r="N137" s="4">
        <v>11.0116</v>
      </c>
      <c r="O137" s="4">
        <v>2.7212000000000001</v>
      </c>
      <c r="P137" s="4">
        <v>109.34990000000001</v>
      </c>
      <c r="Q137" s="4">
        <v>0</v>
      </c>
      <c r="R137" s="4">
        <v>109.3</v>
      </c>
      <c r="S137" s="4">
        <v>87.712100000000007</v>
      </c>
      <c r="T137" s="4">
        <v>0</v>
      </c>
      <c r="U137" s="4">
        <v>87.7</v>
      </c>
      <c r="V137" s="4">
        <v>500.21969999999999</v>
      </c>
      <c r="Y137" s="4">
        <v>78.975999999999999</v>
      </c>
      <c r="Z137" s="4">
        <v>0</v>
      </c>
      <c r="AA137" s="4">
        <v>0</v>
      </c>
      <c r="AB137" s="4" t="s">
        <v>207</v>
      </c>
      <c r="AC137" s="4">
        <v>0</v>
      </c>
      <c r="AD137" s="4">
        <v>11.5</v>
      </c>
      <c r="AE137" s="4">
        <v>879</v>
      </c>
      <c r="AF137" s="4">
        <v>912</v>
      </c>
      <c r="AG137" s="4">
        <v>850</v>
      </c>
      <c r="AH137" s="4">
        <v>77</v>
      </c>
      <c r="AI137" s="4">
        <v>22.51</v>
      </c>
      <c r="AJ137" s="4">
        <v>0.52</v>
      </c>
      <c r="AK137" s="4">
        <v>982</v>
      </c>
      <c r="AL137" s="4">
        <v>1</v>
      </c>
      <c r="AM137" s="4">
        <v>0</v>
      </c>
      <c r="AN137" s="4">
        <v>23</v>
      </c>
      <c r="AO137" s="4">
        <v>189</v>
      </c>
      <c r="AP137" s="4">
        <v>189</v>
      </c>
      <c r="AQ137" s="4">
        <v>2.6</v>
      </c>
      <c r="AR137" s="4">
        <v>195</v>
      </c>
      <c r="AS137" s="4" t="s">
        <v>155</v>
      </c>
      <c r="AT137" s="4">
        <v>2</v>
      </c>
      <c r="AU137" s="5">
        <v>0.794988425925926</v>
      </c>
      <c r="AV137" s="4">
        <v>47.161968000000002</v>
      </c>
      <c r="AW137" s="4">
        <v>-88.491709</v>
      </c>
      <c r="AX137" s="4">
        <v>317.2</v>
      </c>
      <c r="AY137" s="4">
        <v>43.6</v>
      </c>
      <c r="AZ137" s="4">
        <v>12</v>
      </c>
      <c r="BA137" s="4">
        <v>11</v>
      </c>
      <c r="BB137" s="4" t="s">
        <v>213</v>
      </c>
      <c r="BC137" s="4">
        <v>1.2444</v>
      </c>
      <c r="BD137" s="4">
        <v>1.7</v>
      </c>
      <c r="BE137" s="4">
        <v>2.2951999999999999</v>
      </c>
      <c r="BF137" s="4">
        <v>14.063000000000001</v>
      </c>
      <c r="BG137" s="4">
        <v>12.98</v>
      </c>
      <c r="BH137" s="4">
        <v>0.92</v>
      </c>
      <c r="BI137" s="4">
        <v>16.297000000000001</v>
      </c>
      <c r="BJ137" s="4">
        <v>2422.5819999999999</v>
      </c>
      <c r="BK137" s="4">
        <v>381.02699999999999</v>
      </c>
      <c r="BL137" s="4">
        <v>2.5190000000000001</v>
      </c>
      <c r="BM137" s="4">
        <v>0</v>
      </c>
      <c r="BN137" s="4">
        <v>2.5190000000000001</v>
      </c>
      <c r="BO137" s="4">
        <v>2.0209999999999999</v>
      </c>
      <c r="BP137" s="4">
        <v>0</v>
      </c>
      <c r="BQ137" s="4">
        <v>2.0209999999999999</v>
      </c>
      <c r="BR137" s="4">
        <v>3.6389999999999998</v>
      </c>
      <c r="BU137" s="4">
        <v>3.4470000000000001</v>
      </c>
      <c r="BW137" s="4">
        <v>0</v>
      </c>
      <c r="BX137" s="4">
        <v>0.50352699999999995</v>
      </c>
      <c r="BY137" s="4">
        <v>-5</v>
      </c>
      <c r="BZ137" s="4">
        <v>0.655891</v>
      </c>
      <c r="CA137" s="4">
        <v>12.304942</v>
      </c>
      <c r="CB137" s="4">
        <v>13.248998</v>
      </c>
      <c r="CC137" s="4">
        <f t="shared" si="20"/>
        <v>3.2509656763999999</v>
      </c>
      <c r="CE137" s="4">
        <f t="shared" si="21"/>
        <v>22267.869057182266</v>
      </c>
      <c r="CF137" s="4">
        <f t="shared" si="22"/>
        <v>3502.3208061691976</v>
      </c>
      <c r="CG137" s="4">
        <f t="shared" si="23"/>
        <v>18.576610973154001</v>
      </c>
      <c r="CH137" s="4">
        <f t="shared" si="24"/>
        <v>33.448929901686</v>
      </c>
    </row>
    <row r="138" spans="1:86">
      <c r="A138" s="2">
        <v>42439</v>
      </c>
      <c r="B138" s="29">
        <v>0.58709587962962961</v>
      </c>
      <c r="C138" s="4">
        <v>12.981999999999999</v>
      </c>
      <c r="D138" s="4">
        <v>2.7839999999999998</v>
      </c>
      <c r="E138" s="4" t="s">
        <v>155</v>
      </c>
      <c r="F138" s="4">
        <v>27839.678819000001</v>
      </c>
      <c r="G138" s="4">
        <v>112.7</v>
      </c>
      <c r="H138" s="4">
        <v>-13.6</v>
      </c>
      <c r="I138" s="4">
        <v>491.7</v>
      </c>
      <c r="K138" s="4">
        <v>0</v>
      </c>
      <c r="L138" s="4">
        <v>92</v>
      </c>
      <c r="M138" s="4">
        <v>0.86199999999999999</v>
      </c>
      <c r="N138" s="4">
        <v>11.190200000000001</v>
      </c>
      <c r="O138" s="4">
        <v>2.3997000000000002</v>
      </c>
      <c r="P138" s="4">
        <v>97.145399999999995</v>
      </c>
      <c r="Q138" s="4">
        <v>0</v>
      </c>
      <c r="R138" s="4">
        <v>97.1</v>
      </c>
      <c r="S138" s="4">
        <v>77.922700000000006</v>
      </c>
      <c r="T138" s="4">
        <v>0</v>
      </c>
      <c r="U138" s="4">
        <v>77.900000000000006</v>
      </c>
      <c r="V138" s="4">
        <v>491.6764</v>
      </c>
      <c r="Y138" s="4">
        <v>79.097999999999999</v>
      </c>
      <c r="Z138" s="4">
        <v>0</v>
      </c>
      <c r="AA138" s="4">
        <v>0</v>
      </c>
      <c r="AB138" s="4" t="s">
        <v>207</v>
      </c>
      <c r="AC138" s="4">
        <v>0</v>
      </c>
      <c r="AD138" s="4">
        <v>11.5</v>
      </c>
      <c r="AE138" s="4">
        <v>867</v>
      </c>
      <c r="AF138" s="4">
        <v>899</v>
      </c>
      <c r="AG138" s="4">
        <v>837</v>
      </c>
      <c r="AH138" s="4">
        <v>77</v>
      </c>
      <c r="AI138" s="4">
        <v>22.51</v>
      </c>
      <c r="AJ138" s="4">
        <v>0.52</v>
      </c>
      <c r="AK138" s="4">
        <v>982</v>
      </c>
      <c r="AL138" s="4">
        <v>1</v>
      </c>
      <c r="AM138" s="4">
        <v>0</v>
      </c>
      <c r="AN138" s="4">
        <v>23</v>
      </c>
      <c r="AO138" s="4">
        <v>189</v>
      </c>
      <c r="AP138" s="4">
        <v>189</v>
      </c>
      <c r="AQ138" s="4">
        <v>2.7</v>
      </c>
      <c r="AR138" s="4">
        <v>195</v>
      </c>
      <c r="AS138" s="4" t="s">
        <v>155</v>
      </c>
      <c r="AT138" s="4">
        <v>2</v>
      </c>
      <c r="AU138" s="5">
        <v>0.79499999999999993</v>
      </c>
      <c r="AV138" s="4">
        <v>47.161718</v>
      </c>
      <c r="AW138" s="4">
        <v>-88.491552999999996</v>
      </c>
      <c r="AX138" s="4">
        <v>316.8</v>
      </c>
      <c r="AY138" s="4">
        <v>44</v>
      </c>
      <c r="AZ138" s="4">
        <v>12</v>
      </c>
      <c r="BA138" s="4">
        <v>11</v>
      </c>
      <c r="BB138" s="4" t="s">
        <v>213</v>
      </c>
      <c r="BC138" s="4">
        <v>0.9</v>
      </c>
      <c r="BD138" s="4">
        <v>1.7</v>
      </c>
      <c r="BE138" s="4">
        <v>2</v>
      </c>
      <c r="BF138" s="4">
        <v>14.063000000000001</v>
      </c>
      <c r="BG138" s="4">
        <v>13.19</v>
      </c>
      <c r="BH138" s="4">
        <v>0.94</v>
      </c>
      <c r="BI138" s="4">
        <v>16.012</v>
      </c>
      <c r="BJ138" s="4">
        <v>2487.8910000000001</v>
      </c>
      <c r="BK138" s="4">
        <v>339.57400000000001</v>
      </c>
      <c r="BL138" s="4">
        <v>2.262</v>
      </c>
      <c r="BM138" s="4">
        <v>0</v>
      </c>
      <c r="BN138" s="4">
        <v>2.262</v>
      </c>
      <c r="BO138" s="4">
        <v>1.8140000000000001</v>
      </c>
      <c r="BP138" s="4">
        <v>0</v>
      </c>
      <c r="BQ138" s="4">
        <v>1.8140000000000001</v>
      </c>
      <c r="BR138" s="4">
        <v>3.6147</v>
      </c>
      <c r="BU138" s="4">
        <v>3.4889999999999999</v>
      </c>
      <c r="BW138" s="4">
        <v>0</v>
      </c>
      <c r="BX138" s="4">
        <v>0.33345000000000002</v>
      </c>
      <c r="BY138" s="4">
        <v>-5</v>
      </c>
      <c r="BZ138" s="4">
        <v>0.65500000000000003</v>
      </c>
      <c r="CA138" s="4">
        <v>8.1486839999999994</v>
      </c>
      <c r="CB138" s="4">
        <v>13.231</v>
      </c>
      <c r="CC138" s="4">
        <f t="shared" si="20"/>
        <v>2.1528823127999996</v>
      </c>
      <c r="CE138" s="4">
        <f t="shared" si="21"/>
        <v>15143.959076326668</v>
      </c>
      <c r="CF138" s="4">
        <f t="shared" si="22"/>
        <v>2067.0096718001519</v>
      </c>
      <c r="CG138" s="4">
        <f t="shared" si="23"/>
        <v>11.041939443672</v>
      </c>
      <c r="CH138" s="4">
        <f t="shared" si="24"/>
        <v>22.002920896935599</v>
      </c>
    </row>
    <row r="139" spans="1:86">
      <c r="A139" s="2">
        <v>42439</v>
      </c>
      <c r="B139" s="29">
        <v>0.58710745370370365</v>
      </c>
      <c r="C139" s="4">
        <v>13.065</v>
      </c>
      <c r="D139" s="4">
        <v>3.0973000000000002</v>
      </c>
      <c r="E139" s="4" t="s">
        <v>155</v>
      </c>
      <c r="F139" s="4">
        <v>30973.359375</v>
      </c>
      <c r="G139" s="4">
        <v>67.3</v>
      </c>
      <c r="H139" s="4">
        <v>-13.6</v>
      </c>
      <c r="I139" s="4">
        <v>597.20000000000005</v>
      </c>
      <c r="K139" s="4">
        <v>0</v>
      </c>
      <c r="L139" s="4">
        <v>92</v>
      </c>
      <c r="M139" s="4">
        <v>0.85850000000000004</v>
      </c>
      <c r="N139" s="4">
        <v>11.215400000000001</v>
      </c>
      <c r="O139" s="4">
        <v>2.6589999999999998</v>
      </c>
      <c r="P139" s="4">
        <v>57.795999999999999</v>
      </c>
      <c r="Q139" s="4">
        <v>0</v>
      </c>
      <c r="R139" s="4">
        <v>57.8</v>
      </c>
      <c r="S139" s="4">
        <v>46.365200000000002</v>
      </c>
      <c r="T139" s="4">
        <v>0</v>
      </c>
      <c r="U139" s="4">
        <v>46.4</v>
      </c>
      <c r="V139" s="4">
        <v>597.20889999999997</v>
      </c>
      <c r="Y139" s="4">
        <v>78.703999999999994</v>
      </c>
      <c r="Z139" s="4">
        <v>0</v>
      </c>
      <c r="AA139" s="4">
        <v>0</v>
      </c>
      <c r="AB139" s="4" t="s">
        <v>207</v>
      </c>
      <c r="AC139" s="4">
        <v>0</v>
      </c>
      <c r="AD139" s="4">
        <v>11.5</v>
      </c>
      <c r="AE139" s="4">
        <v>863</v>
      </c>
      <c r="AF139" s="4">
        <v>893</v>
      </c>
      <c r="AG139" s="4">
        <v>835</v>
      </c>
      <c r="AH139" s="4">
        <v>77.099999999999994</v>
      </c>
      <c r="AI139" s="4">
        <v>22.54</v>
      </c>
      <c r="AJ139" s="4">
        <v>0.52</v>
      </c>
      <c r="AK139" s="4">
        <v>982</v>
      </c>
      <c r="AL139" s="4">
        <v>1</v>
      </c>
      <c r="AM139" s="4">
        <v>0</v>
      </c>
      <c r="AN139" s="4">
        <v>23</v>
      </c>
      <c r="AO139" s="4">
        <v>189.1</v>
      </c>
      <c r="AP139" s="4">
        <v>189.1</v>
      </c>
      <c r="AQ139" s="4">
        <v>2.8</v>
      </c>
      <c r="AR139" s="4">
        <v>195</v>
      </c>
      <c r="AS139" s="4" t="s">
        <v>155</v>
      </c>
      <c r="AT139" s="4">
        <v>2</v>
      </c>
      <c r="AU139" s="5">
        <v>0.79502314814814812</v>
      </c>
      <c r="AV139" s="4">
        <v>47.161482999999997</v>
      </c>
      <c r="AW139" s="4">
        <v>-88.491376000000002</v>
      </c>
      <c r="AX139" s="4">
        <v>316.60000000000002</v>
      </c>
      <c r="AY139" s="4">
        <v>42.9</v>
      </c>
      <c r="AZ139" s="4">
        <v>12</v>
      </c>
      <c r="BA139" s="4">
        <v>11</v>
      </c>
      <c r="BB139" s="4" t="s">
        <v>213</v>
      </c>
      <c r="BC139" s="4">
        <v>0.9</v>
      </c>
      <c r="BD139" s="4">
        <v>1.6492</v>
      </c>
      <c r="BE139" s="4">
        <v>2</v>
      </c>
      <c r="BF139" s="4">
        <v>14.063000000000001</v>
      </c>
      <c r="BG139" s="4">
        <v>12.84</v>
      </c>
      <c r="BH139" s="4">
        <v>0.91</v>
      </c>
      <c r="BI139" s="4">
        <v>16.486999999999998</v>
      </c>
      <c r="BJ139" s="4">
        <v>2440.5520000000001</v>
      </c>
      <c r="BK139" s="4">
        <v>368.26499999999999</v>
      </c>
      <c r="BL139" s="4">
        <v>1.3169999999999999</v>
      </c>
      <c r="BM139" s="4">
        <v>0</v>
      </c>
      <c r="BN139" s="4">
        <v>1.3169999999999999</v>
      </c>
      <c r="BO139" s="4">
        <v>1.0569999999999999</v>
      </c>
      <c r="BP139" s="4">
        <v>0</v>
      </c>
      <c r="BQ139" s="4">
        <v>1.0569999999999999</v>
      </c>
      <c r="BR139" s="4">
        <v>4.2972999999999999</v>
      </c>
      <c r="BU139" s="4">
        <v>3.3980000000000001</v>
      </c>
      <c r="BW139" s="4">
        <v>0</v>
      </c>
      <c r="BX139" s="4">
        <v>0.37004300000000001</v>
      </c>
      <c r="BY139" s="4">
        <v>-5</v>
      </c>
      <c r="BZ139" s="4">
        <v>0.65478199999999998</v>
      </c>
      <c r="CA139" s="4">
        <v>9.0429259999999996</v>
      </c>
      <c r="CB139" s="4">
        <v>13.226596000000001</v>
      </c>
      <c r="CC139" s="4">
        <f t="shared" ref="CC139:CC143" si="25">CA139*0.2642</f>
        <v>2.3891410491999996</v>
      </c>
      <c r="CE139" s="4">
        <f t="shared" ref="CE139:CE143" si="26">BJ139*$CA139*0.747</f>
        <v>16486.089157958544</v>
      </c>
      <c r="CF139" s="4">
        <f t="shared" ref="CF139:CF143" si="27">BK139*$CA139*0.747</f>
        <v>2487.6542781123298</v>
      </c>
      <c r="CG139" s="4">
        <f t="shared" ref="CG139:CG143" si="28">BQ139*$CA139*0.747</f>
        <v>7.1401044681539991</v>
      </c>
      <c r="CH139" s="4">
        <f t="shared" ref="CH139:CH143" si="29">BR139*$CA139*0.747</f>
        <v>29.028543927150597</v>
      </c>
    </row>
    <row r="140" spans="1:86">
      <c r="A140" s="2">
        <v>42439</v>
      </c>
      <c r="B140" s="29">
        <v>0.5871190277777778</v>
      </c>
      <c r="C140" s="4">
        <v>13.202999999999999</v>
      </c>
      <c r="D140" s="4">
        <v>2.3374000000000001</v>
      </c>
      <c r="E140" s="4" t="s">
        <v>155</v>
      </c>
      <c r="F140" s="4">
        <v>23373.881314999999</v>
      </c>
      <c r="G140" s="4">
        <v>51.8</v>
      </c>
      <c r="H140" s="4">
        <v>-13.8</v>
      </c>
      <c r="I140" s="4">
        <v>490.3</v>
      </c>
      <c r="K140" s="4">
        <v>0</v>
      </c>
      <c r="L140" s="4">
        <v>91</v>
      </c>
      <c r="M140" s="4">
        <v>0.86419999999999997</v>
      </c>
      <c r="N140" s="4">
        <v>11.409800000000001</v>
      </c>
      <c r="O140" s="4">
        <v>2.02</v>
      </c>
      <c r="P140" s="4">
        <v>44.732500000000002</v>
      </c>
      <c r="Q140" s="4">
        <v>0</v>
      </c>
      <c r="R140" s="4">
        <v>44.7</v>
      </c>
      <c r="S140" s="4">
        <v>35.9208</v>
      </c>
      <c r="T140" s="4">
        <v>0</v>
      </c>
      <c r="U140" s="4">
        <v>35.9</v>
      </c>
      <c r="V140" s="4">
        <v>490.3</v>
      </c>
      <c r="Y140" s="4">
        <v>79.010999999999996</v>
      </c>
      <c r="Z140" s="4">
        <v>0</v>
      </c>
      <c r="AA140" s="4">
        <v>0</v>
      </c>
      <c r="AB140" s="4" t="s">
        <v>207</v>
      </c>
      <c r="AC140" s="4">
        <v>0</v>
      </c>
      <c r="AD140" s="4">
        <v>11.5</v>
      </c>
      <c r="AE140" s="4">
        <v>861</v>
      </c>
      <c r="AF140" s="4">
        <v>892</v>
      </c>
      <c r="AG140" s="4">
        <v>833</v>
      </c>
      <c r="AH140" s="4">
        <v>78</v>
      </c>
      <c r="AI140" s="4">
        <v>22.81</v>
      </c>
      <c r="AJ140" s="4">
        <v>0.52</v>
      </c>
      <c r="AK140" s="4">
        <v>982</v>
      </c>
      <c r="AL140" s="4">
        <v>1</v>
      </c>
      <c r="AM140" s="4">
        <v>0</v>
      </c>
      <c r="AN140" s="4">
        <v>23</v>
      </c>
      <c r="AO140" s="4">
        <v>190</v>
      </c>
      <c r="AP140" s="4">
        <v>190</v>
      </c>
      <c r="AQ140" s="4">
        <v>2.7</v>
      </c>
      <c r="AR140" s="4">
        <v>195</v>
      </c>
      <c r="AS140" s="4" t="s">
        <v>155</v>
      </c>
      <c r="AT140" s="4">
        <v>2</v>
      </c>
      <c r="AU140" s="5">
        <v>0.79503472222222227</v>
      </c>
      <c r="AV140" s="4">
        <v>47.161351000000003</v>
      </c>
      <c r="AW140" s="4">
        <v>-88.491225</v>
      </c>
      <c r="AX140" s="4">
        <v>316.5</v>
      </c>
      <c r="AY140" s="4">
        <v>40.4</v>
      </c>
      <c r="AZ140" s="4">
        <v>12</v>
      </c>
      <c r="BA140" s="4">
        <v>11</v>
      </c>
      <c r="BB140" s="4" t="s">
        <v>213</v>
      </c>
      <c r="BC140" s="4">
        <v>0.95079999999999998</v>
      </c>
      <c r="BD140" s="4">
        <v>1.6508</v>
      </c>
      <c r="BE140" s="4">
        <v>2</v>
      </c>
      <c r="BF140" s="4">
        <v>14.063000000000001</v>
      </c>
      <c r="BG140" s="4">
        <v>13.43</v>
      </c>
      <c r="BH140" s="4">
        <v>0.95</v>
      </c>
      <c r="BI140" s="4">
        <v>15.712</v>
      </c>
      <c r="BJ140" s="4">
        <v>2566.98</v>
      </c>
      <c r="BK140" s="4">
        <v>289.25</v>
      </c>
      <c r="BL140" s="4">
        <v>1.054</v>
      </c>
      <c r="BM140" s="4">
        <v>0</v>
      </c>
      <c r="BN140" s="4">
        <v>1.054</v>
      </c>
      <c r="BO140" s="4">
        <v>0.84599999999999997</v>
      </c>
      <c r="BP140" s="4">
        <v>0</v>
      </c>
      <c r="BQ140" s="4">
        <v>0.84599999999999997</v>
      </c>
      <c r="BR140" s="4">
        <v>3.6476000000000002</v>
      </c>
      <c r="BU140" s="4">
        <v>3.5270000000000001</v>
      </c>
      <c r="BW140" s="4">
        <v>0</v>
      </c>
      <c r="BX140" s="4">
        <v>0.30391000000000001</v>
      </c>
      <c r="BY140" s="4">
        <v>-5</v>
      </c>
      <c r="BZ140" s="4">
        <v>0.65321799999999997</v>
      </c>
      <c r="CA140" s="4">
        <v>7.4268000000000001</v>
      </c>
      <c r="CB140" s="4">
        <v>13.195004000000001</v>
      </c>
      <c r="CC140" s="4">
        <f t="shared" si="25"/>
        <v>1.9621605600000001</v>
      </c>
      <c r="CE140" s="4">
        <f t="shared" si="26"/>
        <v>14241.141956808</v>
      </c>
      <c r="CF140" s="4">
        <f t="shared" si="27"/>
        <v>1604.7068193</v>
      </c>
      <c r="CG140" s="4">
        <f t="shared" si="28"/>
        <v>4.6934553815999998</v>
      </c>
      <c r="CH140" s="4">
        <f t="shared" si="29"/>
        <v>20.236226772960002</v>
      </c>
    </row>
    <row r="141" spans="1:86">
      <c r="A141" s="2">
        <v>42439</v>
      </c>
      <c r="B141" s="29">
        <v>0.58713060185185184</v>
      </c>
      <c r="C141" s="4">
        <v>13.263</v>
      </c>
      <c r="D141" s="4">
        <v>2.2349999999999999</v>
      </c>
      <c r="E141" s="4" t="s">
        <v>155</v>
      </c>
      <c r="F141" s="4">
        <v>22350.033445000001</v>
      </c>
      <c r="G141" s="4">
        <v>48.8</v>
      </c>
      <c r="H141" s="4">
        <v>-13.9</v>
      </c>
      <c r="I141" s="4">
        <v>383.2</v>
      </c>
      <c r="K141" s="4">
        <v>0</v>
      </c>
      <c r="L141" s="4">
        <v>87</v>
      </c>
      <c r="M141" s="4">
        <v>0.86460000000000004</v>
      </c>
      <c r="N141" s="4">
        <v>11.467499999999999</v>
      </c>
      <c r="O141" s="4">
        <v>1.9325000000000001</v>
      </c>
      <c r="P141" s="4">
        <v>42.2301</v>
      </c>
      <c r="Q141" s="4">
        <v>0</v>
      </c>
      <c r="R141" s="4">
        <v>42.2</v>
      </c>
      <c r="S141" s="4">
        <v>33.911299999999997</v>
      </c>
      <c r="T141" s="4">
        <v>0</v>
      </c>
      <c r="U141" s="4">
        <v>33.9</v>
      </c>
      <c r="V141" s="4">
        <v>383.23880000000003</v>
      </c>
      <c r="Y141" s="4">
        <v>75.450999999999993</v>
      </c>
      <c r="Z141" s="4">
        <v>0</v>
      </c>
      <c r="AA141" s="4">
        <v>0</v>
      </c>
      <c r="AB141" s="4" t="s">
        <v>207</v>
      </c>
      <c r="AC141" s="4">
        <v>0</v>
      </c>
      <c r="AD141" s="4">
        <v>11.5</v>
      </c>
      <c r="AE141" s="4">
        <v>862</v>
      </c>
      <c r="AF141" s="4">
        <v>894</v>
      </c>
      <c r="AG141" s="4">
        <v>835</v>
      </c>
      <c r="AH141" s="4">
        <v>78</v>
      </c>
      <c r="AI141" s="4">
        <v>22.81</v>
      </c>
      <c r="AJ141" s="4">
        <v>0.52</v>
      </c>
      <c r="AK141" s="4">
        <v>982</v>
      </c>
      <c r="AL141" s="4">
        <v>1</v>
      </c>
      <c r="AM141" s="4">
        <v>0</v>
      </c>
      <c r="AN141" s="4">
        <v>23</v>
      </c>
      <c r="AO141" s="4">
        <v>189.9</v>
      </c>
      <c r="AP141" s="4">
        <v>190</v>
      </c>
      <c r="AQ141" s="4">
        <v>2.2999999999999998</v>
      </c>
      <c r="AR141" s="4">
        <v>194.9</v>
      </c>
      <c r="AS141" s="4" t="s">
        <v>155</v>
      </c>
      <c r="AT141" s="4">
        <v>2</v>
      </c>
      <c r="AU141" s="5">
        <v>0.7950462962962962</v>
      </c>
      <c r="AV141" s="4">
        <v>47.161231999999998</v>
      </c>
      <c r="AW141" s="4">
        <v>-88.491067000000001</v>
      </c>
      <c r="AX141" s="4">
        <v>316.39999999999998</v>
      </c>
      <c r="AY141" s="4">
        <v>39.200000000000003</v>
      </c>
      <c r="AZ141" s="4">
        <v>12</v>
      </c>
      <c r="BA141" s="4">
        <v>11</v>
      </c>
      <c r="BB141" s="4" t="s">
        <v>213</v>
      </c>
      <c r="BC141" s="4">
        <v>0.89839999999999998</v>
      </c>
      <c r="BD141" s="4">
        <v>1.5984</v>
      </c>
      <c r="BE141" s="4">
        <v>1.8475999999999999</v>
      </c>
      <c r="BF141" s="4">
        <v>14.063000000000001</v>
      </c>
      <c r="BG141" s="4">
        <v>13.49</v>
      </c>
      <c r="BH141" s="4">
        <v>0.96</v>
      </c>
      <c r="BI141" s="4">
        <v>15.654</v>
      </c>
      <c r="BJ141" s="4">
        <v>2587.768</v>
      </c>
      <c r="BK141" s="4">
        <v>277.55500000000001</v>
      </c>
      <c r="BL141" s="4">
        <v>0.998</v>
      </c>
      <c r="BM141" s="4">
        <v>0</v>
      </c>
      <c r="BN141" s="4">
        <v>0.998</v>
      </c>
      <c r="BO141" s="4">
        <v>0.80100000000000005</v>
      </c>
      <c r="BP141" s="4">
        <v>0</v>
      </c>
      <c r="BQ141" s="4">
        <v>0.80100000000000005</v>
      </c>
      <c r="BR141" s="4">
        <v>2.8597000000000001</v>
      </c>
      <c r="BU141" s="4">
        <v>3.3780000000000001</v>
      </c>
      <c r="BW141" s="4">
        <v>0</v>
      </c>
      <c r="BX141" s="4">
        <v>0.30066799999999999</v>
      </c>
      <c r="BY141" s="4">
        <v>-5</v>
      </c>
      <c r="BZ141" s="4">
        <v>0.65467299999999995</v>
      </c>
      <c r="CA141" s="4">
        <v>7.3475739999999998</v>
      </c>
      <c r="CB141" s="4">
        <v>13.224394999999999</v>
      </c>
      <c r="CC141" s="4">
        <f t="shared" si="25"/>
        <v>1.9412290507999999</v>
      </c>
      <c r="CE141" s="4">
        <f t="shared" si="26"/>
        <v>14203.321205499504</v>
      </c>
      <c r="CF141" s="4">
        <f t="shared" si="27"/>
        <v>1523.3988584727899</v>
      </c>
      <c r="CG141" s="4">
        <f t="shared" si="28"/>
        <v>4.3963988601779995</v>
      </c>
      <c r="CH141" s="4">
        <f t="shared" si="29"/>
        <v>15.695857453746601</v>
      </c>
    </row>
    <row r="142" spans="1:86">
      <c r="A142" s="2">
        <v>42439</v>
      </c>
      <c r="B142" s="29">
        <v>0.58714217592592599</v>
      </c>
      <c r="C142" s="4">
        <v>12.565</v>
      </c>
      <c r="D142" s="4">
        <v>3.0598999999999998</v>
      </c>
      <c r="E142" s="4" t="s">
        <v>155</v>
      </c>
      <c r="F142" s="4">
        <v>30599.414226000001</v>
      </c>
      <c r="G142" s="4">
        <v>45.7</v>
      </c>
      <c r="H142" s="4">
        <v>-9.6</v>
      </c>
      <c r="I142" s="4">
        <v>465.1</v>
      </c>
      <c r="K142" s="4">
        <v>0</v>
      </c>
      <c r="L142" s="4">
        <v>88</v>
      </c>
      <c r="M142" s="4">
        <v>0.86250000000000004</v>
      </c>
      <c r="N142" s="4">
        <v>10.8378</v>
      </c>
      <c r="O142" s="4">
        <v>2.6393</v>
      </c>
      <c r="P142" s="4">
        <v>39.448900000000002</v>
      </c>
      <c r="Q142" s="4">
        <v>0</v>
      </c>
      <c r="R142" s="4">
        <v>39.4</v>
      </c>
      <c r="S142" s="4">
        <v>31.678000000000001</v>
      </c>
      <c r="T142" s="4">
        <v>0</v>
      </c>
      <c r="U142" s="4">
        <v>31.7</v>
      </c>
      <c r="V142" s="4">
        <v>465.12979999999999</v>
      </c>
      <c r="Y142" s="4">
        <v>75.492999999999995</v>
      </c>
      <c r="Z142" s="4">
        <v>0</v>
      </c>
      <c r="AA142" s="4">
        <v>0</v>
      </c>
      <c r="AB142" s="4" t="s">
        <v>207</v>
      </c>
      <c r="AC142" s="4">
        <v>0</v>
      </c>
      <c r="AD142" s="4">
        <v>11.5</v>
      </c>
      <c r="AE142" s="4">
        <v>862</v>
      </c>
      <c r="AF142" s="4">
        <v>895</v>
      </c>
      <c r="AG142" s="4">
        <v>834</v>
      </c>
      <c r="AH142" s="4">
        <v>78</v>
      </c>
      <c r="AI142" s="4">
        <v>22.81</v>
      </c>
      <c r="AJ142" s="4">
        <v>0.52</v>
      </c>
      <c r="AK142" s="4">
        <v>982</v>
      </c>
      <c r="AL142" s="4">
        <v>1</v>
      </c>
      <c r="AM142" s="4">
        <v>0</v>
      </c>
      <c r="AN142" s="4">
        <v>23</v>
      </c>
      <c r="AO142" s="4">
        <v>189.1</v>
      </c>
      <c r="AP142" s="4">
        <v>189.9</v>
      </c>
      <c r="AQ142" s="4">
        <v>2.2999999999999998</v>
      </c>
      <c r="AR142" s="4">
        <v>194.5</v>
      </c>
      <c r="AS142" s="4" t="s">
        <v>155</v>
      </c>
      <c r="AT142" s="4">
        <v>2</v>
      </c>
      <c r="AU142" s="5">
        <v>0.79505787037037035</v>
      </c>
      <c r="AV142" s="4">
        <v>47.161104999999999</v>
      </c>
      <c r="AW142" s="4">
        <v>-88.490943000000001</v>
      </c>
      <c r="AX142" s="4">
        <v>316.3</v>
      </c>
      <c r="AY142" s="4">
        <v>37.6</v>
      </c>
      <c r="AZ142" s="4">
        <v>12</v>
      </c>
      <c r="BA142" s="4">
        <v>11</v>
      </c>
      <c r="BB142" s="4" t="s">
        <v>213</v>
      </c>
      <c r="BC142" s="4">
        <v>0.8</v>
      </c>
      <c r="BD142" s="4">
        <v>1.5</v>
      </c>
      <c r="BE142" s="4">
        <v>1.7</v>
      </c>
      <c r="BF142" s="4">
        <v>14.063000000000001</v>
      </c>
      <c r="BG142" s="4">
        <v>13.27</v>
      </c>
      <c r="BH142" s="4">
        <v>0.94</v>
      </c>
      <c r="BI142" s="4">
        <v>15.938000000000001</v>
      </c>
      <c r="BJ142" s="4">
        <v>2430.172</v>
      </c>
      <c r="BK142" s="4">
        <v>376.67099999999999</v>
      </c>
      <c r="BL142" s="4">
        <v>0.92600000000000005</v>
      </c>
      <c r="BM142" s="4">
        <v>0</v>
      </c>
      <c r="BN142" s="4">
        <v>0.92600000000000005</v>
      </c>
      <c r="BO142" s="4">
        <v>0.74399999999999999</v>
      </c>
      <c r="BP142" s="4">
        <v>0</v>
      </c>
      <c r="BQ142" s="4">
        <v>0.74399999999999999</v>
      </c>
      <c r="BR142" s="4">
        <v>3.4487999999999999</v>
      </c>
      <c r="BU142" s="4">
        <v>3.359</v>
      </c>
      <c r="BW142" s="4">
        <v>0</v>
      </c>
      <c r="BX142" s="4">
        <v>0.33544600000000002</v>
      </c>
      <c r="BY142" s="4">
        <v>-5</v>
      </c>
      <c r="BZ142" s="4">
        <v>0.65221799999999996</v>
      </c>
      <c r="CA142" s="4">
        <v>8.1974610000000006</v>
      </c>
      <c r="CB142" s="4">
        <v>13.174804</v>
      </c>
      <c r="CC142" s="4">
        <f t="shared" si="25"/>
        <v>2.1657691961999999</v>
      </c>
      <c r="CE142" s="4">
        <f t="shared" si="26"/>
        <v>14881.166424389125</v>
      </c>
      <c r="CF142" s="4">
        <f t="shared" si="27"/>
        <v>2306.5461367512571</v>
      </c>
      <c r="CG142" s="4">
        <f t="shared" si="28"/>
        <v>4.5558865050480009</v>
      </c>
      <c r="CH142" s="4">
        <f t="shared" si="29"/>
        <v>21.1187384121096</v>
      </c>
    </row>
    <row r="143" spans="1:86">
      <c r="A143" s="2">
        <v>42439</v>
      </c>
      <c r="B143" s="29">
        <v>0.58715375000000003</v>
      </c>
      <c r="C143" s="4">
        <v>12.113</v>
      </c>
      <c r="D143" s="4">
        <v>4.1497999999999999</v>
      </c>
      <c r="E143" s="4" t="s">
        <v>155</v>
      </c>
      <c r="F143" s="4">
        <v>41497.933883999998</v>
      </c>
      <c r="G143" s="4">
        <v>32.200000000000003</v>
      </c>
      <c r="H143" s="4">
        <v>-8.6999999999999993</v>
      </c>
      <c r="I143" s="4">
        <v>635.4</v>
      </c>
      <c r="K143" s="4">
        <v>0</v>
      </c>
      <c r="L143" s="4">
        <v>90</v>
      </c>
      <c r="M143" s="4">
        <v>0.85599999999999998</v>
      </c>
      <c r="N143" s="4">
        <v>10.368399999999999</v>
      </c>
      <c r="O143" s="4">
        <v>3.552</v>
      </c>
      <c r="P143" s="4">
        <v>27.603100000000001</v>
      </c>
      <c r="Q143" s="4">
        <v>0</v>
      </c>
      <c r="R143" s="4">
        <v>27.6</v>
      </c>
      <c r="S143" s="4">
        <v>22.165600000000001</v>
      </c>
      <c r="T143" s="4">
        <v>0</v>
      </c>
      <c r="U143" s="4">
        <v>22.2</v>
      </c>
      <c r="V143" s="4">
        <v>635.41309999999999</v>
      </c>
      <c r="Y143" s="4">
        <v>76.778999999999996</v>
      </c>
      <c r="Z143" s="4">
        <v>0</v>
      </c>
      <c r="AA143" s="4">
        <v>0</v>
      </c>
      <c r="AB143" s="4" t="s">
        <v>207</v>
      </c>
      <c r="AC143" s="4">
        <v>0</v>
      </c>
      <c r="AD143" s="4">
        <v>11.5</v>
      </c>
      <c r="AE143" s="4">
        <v>860</v>
      </c>
      <c r="AF143" s="4">
        <v>894</v>
      </c>
      <c r="AG143" s="4">
        <v>833</v>
      </c>
      <c r="AH143" s="4">
        <v>78</v>
      </c>
      <c r="AI143" s="4">
        <v>22.81</v>
      </c>
      <c r="AJ143" s="4">
        <v>0.52</v>
      </c>
      <c r="AK143" s="4">
        <v>982</v>
      </c>
      <c r="AL143" s="4">
        <v>1</v>
      </c>
      <c r="AM143" s="4">
        <v>0</v>
      </c>
      <c r="AN143" s="4">
        <v>23</v>
      </c>
      <c r="AO143" s="4">
        <v>190</v>
      </c>
      <c r="AP143" s="4">
        <v>189</v>
      </c>
      <c r="AQ143" s="4">
        <v>2.2999999999999998</v>
      </c>
      <c r="AR143" s="4">
        <v>194.1</v>
      </c>
      <c r="AS143" s="4" t="s">
        <v>155</v>
      </c>
      <c r="AT143" s="4">
        <v>2</v>
      </c>
      <c r="AU143" s="5">
        <v>0.7950694444444445</v>
      </c>
      <c r="AV143" s="4">
        <v>47.160971000000004</v>
      </c>
      <c r="AW143" s="4">
        <v>-88.490851000000006</v>
      </c>
      <c r="AX143" s="4">
        <v>316.10000000000002</v>
      </c>
      <c r="AY143" s="4">
        <v>35.799999999999997</v>
      </c>
      <c r="AZ143" s="4">
        <v>12</v>
      </c>
      <c r="BA143" s="4">
        <v>11</v>
      </c>
      <c r="BB143" s="4" t="s">
        <v>213</v>
      </c>
      <c r="BC143" s="4">
        <v>0.90159999999999996</v>
      </c>
      <c r="BD143" s="4">
        <v>1.5508</v>
      </c>
      <c r="BE143" s="4">
        <v>1.7507999999999999</v>
      </c>
      <c r="BF143" s="4">
        <v>14.063000000000001</v>
      </c>
      <c r="BG143" s="4">
        <v>12.62</v>
      </c>
      <c r="BH143" s="4">
        <v>0.9</v>
      </c>
      <c r="BI143" s="4">
        <v>16.829000000000001</v>
      </c>
      <c r="BJ143" s="4">
        <v>2248.1350000000002</v>
      </c>
      <c r="BK143" s="4">
        <v>490.19099999999997</v>
      </c>
      <c r="BL143" s="4">
        <v>0.627</v>
      </c>
      <c r="BM143" s="4">
        <v>0</v>
      </c>
      <c r="BN143" s="4">
        <v>0.627</v>
      </c>
      <c r="BO143" s="4">
        <v>0.503</v>
      </c>
      <c r="BP143" s="4">
        <v>0</v>
      </c>
      <c r="BQ143" s="4">
        <v>0.503</v>
      </c>
      <c r="BR143" s="4">
        <v>4.5557999999999996</v>
      </c>
      <c r="BU143" s="4">
        <v>3.3029999999999999</v>
      </c>
      <c r="BW143" s="4">
        <v>0</v>
      </c>
      <c r="BX143" s="4">
        <v>0.240455</v>
      </c>
      <c r="BY143" s="4">
        <v>-5</v>
      </c>
      <c r="BZ143" s="4">
        <v>0.65410900000000005</v>
      </c>
      <c r="CA143" s="4">
        <v>5.8761190000000001</v>
      </c>
      <c r="CB143" s="4">
        <v>13.213001999999999</v>
      </c>
      <c r="CC143" s="4">
        <f t="shared" si="25"/>
        <v>1.5524706397999999</v>
      </c>
      <c r="CE143" s="4">
        <f t="shared" si="26"/>
        <v>9868.1006646845562</v>
      </c>
      <c r="CF143" s="4">
        <f t="shared" si="27"/>
        <v>2151.6742246005629</v>
      </c>
      <c r="CG143" s="4">
        <f t="shared" si="28"/>
        <v>2.2078988291789998</v>
      </c>
      <c r="CH143" s="4">
        <f t="shared" si="29"/>
        <v>19.9975059363294</v>
      </c>
    </row>
    <row r="144" spans="1:86">
      <c r="A144" s="2">
        <v>42439</v>
      </c>
      <c r="B144" s="29">
        <v>0.58716532407407407</v>
      </c>
      <c r="C144" s="4">
        <v>12.113</v>
      </c>
      <c r="D144" s="4">
        <v>4.1993</v>
      </c>
      <c r="E144" s="4" t="s">
        <v>155</v>
      </c>
      <c r="F144" s="4">
        <v>41992.971818999999</v>
      </c>
      <c r="G144" s="4">
        <v>22.6</v>
      </c>
      <c r="H144" s="4">
        <v>-8.6</v>
      </c>
      <c r="I144" s="4">
        <v>771.7</v>
      </c>
      <c r="K144" s="4">
        <v>0</v>
      </c>
      <c r="L144" s="4">
        <v>92</v>
      </c>
      <c r="M144" s="4">
        <v>0.85519999999999996</v>
      </c>
      <c r="N144" s="4">
        <v>10.359</v>
      </c>
      <c r="O144" s="4">
        <v>3.5912000000000002</v>
      </c>
      <c r="P144" s="4">
        <v>19.327300000000001</v>
      </c>
      <c r="Q144" s="4">
        <v>0</v>
      </c>
      <c r="R144" s="4">
        <v>19.3</v>
      </c>
      <c r="S144" s="4">
        <v>15.520099999999999</v>
      </c>
      <c r="T144" s="4">
        <v>0</v>
      </c>
      <c r="U144" s="4">
        <v>15.5</v>
      </c>
      <c r="V144" s="4">
        <v>771.67110000000002</v>
      </c>
      <c r="Y144" s="4">
        <v>78.438999999999993</v>
      </c>
      <c r="Z144" s="4">
        <v>0</v>
      </c>
      <c r="AA144" s="4">
        <v>0</v>
      </c>
      <c r="AB144" s="4" t="s">
        <v>207</v>
      </c>
      <c r="AC144" s="4">
        <v>0</v>
      </c>
      <c r="AD144" s="4">
        <v>11.5</v>
      </c>
      <c r="AE144" s="4">
        <v>859</v>
      </c>
      <c r="AF144" s="4">
        <v>893</v>
      </c>
      <c r="AG144" s="4">
        <v>834</v>
      </c>
      <c r="AH144" s="4">
        <v>78</v>
      </c>
      <c r="AI144" s="4">
        <v>22.81</v>
      </c>
      <c r="AJ144" s="4">
        <v>0.52</v>
      </c>
      <c r="AK144" s="4">
        <v>982</v>
      </c>
      <c r="AL144" s="4">
        <v>1</v>
      </c>
      <c r="AM144" s="4">
        <v>0</v>
      </c>
      <c r="AN144" s="4">
        <v>23</v>
      </c>
      <c r="AO144" s="4">
        <v>189.9</v>
      </c>
      <c r="AP144" s="4">
        <v>189.1</v>
      </c>
      <c r="AQ144" s="4">
        <v>1.8</v>
      </c>
      <c r="AR144" s="4">
        <v>194.2</v>
      </c>
      <c r="AS144" s="4" t="s">
        <v>155</v>
      </c>
      <c r="AT144" s="4">
        <v>2</v>
      </c>
      <c r="AU144" s="5">
        <v>0.79508101851851853</v>
      </c>
      <c r="AV144" s="4">
        <v>47.160905</v>
      </c>
      <c r="AW144" s="4">
        <v>-88.490808000000001</v>
      </c>
      <c r="AX144" s="4">
        <v>316</v>
      </c>
      <c r="AY144" s="4">
        <v>34.5</v>
      </c>
      <c r="AZ144" s="4">
        <v>12</v>
      </c>
      <c r="BA144" s="4">
        <v>11</v>
      </c>
      <c r="BB144" s="4" t="s">
        <v>213</v>
      </c>
      <c r="BC144" s="4">
        <v>1</v>
      </c>
      <c r="BD144" s="4">
        <v>1.6</v>
      </c>
      <c r="BE144" s="4">
        <v>1.8508</v>
      </c>
      <c r="BF144" s="4">
        <v>14.063000000000001</v>
      </c>
      <c r="BG144" s="4">
        <v>12.57</v>
      </c>
      <c r="BH144" s="4">
        <v>0.89</v>
      </c>
      <c r="BI144" s="4">
        <v>16.933</v>
      </c>
      <c r="BJ144" s="4">
        <v>2239.13</v>
      </c>
      <c r="BK144" s="4">
        <v>494.05700000000002</v>
      </c>
      <c r="BL144" s="4">
        <v>0.437</v>
      </c>
      <c r="BM144" s="4">
        <v>0</v>
      </c>
      <c r="BN144" s="4">
        <v>0.437</v>
      </c>
      <c r="BO144" s="4">
        <v>0.35099999999999998</v>
      </c>
      <c r="BP144" s="4">
        <v>0</v>
      </c>
      <c r="BQ144" s="4">
        <v>0.35099999999999998</v>
      </c>
      <c r="BR144" s="4">
        <v>5.5156000000000001</v>
      </c>
      <c r="BU144" s="4">
        <v>3.3639999999999999</v>
      </c>
      <c r="BW144" s="4">
        <v>0</v>
      </c>
      <c r="BX144" s="4">
        <v>0.238071</v>
      </c>
      <c r="BY144" s="4">
        <v>-5</v>
      </c>
      <c r="BZ144" s="4">
        <v>0.654891</v>
      </c>
      <c r="CA144" s="4">
        <v>5.8178599999999996</v>
      </c>
      <c r="CB144" s="4">
        <v>13.228797999999999</v>
      </c>
      <c r="CC144" s="4">
        <f t="shared" ref="CC144:CC158" si="30">CA144*0.2642</f>
        <v>1.5370786119999997</v>
      </c>
      <c r="CE144" s="4">
        <f t="shared" ref="CE144:CE158" si="31">BJ144*$CA144*0.747</f>
        <v>9731.1278117645998</v>
      </c>
      <c r="CF144" s="4">
        <f t="shared" ref="CF144:CF158" si="32">BK144*$CA144*0.747</f>
        <v>2147.14278014094</v>
      </c>
      <c r="CG144" s="4">
        <f t="shared" ref="CG144:CG158" si="33">BQ144*$CA144*0.747</f>
        <v>1.5254254384199997</v>
      </c>
      <c r="CH144" s="4">
        <f t="shared" ref="CH144:CH158" si="34">BR144*$CA144*0.747</f>
        <v>23.970474496151997</v>
      </c>
    </row>
    <row r="145" spans="1:86">
      <c r="A145" s="2">
        <v>42439</v>
      </c>
      <c r="B145" s="29">
        <v>0.58717689814814811</v>
      </c>
      <c r="C145" s="4">
        <v>12.268000000000001</v>
      </c>
      <c r="D145" s="4">
        <v>3.8363999999999998</v>
      </c>
      <c r="E145" s="4" t="s">
        <v>155</v>
      </c>
      <c r="F145" s="4">
        <v>38363.595218000002</v>
      </c>
      <c r="G145" s="4">
        <v>13.6</v>
      </c>
      <c r="H145" s="4">
        <v>-4.2</v>
      </c>
      <c r="I145" s="4">
        <v>843</v>
      </c>
      <c r="K145" s="4">
        <v>0</v>
      </c>
      <c r="L145" s="4">
        <v>92</v>
      </c>
      <c r="M145" s="4">
        <v>0.85719999999999996</v>
      </c>
      <c r="N145" s="4">
        <v>10.5158</v>
      </c>
      <c r="O145" s="4">
        <v>3.2886000000000002</v>
      </c>
      <c r="P145" s="4">
        <v>11.667</v>
      </c>
      <c r="Q145" s="4">
        <v>0</v>
      </c>
      <c r="R145" s="4">
        <v>11.7</v>
      </c>
      <c r="S145" s="4">
        <v>9.3688000000000002</v>
      </c>
      <c r="T145" s="4">
        <v>0</v>
      </c>
      <c r="U145" s="4">
        <v>9.4</v>
      </c>
      <c r="V145" s="4">
        <v>843.00340000000006</v>
      </c>
      <c r="Y145" s="4">
        <v>79.247</v>
      </c>
      <c r="Z145" s="4">
        <v>0</v>
      </c>
      <c r="AA145" s="4">
        <v>0</v>
      </c>
      <c r="AB145" s="4" t="s">
        <v>207</v>
      </c>
      <c r="AC145" s="4">
        <v>0</v>
      </c>
      <c r="AD145" s="4">
        <v>11.5</v>
      </c>
      <c r="AE145" s="4">
        <v>859</v>
      </c>
      <c r="AF145" s="4">
        <v>892</v>
      </c>
      <c r="AG145" s="4">
        <v>834</v>
      </c>
      <c r="AH145" s="4">
        <v>78</v>
      </c>
      <c r="AI145" s="4">
        <v>22.81</v>
      </c>
      <c r="AJ145" s="4">
        <v>0.52</v>
      </c>
      <c r="AK145" s="4">
        <v>982</v>
      </c>
      <c r="AL145" s="4">
        <v>1</v>
      </c>
      <c r="AM145" s="4">
        <v>0</v>
      </c>
      <c r="AN145" s="4">
        <v>23</v>
      </c>
      <c r="AO145" s="4">
        <v>189.1</v>
      </c>
      <c r="AP145" s="4">
        <v>189.9</v>
      </c>
      <c r="AQ145" s="4">
        <v>1.7</v>
      </c>
      <c r="AR145" s="4">
        <v>194.6</v>
      </c>
      <c r="AS145" s="4" t="s">
        <v>155</v>
      </c>
      <c r="AT145" s="4">
        <v>2</v>
      </c>
      <c r="AU145" s="5">
        <v>0.79508101851851853</v>
      </c>
      <c r="AV145" s="4">
        <v>47.160837999999998</v>
      </c>
      <c r="AW145" s="4">
        <v>-88.490799999999993</v>
      </c>
      <c r="AX145" s="4">
        <v>316</v>
      </c>
      <c r="AY145" s="4">
        <v>33.4</v>
      </c>
      <c r="AZ145" s="4">
        <v>12</v>
      </c>
      <c r="BA145" s="4">
        <v>11</v>
      </c>
      <c r="BB145" s="4" t="s">
        <v>213</v>
      </c>
      <c r="BC145" s="4">
        <v>1.2032</v>
      </c>
      <c r="BD145" s="4">
        <v>1.2951999999999999</v>
      </c>
      <c r="BE145" s="4">
        <v>2.0524</v>
      </c>
      <c r="BF145" s="4">
        <v>14.063000000000001</v>
      </c>
      <c r="BG145" s="4">
        <v>12.76</v>
      </c>
      <c r="BH145" s="4">
        <v>0.91</v>
      </c>
      <c r="BI145" s="4">
        <v>16.658000000000001</v>
      </c>
      <c r="BJ145" s="4">
        <v>2295.7979999999998</v>
      </c>
      <c r="BK145" s="4">
        <v>456.95400000000001</v>
      </c>
      <c r="BL145" s="4">
        <v>0.26700000000000002</v>
      </c>
      <c r="BM145" s="4">
        <v>0</v>
      </c>
      <c r="BN145" s="4">
        <v>0.26700000000000002</v>
      </c>
      <c r="BO145" s="4">
        <v>0.214</v>
      </c>
      <c r="BP145" s="4">
        <v>0</v>
      </c>
      <c r="BQ145" s="4">
        <v>0.214</v>
      </c>
      <c r="BR145" s="4">
        <v>6.0857999999999999</v>
      </c>
      <c r="BU145" s="4">
        <v>3.4329999999999998</v>
      </c>
      <c r="BW145" s="4">
        <v>0</v>
      </c>
      <c r="BX145" s="4">
        <v>0.255218</v>
      </c>
      <c r="BY145" s="4">
        <v>-5</v>
      </c>
      <c r="BZ145" s="4">
        <v>0.65421799999999997</v>
      </c>
      <c r="CA145" s="4">
        <v>6.2368889999999997</v>
      </c>
      <c r="CB145" s="4">
        <v>13.215204</v>
      </c>
      <c r="CC145" s="4">
        <f t="shared" si="30"/>
        <v>1.6477860737999999</v>
      </c>
      <c r="CE145" s="4">
        <f t="shared" si="31"/>
        <v>10696.022057439232</v>
      </c>
      <c r="CF145" s="4">
        <f t="shared" si="32"/>
        <v>2128.9286179511819</v>
      </c>
      <c r="CG145" s="4">
        <f t="shared" si="33"/>
        <v>0.99701660176200002</v>
      </c>
      <c r="CH145" s="4">
        <f t="shared" si="34"/>
        <v>28.353474929921397</v>
      </c>
    </row>
    <row r="146" spans="1:86">
      <c r="A146" s="2">
        <v>42439</v>
      </c>
      <c r="B146" s="29">
        <v>0.58718847222222226</v>
      </c>
      <c r="C146" s="4">
        <v>12.461</v>
      </c>
      <c r="D146" s="4">
        <v>3.5634999999999999</v>
      </c>
      <c r="E146" s="4" t="s">
        <v>155</v>
      </c>
      <c r="F146" s="4">
        <v>35634.776119000002</v>
      </c>
      <c r="G146" s="4">
        <v>12</v>
      </c>
      <c r="H146" s="4">
        <v>-3.3</v>
      </c>
      <c r="I146" s="4">
        <v>879.1</v>
      </c>
      <c r="K146" s="4">
        <v>0</v>
      </c>
      <c r="L146" s="4">
        <v>93</v>
      </c>
      <c r="M146" s="4">
        <v>0.85829999999999995</v>
      </c>
      <c r="N146" s="4">
        <v>10.6952</v>
      </c>
      <c r="O146" s="4">
        <v>3.0586000000000002</v>
      </c>
      <c r="P146" s="4">
        <v>10.299899999999999</v>
      </c>
      <c r="Q146" s="4">
        <v>0</v>
      </c>
      <c r="R146" s="4">
        <v>10.3</v>
      </c>
      <c r="S146" s="4">
        <v>8.2708999999999993</v>
      </c>
      <c r="T146" s="4">
        <v>0</v>
      </c>
      <c r="U146" s="4">
        <v>8.3000000000000007</v>
      </c>
      <c r="V146" s="4">
        <v>879.14750000000004</v>
      </c>
      <c r="Y146" s="4">
        <v>79.486000000000004</v>
      </c>
      <c r="Z146" s="4">
        <v>0</v>
      </c>
      <c r="AA146" s="4">
        <v>0</v>
      </c>
      <c r="AB146" s="4" t="s">
        <v>207</v>
      </c>
      <c r="AC146" s="4">
        <v>0</v>
      </c>
      <c r="AD146" s="4">
        <v>11.5</v>
      </c>
      <c r="AE146" s="4">
        <v>860</v>
      </c>
      <c r="AF146" s="4">
        <v>892</v>
      </c>
      <c r="AG146" s="4">
        <v>836</v>
      </c>
      <c r="AH146" s="4">
        <v>78</v>
      </c>
      <c r="AI146" s="4">
        <v>22.8</v>
      </c>
      <c r="AJ146" s="4">
        <v>0.52</v>
      </c>
      <c r="AK146" s="4">
        <v>982</v>
      </c>
      <c r="AL146" s="4">
        <v>1</v>
      </c>
      <c r="AM146" s="4">
        <v>0</v>
      </c>
      <c r="AN146" s="4">
        <v>23</v>
      </c>
      <c r="AO146" s="4">
        <v>190</v>
      </c>
      <c r="AP146" s="4">
        <v>189.1</v>
      </c>
      <c r="AQ146" s="4">
        <v>2.1</v>
      </c>
      <c r="AR146" s="4">
        <v>194.9</v>
      </c>
      <c r="AS146" s="4" t="s">
        <v>155</v>
      </c>
      <c r="AT146" s="4">
        <v>2</v>
      </c>
      <c r="AU146" s="5">
        <v>0.79509259259259257</v>
      </c>
      <c r="AV146" s="4">
        <v>47.160648000000002</v>
      </c>
      <c r="AW146" s="4">
        <v>-88.490787999999995</v>
      </c>
      <c r="AX146" s="4">
        <v>315.8</v>
      </c>
      <c r="AY146" s="4">
        <v>32</v>
      </c>
      <c r="AZ146" s="4">
        <v>12</v>
      </c>
      <c r="BA146" s="4">
        <v>11</v>
      </c>
      <c r="BB146" s="4" t="s">
        <v>213</v>
      </c>
      <c r="BC146" s="4">
        <v>1.6032</v>
      </c>
      <c r="BD146" s="4">
        <v>1</v>
      </c>
      <c r="BE146" s="4">
        <v>2.3523999999999998</v>
      </c>
      <c r="BF146" s="4">
        <v>14.063000000000001</v>
      </c>
      <c r="BG146" s="4">
        <v>12.86</v>
      </c>
      <c r="BH146" s="4">
        <v>0.91</v>
      </c>
      <c r="BI146" s="4">
        <v>16.504999999999999</v>
      </c>
      <c r="BJ146" s="4">
        <v>2342.9059999999999</v>
      </c>
      <c r="BK146" s="4">
        <v>426.452</v>
      </c>
      <c r="BL146" s="4">
        <v>0.23599999999999999</v>
      </c>
      <c r="BM146" s="4">
        <v>0</v>
      </c>
      <c r="BN146" s="4">
        <v>0.23599999999999999</v>
      </c>
      <c r="BO146" s="4">
        <v>0.19</v>
      </c>
      <c r="BP146" s="4">
        <v>0</v>
      </c>
      <c r="BQ146" s="4">
        <v>0.19</v>
      </c>
      <c r="BR146" s="4">
        <v>6.3682999999999996</v>
      </c>
      <c r="BU146" s="4">
        <v>3.4550000000000001</v>
      </c>
      <c r="BW146" s="4">
        <v>0</v>
      </c>
      <c r="BX146" s="4">
        <v>0.255801</v>
      </c>
      <c r="BY146" s="4">
        <v>-5</v>
      </c>
      <c r="BZ146" s="4">
        <v>0.655891</v>
      </c>
      <c r="CA146" s="4">
        <v>6.2511369999999999</v>
      </c>
      <c r="CB146" s="4">
        <v>13.248998</v>
      </c>
      <c r="CC146" s="4">
        <f t="shared" si="30"/>
        <v>1.6515503953999999</v>
      </c>
      <c r="CE146" s="4">
        <f t="shared" si="31"/>
        <v>10940.432308939133</v>
      </c>
      <c r="CF146" s="4">
        <f t="shared" si="32"/>
        <v>1991.3599773152282</v>
      </c>
      <c r="CG146" s="4">
        <f t="shared" si="33"/>
        <v>0.88722387441000006</v>
      </c>
      <c r="CH146" s="4">
        <f t="shared" si="34"/>
        <v>29.737409470553697</v>
      </c>
    </row>
    <row r="147" spans="1:86">
      <c r="A147" s="2">
        <v>42439</v>
      </c>
      <c r="B147" s="29">
        <v>0.5872000462962963</v>
      </c>
      <c r="C147" s="4">
        <v>12.641999999999999</v>
      </c>
      <c r="D147" s="4">
        <v>3.3170999999999999</v>
      </c>
      <c r="E147" s="4" t="s">
        <v>155</v>
      </c>
      <c r="F147" s="4">
        <v>33171.232538999997</v>
      </c>
      <c r="G147" s="4">
        <v>12.5</v>
      </c>
      <c r="H147" s="4">
        <v>-3.2</v>
      </c>
      <c r="I147" s="4">
        <v>891.2</v>
      </c>
      <c r="K147" s="4">
        <v>0</v>
      </c>
      <c r="L147" s="4">
        <v>93</v>
      </c>
      <c r="M147" s="4">
        <v>0.85919999999999996</v>
      </c>
      <c r="N147" s="4">
        <v>10.862399999999999</v>
      </c>
      <c r="O147" s="4">
        <v>2.8502000000000001</v>
      </c>
      <c r="P147" s="4">
        <v>10.7562</v>
      </c>
      <c r="Q147" s="4">
        <v>0</v>
      </c>
      <c r="R147" s="4">
        <v>10.8</v>
      </c>
      <c r="S147" s="4">
        <v>8.6365999999999996</v>
      </c>
      <c r="T147" s="4">
        <v>0</v>
      </c>
      <c r="U147" s="4">
        <v>8.6</v>
      </c>
      <c r="V147" s="4">
        <v>891.2346</v>
      </c>
      <c r="Y147" s="4">
        <v>79.643000000000001</v>
      </c>
      <c r="Z147" s="4">
        <v>0</v>
      </c>
      <c r="AA147" s="4">
        <v>0</v>
      </c>
      <c r="AB147" s="4" t="s">
        <v>207</v>
      </c>
      <c r="AC147" s="4">
        <v>0</v>
      </c>
      <c r="AD147" s="4">
        <v>11.5</v>
      </c>
      <c r="AE147" s="4">
        <v>858</v>
      </c>
      <c r="AF147" s="4">
        <v>891</v>
      </c>
      <c r="AG147" s="4">
        <v>835</v>
      </c>
      <c r="AH147" s="4">
        <v>78</v>
      </c>
      <c r="AI147" s="4">
        <v>22.78</v>
      </c>
      <c r="AJ147" s="4">
        <v>0.52</v>
      </c>
      <c r="AK147" s="4">
        <v>983</v>
      </c>
      <c r="AL147" s="4">
        <v>1</v>
      </c>
      <c r="AM147" s="4">
        <v>0</v>
      </c>
      <c r="AN147" s="4">
        <v>23</v>
      </c>
      <c r="AO147" s="4">
        <v>189.9</v>
      </c>
      <c r="AP147" s="4">
        <v>189.9</v>
      </c>
      <c r="AQ147" s="4">
        <v>2.4</v>
      </c>
      <c r="AR147" s="4">
        <v>195</v>
      </c>
      <c r="AS147" s="4" t="s">
        <v>155</v>
      </c>
      <c r="AT147" s="4">
        <v>2</v>
      </c>
      <c r="AU147" s="5">
        <v>0.79511574074074076</v>
      </c>
      <c r="AV147" s="4">
        <v>47.160468000000002</v>
      </c>
      <c r="AW147" s="4">
        <v>-88.490784000000005</v>
      </c>
      <c r="AX147" s="4">
        <v>315.39999999999998</v>
      </c>
      <c r="AY147" s="4">
        <v>30.2</v>
      </c>
      <c r="AZ147" s="4">
        <v>12</v>
      </c>
      <c r="BA147" s="4">
        <v>11</v>
      </c>
      <c r="BB147" s="4" t="s">
        <v>213</v>
      </c>
      <c r="BC147" s="4">
        <v>2.2063999999999999</v>
      </c>
      <c r="BD147" s="4">
        <v>1</v>
      </c>
      <c r="BE147" s="4">
        <v>2.9571999999999998</v>
      </c>
      <c r="BF147" s="4">
        <v>14.063000000000001</v>
      </c>
      <c r="BG147" s="4">
        <v>12.94</v>
      </c>
      <c r="BH147" s="4">
        <v>0.92</v>
      </c>
      <c r="BI147" s="4">
        <v>16.382999999999999</v>
      </c>
      <c r="BJ147" s="4">
        <v>2386.4650000000001</v>
      </c>
      <c r="BK147" s="4">
        <v>398.54599999999999</v>
      </c>
      <c r="BL147" s="4">
        <v>0.247</v>
      </c>
      <c r="BM147" s="4">
        <v>0</v>
      </c>
      <c r="BN147" s="4">
        <v>0.247</v>
      </c>
      <c r="BO147" s="4">
        <v>0.19900000000000001</v>
      </c>
      <c r="BP147" s="4">
        <v>0</v>
      </c>
      <c r="BQ147" s="4">
        <v>0.19900000000000001</v>
      </c>
      <c r="BR147" s="4">
        <v>6.4747000000000003</v>
      </c>
      <c r="BU147" s="4">
        <v>3.472</v>
      </c>
      <c r="BW147" s="4">
        <v>0</v>
      </c>
      <c r="BX147" s="4">
        <v>0.24774399999999999</v>
      </c>
      <c r="BY147" s="4">
        <v>-5</v>
      </c>
      <c r="BZ147" s="4">
        <v>0.65510900000000005</v>
      </c>
      <c r="CA147" s="4">
        <v>6.0542439999999997</v>
      </c>
      <c r="CB147" s="4">
        <v>13.233202</v>
      </c>
      <c r="CC147" s="4">
        <f t="shared" si="30"/>
        <v>1.5995312648</v>
      </c>
      <c r="CE147" s="4">
        <f t="shared" si="31"/>
        <v>10792.83633137262</v>
      </c>
      <c r="CF147" s="4">
        <f t="shared" si="32"/>
        <v>1802.4323627303279</v>
      </c>
      <c r="CG147" s="4">
        <f t="shared" si="33"/>
        <v>0.89998153333199993</v>
      </c>
      <c r="CH147" s="4">
        <f t="shared" si="34"/>
        <v>29.281961979219602</v>
      </c>
    </row>
    <row r="148" spans="1:86">
      <c r="A148" s="2">
        <v>42439</v>
      </c>
      <c r="B148" s="29">
        <v>0.58721162037037034</v>
      </c>
      <c r="C148" s="4">
        <v>12.856</v>
      </c>
      <c r="D148" s="4">
        <v>2.8239999999999998</v>
      </c>
      <c r="E148" s="4" t="s">
        <v>155</v>
      </c>
      <c r="F148" s="4">
        <v>28239.759035999999</v>
      </c>
      <c r="G148" s="4">
        <v>19.7</v>
      </c>
      <c r="H148" s="4">
        <v>-3.2</v>
      </c>
      <c r="I148" s="4">
        <v>885.8</v>
      </c>
      <c r="K148" s="4">
        <v>0</v>
      </c>
      <c r="L148" s="4">
        <v>92</v>
      </c>
      <c r="M148" s="4">
        <v>0.86199999999999999</v>
      </c>
      <c r="N148" s="4">
        <v>11.0814</v>
      </c>
      <c r="O148" s="4">
        <v>2.4342000000000001</v>
      </c>
      <c r="P148" s="4">
        <v>16.963000000000001</v>
      </c>
      <c r="Q148" s="4">
        <v>0</v>
      </c>
      <c r="R148" s="4">
        <v>17</v>
      </c>
      <c r="S148" s="4">
        <v>13.6204</v>
      </c>
      <c r="T148" s="4">
        <v>0</v>
      </c>
      <c r="U148" s="4">
        <v>13.6</v>
      </c>
      <c r="V148" s="4">
        <v>885.82950000000005</v>
      </c>
      <c r="Y148" s="4">
        <v>79.536000000000001</v>
      </c>
      <c r="Z148" s="4">
        <v>0</v>
      </c>
      <c r="AA148" s="4">
        <v>0</v>
      </c>
      <c r="AB148" s="4" t="s">
        <v>207</v>
      </c>
      <c r="AC148" s="4">
        <v>0</v>
      </c>
      <c r="AD148" s="4">
        <v>11.5</v>
      </c>
      <c r="AE148" s="4">
        <v>859</v>
      </c>
      <c r="AF148" s="4">
        <v>891</v>
      </c>
      <c r="AG148" s="4">
        <v>832</v>
      </c>
      <c r="AH148" s="4">
        <v>78</v>
      </c>
      <c r="AI148" s="4">
        <v>22.78</v>
      </c>
      <c r="AJ148" s="4">
        <v>0.52</v>
      </c>
      <c r="AK148" s="4">
        <v>983</v>
      </c>
      <c r="AL148" s="4">
        <v>1</v>
      </c>
      <c r="AM148" s="4">
        <v>0</v>
      </c>
      <c r="AN148" s="4">
        <v>23</v>
      </c>
      <c r="AO148" s="4">
        <v>189</v>
      </c>
      <c r="AP148" s="4">
        <v>189</v>
      </c>
      <c r="AQ148" s="4">
        <v>2.1</v>
      </c>
      <c r="AR148" s="4">
        <v>195</v>
      </c>
      <c r="AS148" s="4" t="s">
        <v>155</v>
      </c>
      <c r="AT148" s="4">
        <v>2</v>
      </c>
      <c r="AU148" s="5">
        <v>0.79512731481481491</v>
      </c>
      <c r="AV148" s="4">
        <v>47.160409999999999</v>
      </c>
      <c r="AW148" s="4">
        <v>-88.490785000000002</v>
      </c>
      <c r="AX148" s="4">
        <v>315.2</v>
      </c>
      <c r="AY148" s="4">
        <v>29.2</v>
      </c>
      <c r="AZ148" s="4">
        <v>12</v>
      </c>
      <c r="BA148" s="4">
        <v>11</v>
      </c>
      <c r="BB148" s="4" t="s">
        <v>213</v>
      </c>
      <c r="BC148" s="4">
        <v>2.6</v>
      </c>
      <c r="BD148" s="4">
        <v>1</v>
      </c>
      <c r="BE148" s="4">
        <v>3.4</v>
      </c>
      <c r="BF148" s="4">
        <v>14.063000000000001</v>
      </c>
      <c r="BG148" s="4">
        <v>13.21</v>
      </c>
      <c r="BH148" s="4">
        <v>0.94</v>
      </c>
      <c r="BI148" s="4">
        <v>16.015000000000001</v>
      </c>
      <c r="BJ148" s="4">
        <v>2470.0509999999999</v>
      </c>
      <c r="BK148" s="4">
        <v>345.33199999999999</v>
      </c>
      <c r="BL148" s="4">
        <v>0.39600000000000002</v>
      </c>
      <c r="BM148" s="4">
        <v>0</v>
      </c>
      <c r="BN148" s="4">
        <v>0.39600000000000002</v>
      </c>
      <c r="BO148" s="4">
        <v>0.318</v>
      </c>
      <c r="BP148" s="4">
        <v>0</v>
      </c>
      <c r="BQ148" s="4">
        <v>0.318</v>
      </c>
      <c r="BR148" s="4">
        <v>6.5292000000000003</v>
      </c>
      <c r="BU148" s="4">
        <v>3.5169999999999999</v>
      </c>
      <c r="BW148" s="4">
        <v>0</v>
      </c>
      <c r="BX148" s="4">
        <v>0.27082899999999999</v>
      </c>
      <c r="BY148" s="4">
        <v>-5</v>
      </c>
      <c r="BZ148" s="4">
        <v>0.65610900000000005</v>
      </c>
      <c r="CA148" s="4">
        <v>6.6183839999999998</v>
      </c>
      <c r="CB148" s="4">
        <v>13.253401999999999</v>
      </c>
      <c r="CC148" s="4">
        <f t="shared" si="30"/>
        <v>1.7485770528</v>
      </c>
      <c r="CE148" s="4">
        <f t="shared" si="31"/>
        <v>12211.766275135247</v>
      </c>
      <c r="CF148" s="4">
        <f t="shared" si="32"/>
        <v>1707.298218265536</v>
      </c>
      <c r="CG148" s="4">
        <f t="shared" si="33"/>
        <v>1.5721706456640001</v>
      </c>
      <c r="CH148" s="4">
        <f t="shared" si="34"/>
        <v>32.279926351161599</v>
      </c>
    </row>
    <row r="149" spans="1:86">
      <c r="A149" s="2">
        <v>42439</v>
      </c>
      <c r="B149" s="29">
        <v>0.58722319444444449</v>
      </c>
      <c r="C149" s="4">
        <v>13.678000000000001</v>
      </c>
      <c r="D149" s="4">
        <v>1.8687</v>
      </c>
      <c r="E149" s="4" t="s">
        <v>155</v>
      </c>
      <c r="F149" s="4">
        <v>18687.379421000001</v>
      </c>
      <c r="G149" s="4">
        <v>40.9</v>
      </c>
      <c r="H149" s="4">
        <v>2.1</v>
      </c>
      <c r="I149" s="4">
        <v>676.1</v>
      </c>
      <c r="K149" s="4">
        <v>0</v>
      </c>
      <c r="L149" s="4">
        <v>82</v>
      </c>
      <c r="M149" s="4">
        <v>0.86450000000000005</v>
      </c>
      <c r="N149" s="4">
        <v>11.8245</v>
      </c>
      <c r="O149" s="4">
        <v>1.6154999999999999</v>
      </c>
      <c r="P149" s="4">
        <v>35.328800000000001</v>
      </c>
      <c r="Q149" s="4">
        <v>1.8036000000000001</v>
      </c>
      <c r="R149" s="4">
        <v>37.1</v>
      </c>
      <c r="S149" s="4">
        <v>28.367000000000001</v>
      </c>
      <c r="T149" s="4">
        <v>1.4481999999999999</v>
      </c>
      <c r="U149" s="4">
        <v>29.8</v>
      </c>
      <c r="V149" s="4">
        <v>676.14260000000002</v>
      </c>
      <c r="Y149" s="4">
        <v>70.989999999999995</v>
      </c>
      <c r="Z149" s="4">
        <v>0</v>
      </c>
      <c r="AA149" s="4">
        <v>0</v>
      </c>
      <c r="AB149" s="4" t="s">
        <v>207</v>
      </c>
      <c r="AC149" s="4">
        <v>0</v>
      </c>
      <c r="AD149" s="4">
        <v>11.5</v>
      </c>
      <c r="AE149" s="4">
        <v>859</v>
      </c>
      <c r="AF149" s="4">
        <v>890</v>
      </c>
      <c r="AG149" s="4">
        <v>833</v>
      </c>
      <c r="AH149" s="4">
        <v>78</v>
      </c>
      <c r="AI149" s="4">
        <v>22.78</v>
      </c>
      <c r="AJ149" s="4">
        <v>0.52</v>
      </c>
      <c r="AK149" s="4">
        <v>983</v>
      </c>
      <c r="AL149" s="4">
        <v>1</v>
      </c>
      <c r="AM149" s="4">
        <v>0</v>
      </c>
      <c r="AN149" s="4">
        <v>23</v>
      </c>
      <c r="AO149" s="4">
        <v>189.1</v>
      </c>
      <c r="AP149" s="4">
        <v>189</v>
      </c>
      <c r="AQ149" s="4">
        <v>2.4</v>
      </c>
      <c r="AR149" s="4">
        <v>195</v>
      </c>
      <c r="AS149" s="4" t="s">
        <v>155</v>
      </c>
      <c r="AT149" s="4">
        <v>2</v>
      </c>
      <c r="AU149" s="5">
        <v>0.79512731481481491</v>
      </c>
      <c r="AV149" s="4">
        <v>47.160350000000001</v>
      </c>
      <c r="AW149" s="4">
        <v>-88.490780999999998</v>
      </c>
      <c r="AX149" s="4">
        <v>315.2</v>
      </c>
      <c r="AY149" s="4">
        <v>28.8</v>
      </c>
      <c r="AZ149" s="4">
        <v>12</v>
      </c>
      <c r="BA149" s="4">
        <v>11</v>
      </c>
      <c r="BB149" s="4" t="s">
        <v>213</v>
      </c>
      <c r="BC149" s="4">
        <v>2.3462459999999998</v>
      </c>
      <c r="BD149" s="4">
        <v>1.050751</v>
      </c>
      <c r="BE149" s="4">
        <v>3.2477480000000001</v>
      </c>
      <c r="BF149" s="4">
        <v>14.063000000000001</v>
      </c>
      <c r="BG149" s="4">
        <v>13.47</v>
      </c>
      <c r="BH149" s="4">
        <v>0.96</v>
      </c>
      <c r="BI149" s="4">
        <v>15.677</v>
      </c>
      <c r="BJ149" s="4">
        <v>2654.6129999999998</v>
      </c>
      <c r="BK149" s="4">
        <v>230.833</v>
      </c>
      <c r="BL149" s="4">
        <v>0.83099999999999996</v>
      </c>
      <c r="BM149" s="4">
        <v>4.2000000000000003E-2</v>
      </c>
      <c r="BN149" s="4">
        <v>0.873</v>
      </c>
      <c r="BO149" s="4">
        <v>0.66700000000000004</v>
      </c>
      <c r="BP149" s="4">
        <v>3.4000000000000002E-2</v>
      </c>
      <c r="BQ149" s="4">
        <v>0.70099999999999996</v>
      </c>
      <c r="BR149" s="4">
        <v>5.0194000000000001</v>
      </c>
      <c r="BU149" s="4">
        <v>3.1619999999999999</v>
      </c>
      <c r="BW149" s="4">
        <v>0</v>
      </c>
      <c r="BX149" s="4">
        <v>0.35063</v>
      </c>
      <c r="BY149" s="4">
        <v>-5</v>
      </c>
      <c r="BZ149" s="4">
        <v>0.65678199999999998</v>
      </c>
      <c r="CA149" s="4">
        <v>8.5685210000000005</v>
      </c>
      <c r="CB149" s="4">
        <v>13.266996000000001</v>
      </c>
      <c r="CC149" s="4">
        <f t="shared" si="30"/>
        <v>2.2638032481999999</v>
      </c>
      <c r="CE149" s="4">
        <f t="shared" si="31"/>
        <v>16991.342106317628</v>
      </c>
      <c r="CF149" s="4">
        <f t="shared" si="32"/>
        <v>1477.489363770771</v>
      </c>
      <c r="CG149" s="4">
        <f t="shared" si="33"/>
        <v>4.4868803160869994</v>
      </c>
      <c r="CH149" s="4">
        <f t="shared" si="34"/>
        <v>32.127599227627798</v>
      </c>
    </row>
    <row r="150" spans="1:86">
      <c r="A150" s="2">
        <v>42439</v>
      </c>
      <c r="B150" s="29">
        <v>0.58723476851851852</v>
      </c>
      <c r="C150" s="4">
        <v>14.073</v>
      </c>
      <c r="D150" s="4">
        <v>0.58520000000000005</v>
      </c>
      <c r="E150" s="4" t="s">
        <v>155</v>
      </c>
      <c r="F150" s="4">
        <v>5851.6478749999997</v>
      </c>
      <c r="G150" s="4">
        <v>62.9</v>
      </c>
      <c r="H150" s="4">
        <v>2.2999999999999998</v>
      </c>
      <c r="I150" s="4">
        <v>281.89999999999998</v>
      </c>
      <c r="K150" s="4">
        <v>0</v>
      </c>
      <c r="L150" s="4">
        <v>72</v>
      </c>
      <c r="M150" s="4">
        <v>0.87309999999999999</v>
      </c>
      <c r="N150" s="4">
        <v>12.2865</v>
      </c>
      <c r="O150" s="4">
        <v>0.51090000000000002</v>
      </c>
      <c r="P150" s="4">
        <v>54.916899999999998</v>
      </c>
      <c r="Q150" s="4">
        <v>2.0081000000000002</v>
      </c>
      <c r="R150" s="4">
        <v>56.9</v>
      </c>
      <c r="S150" s="4">
        <v>44.095100000000002</v>
      </c>
      <c r="T150" s="4">
        <v>1.6124000000000001</v>
      </c>
      <c r="U150" s="4">
        <v>45.7</v>
      </c>
      <c r="V150" s="4">
        <v>281.85129999999998</v>
      </c>
      <c r="Y150" s="4">
        <v>62.865000000000002</v>
      </c>
      <c r="Z150" s="4">
        <v>0</v>
      </c>
      <c r="AA150" s="4">
        <v>0</v>
      </c>
      <c r="AB150" s="4" t="s">
        <v>207</v>
      </c>
      <c r="AC150" s="4">
        <v>0</v>
      </c>
      <c r="AD150" s="4">
        <v>11.5</v>
      </c>
      <c r="AE150" s="4">
        <v>863</v>
      </c>
      <c r="AF150" s="4">
        <v>891</v>
      </c>
      <c r="AG150" s="4">
        <v>834</v>
      </c>
      <c r="AH150" s="4">
        <v>78</v>
      </c>
      <c r="AI150" s="4">
        <v>22.78</v>
      </c>
      <c r="AJ150" s="4">
        <v>0.52</v>
      </c>
      <c r="AK150" s="4">
        <v>983</v>
      </c>
      <c r="AL150" s="4">
        <v>1</v>
      </c>
      <c r="AM150" s="4">
        <v>0</v>
      </c>
      <c r="AN150" s="4">
        <v>23</v>
      </c>
      <c r="AO150" s="4">
        <v>190</v>
      </c>
      <c r="AP150" s="4">
        <v>189</v>
      </c>
      <c r="AQ150" s="4">
        <v>2.2999999999999998</v>
      </c>
      <c r="AR150" s="4">
        <v>195</v>
      </c>
      <c r="AS150" s="4" t="s">
        <v>155</v>
      </c>
      <c r="AT150" s="4">
        <v>2</v>
      </c>
      <c r="AU150" s="5">
        <v>0.79513888888888884</v>
      </c>
      <c r="AV150" s="4">
        <v>47.160234000000003</v>
      </c>
      <c r="AW150" s="4">
        <v>-88.490769999999998</v>
      </c>
      <c r="AX150" s="4">
        <v>315.3</v>
      </c>
      <c r="AY150" s="4">
        <v>28.3</v>
      </c>
      <c r="AZ150" s="4">
        <v>12</v>
      </c>
      <c r="BA150" s="4">
        <v>11</v>
      </c>
      <c r="BB150" s="4" t="s">
        <v>213</v>
      </c>
      <c r="BC150" s="4">
        <v>1.9476</v>
      </c>
      <c r="BD150" s="4">
        <v>1.1508</v>
      </c>
      <c r="BE150" s="4">
        <v>2.9476</v>
      </c>
      <c r="BF150" s="4">
        <v>14.063000000000001</v>
      </c>
      <c r="BG150" s="4">
        <v>14.43</v>
      </c>
      <c r="BH150" s="4">
        <v>1.03</v>
      </c>
      <c r="BI150" s="4">
        <v>14.537000000000001</v>
      </c>
      <c r="BJ150" s="4">
        <v>2905.5129999999999</v>
      </c>
      <c r="BK150" s="4">
        <v>76.896000000000001</v>
      </c>
      <c r="BL150" s="4">
        <v>1.36</v>
      </c>
      <c r="BM150" s="4">
        <v>0.05</v>
      </c>
      <c r="BN150" s="4">
        <v>1.41</v>
      </c>
      <c r="BO150" s="4">
        <v>1.0920000000000001</v>
      </c>
      <c r="BP150" s="4">
        <v>0.04</v>
      </c>
      <c r="BQ150" s="4">
        <v>1.1319999999999999</v>
      </c>
      <c r="BR150" s="4">
        <v>2.2040000000000002</v>
      </c>
      <c r="BU150" s="4">
        <v>2.95</v>
      </c>
      <c r="BW150" s="4">
        <v>0</v>
      </c>
      <c r="BX150" s="4">
        <v>0.41790500000000003</v>
      </c>
      <c r="BY150" s="4">
        <v>-5</v>
      </c>
      <c r="BZ150" s="4">
        <v>0.65510900000000005</v>
      </c>
      <c r="CA150" s="4">
        <v>10.212554000000001</v>
      </c>
      <c r="CB150" s="4">
        <v>13.233202</v>
      </c>
      <c r="CC150" s="4">
        <f t="shared" si="30"/>
        <v>2.6981567667999999</v>
      </c>
      <c r="CE150" s="4">
        <f t="shared" si="31"/>
        <v>22165.513182420895</v>
      </c>
      <c r="CF150" s="4">
        <f t="shared" si="32"/>
        <v>586.62250063084809</v>
      </c>
      <c r="CG150" s="4">
        <f t="shared" si="33"/>
        <v>8.6357765126159993</v>
      </c>
      <c r="CH150" s="4">
        <f t="shared" si="34"/>
        <v>16.813826354952003</v>
      </c>
    </row>
    <row r="151" spans="1:86">
      <c r="A151" s="2">
        <v>42439</v>
      </c>
      <c r="B151" s="29">
        <v>0.58724634259259256</v>
      </c>
      <c r="C151" s="4">
        <v>14.24</v>
      </c>
      <c r="D151" s="4">
        <v>0.30420000000000003</v>
      </c>
      <c r="E151" s="4" t="s">
        <v>155</v>
      </c>
      <c r="F151" s="4">
        <v>3041.587164</v>
      </c>
      <c r="G151" s="4">
        <v>151.5</v>
      </c>
      <c r="H151" s="4">
        <v>2.2000000000000002</v>
      </c>
      <c r="I151" s="4">
        <v>160.5</v>
      </c>
      <c r="K151" s="4">
        <v>0</v>
      </c>
      <c r="L151" s="4">
        <v>69</v>
      </c>
      <c r="M151" s="4">
        <v>0.87429999999999997</v>
      </c>
      <c r="N151" s="4">
        <v>12.449299999999999</v>
      </c>
      <c r="O151" s="4">
        <v>0.26590000000000003</v>
      </c>
      <c r="P151" s="4">
        <v>132.44579999999999</v>
      </c>
      <c r="Q151" s="4">
        <v>1.9356</v>
      </c>
      <c r="R151" s="4">
        <v>134.4</v>
      </c>
      <c r="S151" s="4">
        <v>106.3592</v>
      </c>
      <c r="T151" s="4">
        <v>1.5544</v>
      </c>
      <c r="U151" s="4">
        <v>107.9</v>
      </c>
      <c r="V151" s="4">
        <v>160.5121</v>
      </c>
      <c r="Y151" s="4">
        <v>60.656999999999996</v>
      </c>
      <c r="Z151" s="4">
        <v>0</v>
      </c>
      <c r="AA151" s="4">
        <v>0</v>
      </c>
      <c r="AB151" s="4" t="s">
        <v>207</v>
      </c>
      <c r="AC151" s="4">
        <v>0</v>
      </c>
      <c r="AD151" s="4">
        <v>11.5</v>
      </c>
      <c r="AE151" s="4">
        <v>868</v>
      </c>
      <c r="AF151" s="4">
        <v>894</v>
      </c>
      <c r="AG151" s="4">
        <v>839</v>
      </c>
      <c r="AH151" s="4">
        <v>78.099999999999994</v>
      </c>
      <c r="AI151" s="4">
        <v>22.82</v>
      </c>
      <c r="AJ151" s="4">
        <v>0.52</v>
      </c>
      <c r="AK151" s="4">
        <v>983</v>
      </c>
      <c r="AL151" s="4">
        <v>1</v>
      </c>
      <c r="AM151" s="4">
        <v>0</v>
      </c>
      <c r="AN151" s="4">
        <v>23</v>
      </c>
      <c r="AO151" s="4">
        <v>190</v>
      </c>
      <c r="AP151" s="4">
        <v>189</v>
      </c>
      <c r="AQ151" s="4">
        <v>2</v>
      </c>
      <c r="AR151" s="4">
        <v>195</v>
      </c>
      <c r="AS151" s="4" t="s">
        <v>155</v>
      </c>
      <c r="AT151" s="4">
        <v>2</v>
      </c>
      <c r="AU151" s="5">
        <v>0.79515046296296299</v>
      </c>
      <c r="AV151" s="4">
        <v>47.160119000000002</v>
      </c>
      <c r="AW151" s="4">
        <v>-88.490750000000006</v>
      </c>
      <c r="AX151" s="4">
        <v>315.10000000000002</v>
      </c>
      <c r="AY151" s="4">
        <v>27.8</v>
      </c>
      <c r="AZ151" s="4">
        <v>12</v>
      </c>
      <c r="BA151" s="4">
        <v>11</v>
      </c>
      <c r="BB151" s="4" t="s">
        <v>213</v>
      </c>
      <c r="BC151" s="4">
        <v>1.8508</v>
      </c>
      <c r="BD151" s="4">
        <v>1.4032</v>
      </c>
      <c r="BE151" s="4">
        <v>2.9523999999999999</v>
      </c>
      <c r="BF151" s="4">
        <v>14.063000000000001</v>
      </c>
      <c r="BG151" s="4">
        <v>14.59</v>
      </c>
      <c r="BH151" s="4">
        <v>1.04</v>
      </c>
      <c r="BI151" s="4">
        <v>14.381</v>
      </c>
      <c r="BJ151" s="4">
        <v>2965.9009999999998</v>
      </c>
      <c r="BK151" s="4">
        <v>40.322000000000003</v>
      </c>
      <c r="BL151" s="4">
        <v>3.3039999999999998</v>
      </c>
      <c r="BM151" s="4">
        <v>4.8000000000000001E-2</v>
      </c>
      <c r="BN151" s="4">
        <v>3.3530000000000002</v>
      </c>
      <c r="BO151" s="4">
        <v>2.6539999999999999</v>
      </c>
      <c r="BP151" s="4">
        <v>3.9E-2</v>
      </c>
      <c r="BQ151" s="4">
        <v>2.6920000000000002</v>
      </c>
      <c r="BR151" s="4">
        <v>1.2645</v>
      </c>
      <c r="BU151" s="4">
        <v>2.867</v>
      </c>
      <c r="BW151" s="4">
        <v>0</v>
      </c>
      <c r="BX151" s="4">
        <v>0.46181499999999998</v>
      </c>
      <c r="BY151" s="4">
        <v>-5</v>
      </c>
      <c r="BZ151" s="4">
        <v>0.65578199999999998</v>
      </c>
      <c r="CA151" s="4">
        <v>11.285603999999999</v>
      </c>
      <c r="CB151" s="4">
        <v>13.246796</v>
      </c>
      <c r="CC151" s="4">
        <f t="shared" si="30"/>
        <v>2.9816565767999998</v>
      </c>
      <c r="CE151" s="4">
        <f t="shared" si="31"/>
        <v>25003.572189335388</v>
      </c>
      <c r="CF151" s="4">
        <f t="shared" si="32"/>
        <v>339.92841899253597</v>
      </c>
      <c r="CG151" s="4">
        <f t="shared" si="33"/>
        <v>22.694491938096</v>
      </c>
      <c r="CH151" s="4">
        <f t="shared" si="34"/>
        <v>10.660172754726</v>
      </c>
    </row>
    <row r="152" spans="1:86">
      <c r="A152" s="2">
        <v>42439</v>
      </c>
      <c r="B152" s="29">
        <v>0.5872579166666666</v>
      </c>
      <c r="C152" s="4">
        <v>14.303000000000001</v>
      </c>
      <c r="D152" s="4">
        <v>0.2293</v>
      </c>
      <c r="E152" s="4" t="s">
        <v>155</v>
      </c>
      <c r="F152" s="4">
        <v>2293.3626899999999</v>
      </c>
      <c r="G152" s="4">
        <v>417.3</v>
      </c>
      <c r="H152" s="4">
        <v>2</v>
      </c>
      <c r="I152" s="4">
        <v>127.1</v>
      </c>
      <c r="K152" s="4">
        <v>0</v>
      </c>
      <c r="L152" s="4">
        <v>68</v>
      </c>
      <c r="M152" s="4">
        <v>0.87439999999999996</v>
      </c>
      <c r="N152" s="4">
        <v>12.507099999999999</v>
      </c>
      <c r="O152" s="4">
        <v>0.20050000000000001</v>
      </c>
      <c r="P152" s="4">
        <v>364.88159999999999</v>
      </c>
      <c r="Q152" s="4">
        <v>1.7607999999999999</v>
      </c>
      <c r="R152" s="4">
        <v>366.6</v>
      </c>
      <c r="S152" s="4">
        <v>293.26859999999999</v>
      </c>
      <c r="T152" s="4">
        <v>1.4152</v>
      </c>
      <c r="U152" s="4">
        <v>294.7</v>
      </c>
      <c r="V152" s="4">
        <v>127.1263</v>
      </c>
      <c r="Y152" s="4">
        <v>59.866</v>
      </c>
      <c r="Z152" s="4">
        <v>0</v>
      </c>
      <c r="AA152" s="4">
        <v>0</v>
      </c>
      <c r="AB152" s="4" t="s">
        <v>207</v>
      </c>
      <c r="AC152" s="4">
        <v>0</v>
      </c>
      <c r="AD152" s="4">
        <v>11.5</v>
      </c>
      <c r="AE152" s="4">
        <v>874</v>
      </c>
      <c r="AF152" s="4">
        <v>900</v>
      </c>
      <c r="AG152" s="4">
        <v>844</v>
      </c>
      <c r="AH152" s="4">
        <v>78.900000000000006</v>
      </c>
      <c r="AI152" s="4">
        <v>23.04</v>
      </c>
      <c r="AJ152" s="4">
        <v>0.53</v>
      </c>
      <c r="AK152" s="4">
        <v>983</v>
      </c>
      <c r="AL152" s="4">
        <v>1</v>
      </c>
      <c r="AM152" s="4">
        <v>0</v>
      </c>
      <c r="AN152" s="4">
        <v>23</v>
      </c>
      <c r="AO152" s="4">
        <v>190</v>
      </c>
      <c r="AP152" s="4">
        <v>189.1</v>
      </c>
      <c r="AQ152" s="4">
        <v>2</v>
      </c>
      <c r="AR152" s="4">
        <v>195</v>
      </c>
      <c r="AS152" s="4" t="s">
        <v>155</v>
      </c>
      <c r="AT152" s="4">
        <v>2</v>
      </c>
      <c r="AU152" s="5">
        <v>0.79516203703703703</v>
      </c>
      <c r="AV152" s="4">
        <v>47.160007</v>
      </c>
      <c r="AW152" s="4">
        <v>-88.490725999999995</v>
      </c>
      <c r="AX152" s="4">
        <v>315</v>
      </c>
      <c r="AY152" s="4">
        <v>27.8</v>
      </c>
      <c r="AZ152" s="4">
        <v>12</v>
      </c>
      <c r="BA152" s="4">
        <v>11</v>
      </c>
      <c r="BB152" s="4" t="s">
        <v>213</v>
      </c>
      <c r="BC152" s="4">
        <v>1.9</v>
      </c>
      <c r="BD152" s="4">
        <v>1.6</v>
      </c>
      <c r="BE152" s="4">
        <v>3.1</v>
      </c>
      <c r="BF152" s="4">
        <v>14.063000000000001</v>
      </c>
      <c r="BG152" s="4">
        <v>14.61</v>
      </c>
      <c r="BH152" s="4">
        <v>1.04</v>
      </c>
      <c r="BI152" s="4">
        <v>14.36</v>
      </c>
      <c r="BJ152" s="4">
        <v>2982.239</v>
      </c>
      <c r="BK152" s="4">
        <v>30.434000000000001</v>
      </c>
      <c r="BL152" s="4">
        <v>9.1110000000000007</v>
      </c>
      <c r="BM152" s="4">
        <v>4.3999999999999997E-2</v>
      </c>
      <c r="BN152" s="4">
        <v>9.1549999999999994</v>
      </c>
      <c r="BO152" s="4">
        <v>7.3230000000000004</v>
      </c>
      <c r="BP152" s="4">
        <v>3.5000000000000003E-2</v>
      </c>
      <c r="BQ152" s="4">
        <v>7.3579999999999997</v>
      </c>
      <c r="BR152" s="4">
        <v>1.0023</v>
      </c>
      <c r="BU152" s="4">
        <v>2.8319999999999999</v>
      </c>
      <c r="BW152" s="4">
        <v>0</v>
      </c>
      <c r="BX152" s="4">
        <v>0.48918899999999998</v>
      </c>
      <c r="BY152" s="4">
        <v>-5</v>
      </c>
      <c r="BZ152" s="4">
        <v>0.653891</v>
      </c>
      <c r="CA152" s="4">
        <v>11.954552</v>
      </c>
      <c r="CB152" s="4">
        <v>13.208600000000001</v>
      </c>
      <c r="CC152" s="4">
        <f t="shared" si="30"/>
        <v>3.1583926383999996</v>
      </c>
      <c r="CE152" s="4">
        <f t="shared" si="31"/>
        <v>26631.544407840214</v>
      </c>
      <c r="CF152" s="4">
        <f t="shared" si="32"/>
        <v>271.77715216929602</v>
      </c>
      <c r="CG152" s="4">
        <f t="shared" si="33"/>
        <v>65.707310431151996</v>
      </c>
      <c r="CH152" s="4">
        <f t="shared" si="34"/>
        <v>8.9505894597911997</v>
      </c>
    </row>
    <row r="153" spans="1:86">
      <c r="A153" s="2">
        <v>42439</v>
      </c>
      <c r="B153" s="29">
        <v>0.58726949074074075</v>
      </c>
      <c r="C153" s="4">
        <v>14.371</v>
      </c>
      <c r="D153" s="4">
        <v>0.18079999999999999</v>
      </c>
      <c r="E153" s="4" t="s">
        <v>155</v>
      </c>
      <c r="F153" s="4">
        <v>1808.2554259999999</v>
      </c>
      <c r="G153" s="4">
        <v>363.5</v>
      </c>
      <c r="H153" s="4">
        <v>2</v>
      </c>
      <c r="I153" s="4">
        <v>108</v>
      </c>
      <c r="K153" s="4">
        <v>0</v>
      </c>
      <c r="L153" s="4">
        <v>68</v>
      </c>
      <c r="M153" s="4">
        <v>0.87439999999999996</v>
      </c>
      <c r="N153" s="4">
        <v>12.5665</v>
      </c>
      <c r="O153" s="4">
        <v>0.15809999999999999</v>
      </c>
      <c r="P153" s="4">
        <v>317.8442</v>
      </c>
      <c r="Q153" s="4">
        <v>1.7487999999999999</v>
      </c>
      <c r="R153" s="4">
        <v>319.60000000000002</v>
      </c>
      <c r="S153" s="4">
        <v>255.2413</v>
      </c>
      <c r="T153" s="4">
        <v>1.4044000000000001</v>
      </c>
      <c r="U153" s="4">
        <v>256.60000000000002</v>
      </c>
      <c r="V153" s="4">
        <v>107.9567</v>
      </c>
      <c r="Y153" s="4">
        <v>59.033000000000001</v>
      </c>
      <c r="Z153" s="4">
        <v>0</v>
      </c>
      <c r="AA153" s="4">
        <v>0</v>
      </c>
      <c r="AB153" s="4" t="s">
        <v>207</v>
      </c>
      <c r="AC153" s="4">
        <v>0</v>
      </c>
      <c r="AD153" s="4">
        <v>11.5</v>
      </c>
      <c r="AE153" s="4">
        <v>873</v>
      </c>
      <c r="AF153" s="4">
        <v>903</v>
      </c>
      <c r="AG153" s="4">
        <v>845</v>
      </c>
      <c r="AH153" s="4">
        <v>78.099999999999994</v>
      </c>
      <c r="AI153" s="4">
        <v>22.81</v>
      </c>
      <c r="AJ153" s="4">
        <v>0.52</v>
      </c>
      <c r="AK153" s="4">
        <v>983</v>
      </c>
      <c r="AL153" s="4">
        <v>1</v>
      </c>
      <c r="AM153" s="4">
        <v>0</v>
      </c>
      <c r="AN153" s="4">
        <v>23</v>
      </c>
      <c r="AO153" s="4">
        <v>190</v>
      </c>
      <c r="AP153" s="4">
        <v>189.9</v>
      </c>
      <c r="AQ153" s="4">
        <v>2.1</v>
      </c>
      <c r="AR153" s="4">
        <v>195</v>
      </c>
      <c r="AS153" s="4" t="s">
        <v>155</v>
      </c>
      <c r="AT153" s="4">
        <v>2</v>
      </c>
      <c r="AU153" s="5">
        <v>0.79517361111111118</v>
      </c>
      <c r="AV153" s="4">
        <v>47.159846000000002</v>
      </c>
      <c r="AW153" s="4">
        <v>-88.490594999999999</v>
      </c>
      <c r="AX153" s="4">
        <v>314.8</v>
      </c>
      <c r="AY153" s="4">
        <v>31.1</v>
      </c>
      <c r="AZ153" s="4">
        <v>12</v>
      </c>
      <c r="BA153" s="4">
        <v>11</v>
      </c>
      <c r="BB153" s="4" t="s">
        <v>213</v>
      </c>
      <c r="BC153" s="4">
        <v>1.4428000000000001</v>
      </c>
      <c r="BD153" s="4">
        <v>1.6</v>
      </c>
      <c r="BE153" s="4">
        <v>2.6427999999999998</v>
      </c>
      <c r="BF153" s="4">
        <v>14.063000000000001</v>
      </c>
      <c r="BG153" s="4">
        <v>14.6</v>
      </c>
      <c r="BH153" s="4">
        <v>1.04</v>
      </c>
      <c r="BI153" s="4">
        <v>14.363</v>
      </c>
      <c r="BJ153" s="4">
        <v>2992.8510000000001</v>
      </c>
      <c r="BK153" s="4">
        <v>23.968</v>
      </c>
      <c r="BL153" s="4">
        <v>7.9269999999999996</v>
      </c>
      <c r="BM153" s="4">
        <v>4.3999999999999997E-2</v>
      </c>
      <c r="BN153" s="4">
        <v>7.9710000000000001</v>
      </c>
      <c r="BO153" s="4">
        <v>6.3659999999999997</v>
      </c>
      <c r="BP153" s="4">
        <v>3.5000000000000003E-2</v>
      </c>
      <c r="BQ153" s="4">
        <v>6.4009999999999998</v>
      </c>
      <c r="BR153" s="4">
        <v>0.85019999999999996</v>
      </c>
      <c r="BU153" s="4">
        <v>2.7890000000000001</v>
      </c>
      <c r="BW153" s="4">
        <v>0</v>
      </c>
      <c r="BX153" s="4">
        <v>0.46016200000000002</v>
      </c>
      <c r="BY153" s="4">
        <v>-5</v>
      </c>
      <c r="BZ153" s="4">
        <v>0.65321600000000002</v>
      </c>
      <c r="CA153" s="4">
        <v>11.245213</v>
      </c>
      <c r="CB153" s="4">
        <v>13.194967999999999</v>
      </c>
      <c r="CC153" s="4">
        <f t="shared" si="30"/>
        <v>2.9709852745999998</v>
      </c>
      <c r="CE153" s="4">
        <f t="shared" si="31"/>
        <v>25140.469488280458</v>
      </c>
      <c r="CF153" s="4">
        <f t="shared" si="32"/>
        <v>201.33537309244798</v>
      </c>
      <c r="CG153" s="4">
        <f t="shared" si="33"/>
        <v>53.769514484510999</v>
      </c>
      <c r="CH153" s="4">
        <f t="shared" si="34"/>
        <v>7.1418280291721992</v>
      </c>
    </row>
    <row r="154" spans="1:86">
      <c r="A154" s="2">
        <v>42439</v>
      </c>
      <c r="B154" s="29">
        <v>0.58728106481481479</v>
      </c>
      <c r="C154" s="4">
        <v>14.499000000000001</v>
      </c>
      <c r="D154" s="4">
        <v>0.24049999999999999</v>
      </c>
      <c r="E154" s="4" t="s">
        <v>155</v>
      </c>
      <c r="F154" s="4">
        <v>2405.0623439999999</v>
      </c>
      <c r="G154" s="4">
        <v>336.4</v>
      </c>
      <c r="H154" s="4">
        <v>2</v>
      </c>
      <c r="I154" s="4">
        <v>123.8</v>
      </c>
      <c r="K154" s="4">
        <v>0.1</v>
      </c>
      <c r="L154" s="4">
        <v>67</v>
      </c>
      <c r="M154" s="4">
        <v>0.87280000000000002</v>
      </c>
      <c r="N154" s="4">
        <v>12.654500000000001</v>
      </c>
      <c r="O154" s="4">
        <v>0.2099</v>
      </c>
      <c r="P154" s="4">
        <v>293.62569999999999</v>
      </c>
      <c r="Q154" s="4">
        <v>1.7455000000000001</v>
      </c>
      <c r="R154" s="4">
        <v>295.39999999999998</v>
      </c>
      <c r="S154" s="4">
        <v>236.02610000000001</v>
      </c>
      <c r="T154" s="4">
        <v>1.4031</v>
      </c>
      <c r="U154" s="4">
        <v>237.4</v>
      </c>
      <c r="V154" s="4">
        <v>123.824</v>
      </c>
      <c r="Y154" s="4">
        <v>58.637999999999998</v>
      </c>
      <c r="Z154" s="4">
        <v>0</v>
      </c>
      <c r="AA154" s="4">
        <v>8.7300000000000003E-2</v>
      </c>
      <c r="AB154" s="4" t="s">
        <v>207</v>
      </c>
      <c r="AC154" s="4">
        <v>0</v>
      </c>
      <c r="AD154" s="4">
        <v>11.5</v>
      </c>
      <c r="AE154" s="4">
        <v>873</v>
      </c>
      <c r="AF154" s="4">
        <v>902</v>
      </c>
      <c r="AG154" s="4">
        <v>844</v>
      </c>
      <c r="AH154" s="4">
        <v>79</v>
      </c>
      <c r="AI154" s="4">
        <v>23.08</v>
      </c>
      <c r="AJ154" s="4">
        <v>0.53</v>
      </c>
      <c r="AK154" s="4">
        <v>983</v>
      </c>
      <c r="AL154" s="4">
        <v>1</v>
      </c>
      <c r="AM154" s="4">
        <v>0</v>
      </c>
      <c r="AN154" s="4">
        <v>23</v>
      </c>
      <c r="AO154" s="4">
        <v>190</v>
      </c>
      <c r="AP154" s="4">
        <v>189</v>
      </c>
      <c r="AQ154" s="4">
        <v>1.8</v>
      </c>
      <c r="AR154" s="4">
        <v>195</v>
      </c>
      <c r="AS154" s="4" t="s">
        <v>155</v>
      </c>
      <c r="AT154" s="4">
        <v>2</v>
      </c>
      <c r="AU154" s="5">
        <v>0.79519675925925926</v>
      </c>
      <c r="AV154" s="4">
        <v>47.159688000000003</v>
      </c>
      <c r="AW154" s="4">
        <v>-88.490414999999999</v>
      </c>
      <c r="AX154" s="4">
        <v>314.60000000000002</v>
      </c>
      <c r="AY154" s="4">
        <v>34.200000000000003</v>
      </c>
      <c r="AZ154" s="4">
        <v>12</v>
      </c>
      <c r="BA154" s="4">
        <v>11</v>
      </c>
      <c r="BB154" s="4" t="s">
        <v>213</v>
      </c>
      <c r="BC154" s="4">
        <v>1</v>
      </c>
      <c r="BD154" s="4">
        <v>1.6508</v>
      </c>
      <c r="BE154" s="4">
        <v>2.2000000000000002</v>
      </c>
      <c r="BF154" s="4">
        <v>14.063000000000001</v>
      </c>
      <c r="BG154" s="4">
        <v>14.42</v>
      </c>
      <c r="BH154" s="4">
        <v>1.03</v>
      </c>
      <c r="BI154" s="4">
        <v>14.58</v>
      </c>
      <c r="BJ154" s="4">
        <v>2980.6149999999998</v>
      </c>
      <c r="BK154" s="4">
        <v>31.466999999999999</v>
      </c>
      <c r="BL154" s="4">
        <v>7.2430000000000003</v>
      </c>
      <c r="BM154" s="4">
        <v>4.2999999999999997E-2</v>
      </c>
      <c r="BN154" s="4">
        <v>7.2859999999999996</v>
      </c>
      <c r="BO154" s="4">
        <v>5.8220000000000001</v>
      </c>
      <c r="BP154" s="4">
        <v>3.5000000000000003E-2</v>
      </c>
      <c r="BQ154" s="4">
        <v>5.8559999999999999</v>
      </c>
      <c r="BR154" s="4">
        <v>0.96440000000000003</v>
      </c>
      <c r="BU154" s="4">
        <v>2.74</v>
      </c>
      <c r="BW154" s="4">
        <v>14.946999999999999</v>
      </c>
      <c r="BX154" s="4">
        <v>0.47135100000000002</v>
      </c>
      <c r="BY154" s="4">
        <v>-5</v>
      </c>
      <c r="BZ154" s="4">
        <v>0.654891</v>
      </c>
      <c r="CA154" s="4">
        <v>11.51864</v>
      </c>
      <c r="CB154" s="4">
        <v>13.228797999999999</v>
      </c>
      <c r="CC154" s="4">
        <f t="shared" si="30"/>
        <v>3.0432246879999996</v>
      </c>
      <c r="CE154" s="4">
        <f t="shared" si="31"/>
        <v>25646.475479209195</v>
      </c>
      <c r="CF154" s="4">
        <f t="shared" si="32"/>
        <v>270.75541252535999</v>
      </c>
      <c r="CG154" s="4">
        <f t="shared" si="33"/>
        <v>50.387507412479998</v>
      </c>
      <c r="CH154" s="4">
        <f t="shared" si="34"/>
        <v>8.2981065827520002</v>
      </c>
    </row>
    <row r="155" spans="1:86">
      <c r="A155" s="2">
        <v>42439</v>
      </c>
      <c r="B155" s="29">
        <v>0.58729263888888894</v>
      </c>
      <c r="C155" s="4">
        <v>14.481999999999999</v>
      </c>
      <c r="D155" s="4">
        <v>0.43930000000000002</v>
      </c>
      <c r="E155" s="4" t="s">
        <v>155</v>
      </c>
      <c r="F155" s="4">
        <v>4393.0555560000003</v>
      </c>
      <c r="G155" s="4">
        <v>257.10000000000002</v>
      </c>
      <c r="H155" s="4">
        <v>2</v>
      </c>
      <c r="I155" s="4">
        <v>120.5</v>
      </c>
      <c r="K155" s="4">
        <v>0.1</v>
      </c>
      <c r="L155" s="4">
        <v>67</v>
      </c>
      <c r="M155" s="4">
        <v>0.87109999999999999</v>
      </c>
      <c r="N155" s="4">
        <v>12.616199999999999</v>
      </c>
      <c r="O155" s="4">
        <v>0.38269999999999998</v>
      </c>
      <c r="P155" s="4">
        <v>223.97319999999999</v>
      </c>
      <c r="Q155" s="4">
        <v>1.7423</v>
      </c>
      <c r="R155" s="4">
        <v>225.7</v>
      </c>
      <c r="S155" s="4">
        <v>180.03720000000001</v>
      </c>
      <c r="T155" s="4">
        <v>1.4005000000000001</v>
      </c>
      <c r="U155" s="4">
        <v>181.4</v>
      </c>
      <c r="V155" s="4">
        <v>120.5282</v>
      </c>
      <c r="Y155" s="4">
        <v>57.972000000000001</v>
      </c>
      <c r="Z155" s="4">
        <v>0</v>
      </c>
      <c r="AA155" s="4">
        <v>8.7099999999999997E-2</v>
      </c>
      <c r="AB155" s="4" t="s">
        <v>207</v>
      </c>
      <c r="AC155" s="4">
        <v>0</v>
      </c>
      <c r="AD155" s="4">
        <v>11.4</v>
      </c>
      <c r="AE155" s="4">
        <v>869</v>
      </c>
      <c r="AF155" s="4">
        <v>900</v>
      </c>
      <c r="AG155" s="4">
        <v>841</v>
      </c>
      <c r="AH155" s="4">
        <v>79</v>
      </c>
      <c r="AI155" s="4">
        <v>23.08</v>
      </c>
      <c r="AJ155" s="4">
        <v>0.53</v>
      </c>
      <c r="AK155" s="4">
        <v>983</v>
      </c>
      <c r="AL155" s="4">
        <v>1</v>
      </c>
      <c r="AM155" s="4">
        <v>0</v>
      </c>
      <c r="AN155" s="4">
        <v>23</v>
      </c>
      <c r="AO155" s="4">
        <v>190</v>
      </c>
      <c r="AP155" s="4">
        <v>189.1</v>
      </c>
      <c r="AQ155" s="4">
        <v>1.7</v>
      </c>
      <c r="AR155" s="4">
        <v>195</v>
      </c>
      <c r="AS155" s="4" t="s">
        <v>155</v>
      </c>
      <c r="AT155" s="4">
        <v>2</v>
      </c>
      <c r="AU155" s="5">
        <v>0.79520833333333341</v>
      </c>
      <c r="AV155" s="4">
        <v>47.159585999999997</v>
      </c>
      <c r="AW155" s="4">
        <v>-88.490274999999997</v>
      </c>
      <c r="AX155" s="4">
        <v>314.5</v>
      </c>
      <c r="AY155" s="4">
        <v>34.5</v>
      </c>
      <c r="AZ155" s="4">
        <v>12</v>
      </c>
      <c r="BA155" s="4">
        <v>11</v>
      </c>
      <c r="BB155" s="4" t="s">
        <v>213</v>
      </c>
      <c r="BC155" s="4">
        <v>1</v>
      </c>
      <c r="BD155" s="4">
        <v>1.7</v>
      </c>
      <c r="BE155" s="4">
        <v>2.2000000000000002</v>
      </c>
      <c r="BF155" s="4">
        <v>14.063000000000001</v>
      </c>
      <c r="BG155" s="4">
        <v>14.23</v>
      </c>
      <c r="BH155" s="4">
        <v>1.01</v>
      </c>
      <c r="BI155" s="4">
        <v>14.792999999999999</v>
      </c>
      <c r="BJ155" s="4">
        <v>2940.8510000000001</v>
      </c>
      <c r="BK155" s="4">
        <v>56.777000000000001</v>
      </c>
      <c r="BL155" s="4">
        <v>5.4669999999999996</v>
      </c>
      <c r="BM155" s="4">
        <v>4.2999999999999997E-2</v>
      </c>
      <c r="BN155" s="4">
        <v>5.51</v>
      </c>
      <c r="BO155" s="4">
        <v>4.3949999999999996</v>
      </c>
      <c r="BP155" s="4">
        <v>3.4000000000000002E-2</v>
      </c>
      <c r="BQ155" s="4">
        <v>4.4290000000000003</v>
      </c>
      <c r="BR155" s="4">
        <v>0.92900000000000005</v>
      </c>
      <c r="BU155" s="4">
        <v>2.681</v>
      </c>
      <c r="BW155" s="4">
        <v>14.765000000000001</v>
      </c>
      <c r="BX155" s="4">
        <v>0.41907100000000003</v>
      </c>
      <c r="BY155" s="4">
        <v>-5</v>
      </c>
      <c r="BZ155" s="4">
        <v>0.65410900000000005</v>
      </c>
      <c r="CA155" s="4">
        <v>10.241047999999999</v>
      </c>
      <c r="CB155" s="4">
        <v>13.213001999999999</v>
      </c>
      <c r="CC155" s="4">
        <f t="shared" si="30"/>
        <v>2.7056848815999999</v>
      </c>
      <c r="CE155" s="4">
        <f t="shared" si="31"/>
        <v>22497.695000130458</v>
      </c>
      <c r="CF155" s="4">
        <f t="shared" si="32"/>
        <v>434.34761877511198</v>
      </c>
      <c r="CG155" s="4">
        <f t="shared" si="33"/>
        <v>33.882128389224</v>
      </c>
      <c r="CH155" s="4">
        <f t="shared" si="34"/>
        <v>7.1069083932239989</v>
      </c>
    </row>
    <row r="156" spans="1:86">
      <c r="A156" s="2">
        <v>42439</v>
      </c>
      <c r="B156" s="29">
        <v>0.58730421296296298</v>
      </c>
      <c r="C156" s="4">
        <v>14.388999999999999</v>
      </c>
      <c r="D156" s="4">
        <v>0.6069</v>
      </c>
      <c r="E156" s="4" t="s">
        <v>155</v>
      </c>
      <c r="F156" s="4">
        <v>6069.2118229999996</v>
      </c>
      <c r="G156" s="4">
        <v>174.9</v>
      </c>
      <c r="H156" s="4">
        <v>0.8</v>
      </c>
      <c r="I156" s="4">
        <v>159.5</v>
      </c>
      <c r="K156" s="4">
        <v>0.08</v>
      </c>
      <c r="L156" s="4">
        <v>66</v>
      </c>
      <c r="M156" s="4">
        <v>0.87039999999999995</v>
      </c>
      <c r="N156" s="4">
        <v>12.524100000000001</v>
      </c>
      <c r="O156" s="4">
        <v>0.52829999999999999</v>
      </c>
      <c r="P156" s="4">
        <v>152.23150000000001</v>
      </c>
      <c r="Q156" s="4">
        <v>0.69630000000000003</v>
      </c>
      <c r="R156" s="4">
        <v>152.9</v>
      </c>
      <c r="S156" s="4">
        <v>122.36879999999999</v>
      </c>
      <c r="T156" s="4">
        <v>0.55969999999999998</v>
      </c>
      <c r="U156" s="4">
        <v>122.9</v>
      </c>
      <c r="V156" s="4">
        <v>159.4957</v>
      </c>
      <c r="Y156" s="4">
        <v>57.161000000000001</v>
      </c>
      <c r="Z156" s="4">
        <v>0</v>
      </c>
      <c r="AA156" s="4">
        <v>7.1499999999999994E-2</v>
      </c>
      <c r="AB156" s="4" t="s">
        <v>207</v>
      </c>
      <c r="AC156" s="4">
        <v>0</v>
      </c>
      <c r="AD156" s="4">
        <v>11.5</v>
      </c>
      <c r="AE156" s="4">
        <v>868</v>
      </c>
      <c r="AF156" s="4">
        <v>899</v>
      </c>
      <c r="AG156" s="4">
        <v>839</v>
      </c>
      <c r="AH156" s="4">
        <v>79</v>
      </c>
      <c r="AI156" s="4">
        <v>23.08</v>
      </c>
      <c r="AJ156" s="4">
        <v>0.53</v>
      </c>
      <c r="AK156" s="4">
        <v>983</v>
      </c>
      <c r="AL156" s="4">
        <v>1</v>
      </c>
      <c r="AM156" s="4">
        <v>0</v>
      </c>
      <c r="AN156" s="4">
        <v>23</v>
      </c>
      <c r="AO156" s="4">
        <v>190</v>
      </c>
      <c r="AP156" s="4">
        <v>189.9</v>
      </c>
      <c r="AQ156" s="4">
        <v>1.8</v>
      </c>
      <c r="AR156" s="4">
        <v>195</v>
      </c>
      <c r="AS156" s="4" t="s">
        <v>155</v>
      </c>
      <c r="AT156" s="4">
        <v>2</v>
      </c>
      <c r="AU156" s="5">
        <v>0.79521990740740733</v>
      </c>
      <c r="AV156" s="4">
        <v>47.159492</v>
      </c>
      <c r="AW156" s="4">
        <v>-88.490116999999998</v>
      </c>
      <c r="AX156" s="4">
        <v>314.60000000000002</v>
      </c>
      <c r="AY156" s="4">
        <v>34.799999999999997</v>
      </c>
      <c r="AZ156" s="4">
        <v>12</v>
      </c>
      <c r="BA156" s="4">
        <v>11</v>
      </c>
      <c r="BB156" s="4" t="s">
        <v>213</v>
      </c>
      <c r="BC156" s="4">
        <v>1.1524000000000001</v>
      </c>
      <c r="BD156" s="4">
        <v>1.8016000000000001</v>
      </c>
      <c r="BE156" s="4">
        <v>2.3523999999999998</v>
      </c>
      <c r="BF156" s="4">
        <v>14.063000000000001</v>
      </c>
      <c r="BG156" s="4">
        <v>14.14</v>
      </c>
      <c r="BH156" s="4">
        <v>1.01</v>
      </c>
      <c r="BI156" s="4">
        <v>14.891</v>
      </c>
      <c r="BJ156" s="4">
        <v>2906.5219999999999</v>
      </c>
      <c r="BK156" s="4">
        <v>78.028000000000006</v>
      </c>
      <c r="BL156" s="4">
        <v>3.7</v>
      </c>
      <c r="BM156" s="4">
        <v>1.7000000000000001E-2</v>
      </c>
      <c r="BN156" s="4">
        <v>3.7170000000000001</v>
      </c>
      <c r="BO156" s="4">
        <v>2.9740000000000002</v>
      </c>
      <c r="BP156" s="4">
        <v>1.4E-2</v>
      </c>
      <c r="BQ156" s="4">
        <v>2.988</v>
      </c>
      <c r="BR156" s="4">
        <v>1.224</v>
      </c>
      <c r="BU156" s="4">
        <v>2.6320000000000001</v>
      </c>
      <c r="BW156" s="4">
        <v>12.058999999999999</v>
      </c>
      <c r="BX156" s="4">
        <v>0.43512800000000001</v>
      </c>
      <c r="BY156" s="4">
        <v>-5</v>
      </c>
      <c r="BZ156" s="4">
        <v>0.65445500000000001</v>
      </c>
      <c r="CA156" s="4">
        <v>10.633440999999999</v>
      </c>
      <c r="CB156" s="4">
        <v>13.219991</v>
      </c>
      <c r="CC156" s="4">
        <f t="shared" si="30"/>
        <v>2.8093551121999996</v>
      </c>
      <c r="CE156" s="4">
        <f t="shared" si="31"/>
        <v>23087.028661044889</v>
      </c>
      <c r="CF156" s="4">
        <f t="shared" si="32"/>
        <v>619.79048235795597</v>
      </c>
      <c r="CG156" s="4">
        <f t="shared" si="33"/>
        <v>23.734223115875999</v>
      </c>
      <c r="CH156" s="4">
        <f t="shared" si="34"/>
        <v>9.7224528426479999</v>
      </c>
    </row>
    <row r="157" spans="1:86">
      <c r="A157" s="2">
        <v>42439</v>
      </c>
      <c r="B157" s="29">
        <v>0.58731578703703702</v>
      </c>
      <c r="C157" s="4">
        <v>14.355</v>
      </c>
      <c r="D157" s="4">
        <v>0.50590000000000002</v>
      </c>
      <c r="E157" s="4" t="s">
        <v>155</v>
      </c>
      <c r="F157" s="4">
        <v>5059.359606</v>
      </c>
      <c r="G157" s="4">
        <v>127</v>
      </c>
      <c r="H157" s="4">
        <v>0.7</v>
      </c>
      <c r="I157" s="4">
        <v>158</v>
      </c>
      <c r="K157" s="4">
        <v>0</v>
      </c>
      <c r="L157" s="4">
        <v>65</v>
      </c>
      <c r="M157" s="4">
        <v>0.87139999999999995</v>
      </c>
      <c r="N157" s="4">
        <v>12.509399999999999</v>
      </c>
      <c r="O157" s="4">
        <v>0.44090000000000001</v>
      </c>
      <c r="P157" s="4">
        <v>110.6661</v>
      </c>
      <c r="Q157" s="4">
        <v>0.61</v>
      </c>
      <c r="R157" s="4">
        <v>111.3</v>
      </c>
      <c r="S157" s="4">
        <v>88.957099999999997</v>
      </c>
      <c r="T157" s="4">
        <v>0.49030000000000001</v>
      </c>
      <c r="U157" s="4">
        <v>89.4</v>
      </c>
      <c r="V157" s="4">
        <v>157.9984</v>
      </c>
      <c r="Y157" s="4">
        <v>56.432000000000002</v>
      </c>
      <c r="Z157" s="4">
        <v>0</v>
      </c>
      <c r="AA157" s="4">
        <v>0</v>
      </c>
      <c r="AB157" s="4" t="s">
        <v>207</v>
      </c>
      <c r="AC157" s="4">
        <v>0</v>
      </c>
      <c r="AD157" s="4">
        <v>11.4</v>
      </c>
      <c r="AE157" s="4">
        <v>866</v>
      </c>
      <c r="AF157" s="4">
        <v>898</v>
      </c>
      <c r="AG157" s="4">
        <v>836</v>
      </c>
      <c r="AH157" s="4">
        <v>79</v>
      </c>
      <c r="AI157" s="4">
        <v>23.08</v>
      </c>
      <c r="AJ157" s="4">
        <v>0.53</v>
      </c>
      <c r="AK157" s="4">
        <v>983</v>
      </c>
      <c r="AL157" s="4">
        <v>1</v>
      </c>
      <c r="AM157" s="4">
        <v>0</v>
      </c>
      <c r="AN157" s="4">
        <v>23</v>
      </c>
      <c r="AO157" s="4">
        <v>190</v>
      </c>
      <c r="AP157" s="4">
        <v>189.1</v>
      </c>
      <c r="AQ157" s="4">
        <v>1.5</v>
      </c>
      <c r="AR157" s="4">
        <v>195</v>
      </c>
      <c r="AS157" s="4" t="s">
        <v>155</v>
      </c>
      <c r="AT157" s="4">
        <v>2</v>
      </c>
      <c r="AU157" s="5">
        <v>0.79523148148148148</v>
      </c>
      <c r="AV157" s="4">
        <v>47.159396999999998</v>
      </c>
      <c r="AW157" s="4">
        <v>-88.489959999999996</v>
      </c>
      <c r="AX157" s="4">
        <v>314.8</v>
      </c>
      <c r="AY157" s="4">
        <v>34.700000000000003</v>
      </c>
      <c r="AZ157" s="4">
        <v>12</v>
      </c>
      <c r="BA157" s="4">
        <v>10</v>
      </c>
      <c r="BB157" s="4" t="s">
        <v>222</v>
      </c>
      <c r="BC157" s="4">
        <v>1.3</v>
      </c>
      <c r="BD157" s="4">
        <v>1.9</v>
      </c>
      <c r="BE157" s="4">
        <v>2.5</v>
      </c>
      <c r="BF157" s="4">
        <v>14.063000000000001</v>
      </c>
      <c r="BG157" s="4">
        <v>14.27</v>
      </c>
      <c r="BH157" s="4">
        <v>1.02</v>
      </c>
      <c r="BI157" s="4">
        <v>14.756</v>
      </c>
      <c r="BJ157" s="4">
        <v>2926.0740000000001</v>
      </c>
      <c r="BK157" s="4">
        <v>65.637</v>
      </c>
      <c r="BL157" s="4">
        <v>2.7109999999999999</v>
      </c>
      <c r="BM157" s="4">
        <v>1.4999999999999999E-2</v>
      </c>
      <c r="BN157" s="4">
        <v>2.726</v>
      </c>
      <c r="BO157" s="4">
        <v>2.1789999999999998</v>
      </c>
      <c r="BP157" s="4">
        <v>1.2E-2</v>
      </c>
      <c r="BQ157" s="4">
        <v>2.1909999999999998</v>
      </c>
      <c r="BR157" s="4">
        <v>1.2221</v>
      </c>
      <c r="BU157" s="4">
        <v>2.6190000000000002</v>
      </c>
      <c r="BW157" s="4">
        <v>0</v>
      </c>
      <c r="BX157" s="4">
        <v>0.42723699999999998</v>
      </c>
      <c r="BY157" s="4">
        <v>-5</v>
      </c>
      <c r="BZ157" s="4">
        <v>0.65</v>
      </c>
      <c r="CA157" s="4">
        <v>10.440604</v>
      </c>
      <c r="CB157" s="4">
        <v>13.13</v>
      </c>
      <c r="CC157" s="4">
        <f t="shared" si="30"/>
        <v>2.7584075767999998</v>
      </c>
      <c r="CE157" s="4">
        <f t="shared" si="31"/>
        <v>22820.834991795913</v>
      </c>
      <c r="CF157" s="4">
        <f t="shared" si="32"/>
        <v>511.91157378675604</v>
      </c>
      <c r="CG157" s="4">
        <f t="shared" si="33"/>
        <v>17.087896432908</v>
      </c>
      <c r="CH157" s="4">
        <f t="shared" si="34"/>
        <v>9.5313182248548003</v>
      </c>
    </row>
    <row r="158" spans="1:86">
      <c r="A158" s="2">
        <v>42439</v>
      </c>
      <c r="B158" s="29">
        <v>0.58732736111111106</v>
      </c>
      <c r="C158" s="4">
        <v>14.39</v>
      </c>
      <c r="D158" s="4">
        <v>0.24110000000000001</v>
      </c>
      <c r="E158" s="4" t="s">
        <v>155</v>
      </c>
      <c r="F158" s="4">
        <v>2410.8258380000002</v>
      </c>
      <c r="G158" s="4">
        <v>107.3</v>
      </c>
      <c r="H158" s="4">
        <v>5.3</v>
      </c>
      <c r="I158" s="4">
        <v>93.4</v>
      </c>
      <c r="K158" s="4">
        <v>0</v>
      </c>
      <c r="L158" s="4">
        <v>64</v>
      </c>
      <c r="M158" s="4">
        <v>0.87380000000000002</v>
      </c>
      <c r="N158" s="4">
        <v>12.573600000000001</v>
      </c>
      <c r="O158" s="4">
        <v>0.21060000000000001</v>
      </c>
      <c r="P158" s="4">
        <v>93.737200000000001</v>
      </c>
      <c r="Q158" s="4">
        <v>4.6464999999999996</v>
      </c>
      <c r="R158" s="4">
        <v>98.4</v>
      </c>
      <c r="S158" s="4">
        <v>75.349100000000007</v>
      </c>
      <c r="T158" s="4">
        <v>3.7349999999999999</v>
      </c>
      <c r="U158" s="4">
        <v>79.099999999999994</v>
      </c>
      <c r="V158" s="4">
        <v>93.363200000000006</v>
      </c>
      <c r="Y158" s="4">
        <v>55.691000000000003</v>
      </c>
      <c r="Z158" s="4">
        <v>0</v>
      </c>
      <c r="AA158" s="4">
        <v>0</v>
      </c>
      <c r="AB158" s="4" t="s">
        <v>207</v>
      </c>
      <c r="AC158" s="4">
        <v>0</v>
      </c>
      <c r="AD158" s="4">
        <v>11.4</v>
      </c>
      <c r="AE158" s="4">
        <v>867</v>
      </c>
      <c r="AF158" s="4">
        <v>898</v>
      </c>
      <c r="AG158" s="4">
        <v>836</v>
      </c>
      <c r="AH158" s="4">
        <v>79</v>
      </c>
      <c r="AI158" s="4">
        <v>23.08</v>
      </c>
      <c r="AJ158" s="4">
        <v>0.53</v>
      </c>
      <c r="AK158" s="4">
        <v>983</v>
      </c>
      <c r="AL158" s="4">
        <v>1</v>
      </c>
      <c r="AM158" s="4">
        <v>0</v>
      </c>
      <c r="AN158" s="4">
        <v>23</v>
      </c>
      <c r="AO158" s="4">
        <v>190</v>
      </c>
      <c r="AP158" s="4">
        <v>189.9</v>
      </c>
      <c r="AQ158" s="4">
        <v>2.2000000000000002</v>
      </c>
      <c r="AR158" s="4">
        <v>195</v>
      </c>
      <c r="AS158" s="4" t="s">
        <v>155</v>
      </c>
      <c r="AT158" s="4">
        <v>2</v>
      </c>
      <c r="AU158" s="5">
        <v>0.79524305555555552</v>
      </c>
      <c r="AV158" s="4">
        <v>47.159298</v>
      </c>
      <c r="AW158" s="4">
        <v>-88.489807999999996</v>
      </c>
      <c r="AX158" s="4">
        <v>314.89999999999998</v>
      </c>
      <c r="AY158" s="4">
        <v>34.700000000000003</v>
      </c>
      <c r="AZ158" s="4">
        <v>12</v>
      </c>
      <c r="BA158" s="4">
        <v>10</v>
      </c>
      <c r="BB158" s="4" t="s">
        <v>222</v>
      </c>
      <c r="BC158" s="4">
        <v>1.3508</v>
      </c>
      <c r="BD158" s="4">
        <v>1.4428000000000001</v>
      </c>
      <c r="BE158" s="4">
        <v>2.5</v>
      </c>
      <c r="BF158" s="4">
        <v>14.063000000000001</v>
      </c>
      <c r="BG158" s="4">
        <v>14.52</v>
      </c>
      <c r="BH158" s="4">
        <v>1.03</v>
      </c>
      <c r="BI158" s="4">
        <v>14.448</v>
      </c>
      <c r="BJ158" s="4">
        <v>2980.88</v>
      </c>
      <c r="BK158" s="4">
        <v>31.785</v>
      </c>
      <c r="BL158" s="4">
        <v>2.327</v>
      </c>
      <c r="BM158" s="4">
        <v>0.115</v>
      </c>
      <c r="BN158" s="4">
        <v>2.4430000000000001</v>
      </c>
      <c r="BO158" s="4">
        <v>1.871</v>
      </c>
      <c r="BP158" s="4">
        <v>9.2999999999999999E-2</v>
      </c>
      <c r="BQ158" s="4">
        <v>1.9630000000000001</v>
      </c>
      <c r="BR158" s="4">
        <v>0.7319</v>
      </c>
      <c r="BU158" s="4">
        <v>2.6190000000000002</v>
      </c>
      <c r="BW158" s="4">
        <v>0</v>
      </c>
      <c r="BX158" s="4">
        <v>0.42536000000000002</v>
      </c>
      <c r="BY158" s="4">
        <v>-5</v>
      </c>
      <c r="BZ158" s="4">
        <v>0.65032699999999999</v>
      </c>
      <c r="CA158" s="4">
        <v>10.394735000000001</v>
      </c>
      <c r="CB158" s="4">
        <v>13.136604999999999</v>
      </c>
      <c r="CC158" s="4">
        <f t="shared" si="30"/>
        <v>2.7462889870000002</v>
      </c>
      <c r="CE158" s="4">
        <f t="shared" si="31"/>
        <v>23146.136877099605</v>
      </c>
      <c r="CF158" s="4">
        <f t="shared" si="32"/>
        <v>246.80629902532499</v>
      </c>
      <c r="CG158" s="4">
        <f t="shared" si="33"/>
        <v>15.242434009335001</v>
      </c>
      <c r="CH158" s="4">
        <f t="shared" si="34"/>
        <v>5.6831061902355007</v>
      </c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O152"/>
  <sheetViews>
    <sheetView workbookViewId="0">
      <pane xSplit="2" ySplit="9" topLeftCell="BY136" activePane="bottomRight" state="frozen"/>
      <selection pane="topRight" activeCell="C1" sqref="C1"/>
      <selection pane="bottomLeft" activeCell="A10" sqref="A10"/>
      <selection pane="bottomRight" activeCell="CC150" sqref="CC150:CH152"/>
    </sheetView>
  </sheetViews>
  <sheetFormatPr defaultColWidth="9.109375" defaultRowHeight="14.4"/>
  <cols>
    <col min="1" max="1" width="12.6640625" style="2" bestFit="1" customWidth="1"/>
    <col min="2" max="2" width="13.33203125" style="8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9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8.44140625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194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195</v>
      </c>
      <c r="Z1" s="1" t="s">
        <v>20</v>
      </c>
      <c r="AA1" s="1" t="s">
        <v>21</v>
      </c>
      <c r="AB1" s="1" t="s">
        <v>196</v>
      </c>
      <c r="AC1" s="1" t="s">
        <v>197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198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209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209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199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200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201</v>
      </c>
      <c r="Z2" s="1" t="s">
        <v>94</v>
      </c>
      <c r="AA2" s="1" t="s">
        <v>95</v>
      </c>
      <c r="AB2" s="1" t="s">
        <v>202</v>
      </c>
      <c r="AC2" s="1" t="s">
        <v>203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204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205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206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tr">
        <f>'Lap Breaks'!B2</f>
        <v>Cells 230 - 372</v>
      </c>
    </row>
    <row r="5" spans="1:93" s="15" customFormat="1">
      <c r="A5" s="30" t="s">
        <v>169</v>
      </c>
      <c r="C5" s="15">
        <f>AVERAGE(C10:C499)</f>
        <v>13.120783216783211</v>
      </c>
      <c r="D5" s="15">
        <f t="shared" ref="D5:BO5" si="0">AVERAGE(D10:D499)</f>
        <v>2.4877118881118898</v>
      </c>
      <c r="E5" s="15" t="e">
        <f t="shared" si="0"/>
        <v>#DIV/0!</v>
      </c>
      <c r="F5" s="15">
        <f t="shared" si="0"/>
        <v>24877.122204125873</v>
      </c>
      <c r="G5" s="15">
        <f t="shared" si="0"/>
        <v>221.73776223776227</v>
      </c>
      <c r="H5" s="15">
        <f t="shared" si="0"/>
        <v>33.867132867132852</v>
      </c>
      <c r="I5" s="15">
        <f t="shared" si="0"/>
        <v>408.31398601398581</v>
      </c>
      <c r="J5" s="15" t="e">
        <f t="shared" si="0"/>
        <v>#DIV/0!</v>
      </c>
      <c r="K5" s="15">
        <f t="shared" si="0"/>
        <v>4.384615384615384E-2</v>
      </c>
      <c r="L5" s="15">
        <f t="shared" si="0"/>
        <v>52.895104895104893</v>
      </c>
      <c r="M5" s="15">
        <f t="shared" si="0"/>
        <v>0.86312027972027983</v>
      </c>
      <c r="N5" s="15">
        <f t="shared" si="0"/>
        <v>11.336763636363637</v>
      </c>
      <c r="O5" s="15">
        <f t="shared" si="0"/>
        <v>2.12576923076923</v>
      </c>
      <c r="P5" s="15">
        <f t="shared" si="0"/>
        <v>193.32330279720281</v>
      </c>
      <c r="Q5" s="15">
        <f t="shared" si="0"/>
        <v>29.802653146853149</v>
      </c>
      <c r="R5" s="15">
        <f t="shared" si="0"/>
        <v>223.1244755244756</v>
      </c>
      <c r="S5" s="15">
        <f t="shared" si="0"/>
        <v>155.5910090909091</v>
      </c>
      <c r="T5" s="15">
        <f t="shared" si="0"/>
        <v>23.981649650349649</v>
      </c>
      <c r="U5" s="15">
        <f t="shared" si="0"/>
        <v>179.57132867132862</v>
      </c>
      <c r="V5" s="15">
        <f t="shared" si="0"/>
        <v>408.31623426573424</v>
      </c>
      <c r="W5" s="15" t="e">
        <f t="shared" si="0"/>
        <v>#DIV/0!</v>
      </c>
      <c r="X5" s="15" t="e">
        <f t="shared" si="0"/>
        <v>#DIV/0!</v>
      </c>
      <c r="Y5" s="15">
        <f t="shared" si="0"/>
        <v>45.508412587412593</v>
      </c>
      <c r="Z5" s="15">
        <f t="shared" si="0"/>
        <v>0</v>
      </c>
      <c r="AA5" s="15">
        <f t="shared" si="0"/>
        <v>3.8306993006993001E-2</v>
      </c>
      <c r="AB5" s="15" t="e">
        <f t="shared" si="0"/>
        <v>#DIV/0!</v>
      </c>
      <c r="AC5" s="15">
        <f t="shared" si="0"/>
        <v>0</v>
      </c>
      <c r="AD5" s="15">
        <f t="shared" si="0"/>
        <v>11.38181818181817</v>
      </c>
      <c r="AE5" s="15">
        <f t="shared" si="0"/>
        <v>870.48251748251744</v>
      </c>
      <c r="AF5" s="15">
        <f t="shared" si="0"/>
        <v>900.03496503496501</v>
      </c>
      <c r="AG5" s="15">
        <f t="shared" si="0"/>
        <v>839.89510489510485</v>
      </c>
      <c r="AH5" s="15">
        <f t="shared" si="0"/>
        <v>81.702097902097904</v>
      </c>
      <c r="AI5" s="15">
        <f t="shared" si="0"/>
        <v>23.360979020979052</v>
      </c>
      <c r="AJ5" s="15">
        <f t="shared" si="0"/>
        <v>0.53699300699300634</v>
      </c>
      <c r="AK5" s="15">
        <f t="shared" si="0"/>
        <v>982.41958041958037</v>
      </c>
      <c r="AL5" s="15">
        <f t="shared" si="0"/>
        <v>0.6916083916083916</v>
      </c>
      <c r="AM5" s="15">
        <f t="shared" si="0"/>
        <v>0</v>
      </c>
      <c r="AN5" s="15">
        <f t="shared" si="0"/>
        <v>23</v>
      </c>
      <c r="AO5" s="15">
        <f t="shared" si="0"/>
        <v>190.28671328671328</v>
      </c>
      <c r="AP5" s="15">
        <f t="shared" si="0"/>
        <v>189.34895104895105</v>
      </c>
      <c r="AQ5" s="15">
        <f t="shared" si="0"/>
        <v>2.4881118881118875</v>
      </c>
      <c r="AR5" s="15">
        <f t="shared" si="0"/>
        <v>195</v>
      </c>
      <c r="AS5" s="15" t="e">
        <f t="shared" si="0"/>
        <v>#DIV/0!</v>
      </c>
      <c r="AT5" s="15">
        <f t="shared" si="0"/>
        <v>1.8881118881118881</v>
      </c>
      <c r="AU5" s="15">
        <f t="shared" si="0"/>
        <v>0.79606003949753934</v>
      </c>
      <c r="AV5" s="15">
        <f t="shared" si="0"/>
        <v>47.161512104895102</v>
      </c>
      <c r="AW5" s="15">
        <f t="shared" si="0"/>
        <v>-88.487544496503503</v>
      </c>
      <c r="AX5" s="15">
        <f t="shared" si="0"/>
        <v>316.50069930069924</v>
      </c>
      <c r="AY5" s="15">
        <f t="shared" si="0"/>
        <v>32.852447552447551</v>
      </c>
      <c r="AZ5" s="15">
        <f t="shared" si="0"/>
        <v>12</v>
      </c>
      <c r="BA5" s="15">
        <f t="shared" si="0"/>
        <v>9.9860139860139867</v>
      </c>
      <c r="BB5" s="15" t="e">
        <f t="shared" si="0"/>
        <v>#DIV/0!</v>
      </c>
      <c r="BC5" s="15">
        <f t="shared" si="0"/>
        <v>1.3958115944055938</v>
      </c>
      <c r="BD5" s="15">
        <f t="shared" si="0"/>
        <v>1.4380597412587408</v>
      </c>
      <c r="BE5" s="15">
        <f t="shared" si="0"/>
        <v>2.389150370629372</v>
      </c>
      <c r="BF5" s="15">
        <f t="shared" si="0"/>
        <v>14.063000000000045</v>
      </c>
      <c r="BG5" s="15">
        <f t="shared" si="0"/>
        <v>13.410559440559444</v>
      </c>
      <c r="BH5" s="15">
        <f t="shared" si="0"/>
        <v>0.95356643356643389</v>
      </c>
      <c r="BI5" s="15">
        <f t="shared" si="0"/>
        <v>15.874804195804201</v>
      </c>
      <c r="BJ5" s="15">
        <f t="shared" si="0"/>
        <v>2564.4374195804203</v>
      </c>
      <c r="BK5" s="15">
        <f t="shared" si="0"/>
        <v>292.22284615384615</v>
      </c>
      <c r="BL5" s="15">
        <f t="shared" si="0"/>
        <v>4.7610489510489504</v>
      </c>
      <c r="BM5" s="15">
        <f t="shared" si="0"/>
        <v>0.70112587412587413</v>
      </c>
      <c r="BN5" s="15">
        <f t="shared" si="0"/>
        <v>5.4622097902097915</v>
      </c>
      <c r="BO5" s="15">
        <f t="shared" si="0"/>
        <v>3.8319370629370604</v>
      </c>
      <c r="BP5" s="15">
        <f t="shared" ref="BP5:CC5" si="1">AVERAGE(BP10:BP499)</f>
        <v>0.56418881118881126</v>
      </c>
      <c r="BQ5" s="15">
        <f t="shared" si="1"/>
        <v>4.3960839160839162</v>
      </c>
      <c r="BR5" s="15">
        <f t="shared" si="1"/>
        <v>2.9450475524475537</v>
      </c>
      <c r="BS5" s="15" t="e">
        <f t="shared" si="1"/>
        <v>#DIV/0!</v>
      </c>
      <c r="BT5" s="15" t="e">
        <f t="shared" si="1"/>
        <v>#DIV/0!</v>
      </c>
      <c r="BU5" s="31">
        <f t="shared" si="1"/>
        <v>2.0131398601398605</v>
      </c>
      <c r="BV5" s="31" t="e">
        <f t="shared" si="1"/>
        <v>#DIV/0!</v>
      </c>
      <c r="BW5" s="31">
        <f t="shared" si="1"/>
        <v>6.5608741258741263</v>
      </c>
      <c r="BX5" s="15">
        <f t="shared" si="1"/>
        <v>0.42964669230769242</v>
      </c>
      <c r="BY5" s="15">
        <f t="shared" si="1"/>
        <v>-5</v>
      </c>
      <c r="BZ5" s="15">
        <f t="shared" si="1"/>
        <v>0.64470813286713313</v>
      </c>
      <c r="CA5" s="28">
        <f t="shared" si="1"/>
        <v>10.499491202797206</v>
      </c>
      <c r="CB5" s="28">
        <f t="shared" si="1"/>
        <v>13.023104034965042</v>
      </c>
      <c r="CC5" s="28">
        <f t="shared" si="1"/>
        <v>2.7739655757790205</v>
      </c>
      <c r="CD5" s="23"/>
      <c r="CE5" s="15">
        <f t="shared" ref="CE5:CH5" si="2">AVERAGE(CE10:CE499)</f>
        <v>20268.482244557224</v>
      </c>
      <c r="CF5" s="15">
        <f t="shared" si="2"/>
        <v>2196.7167854048525</v>
      </c>
      <c r="CG5" s="15">
        <f t="shared" si="2"/>
        <v>39.609746825836517</v>
      </c>
      <c r="CH5" s="15">
        <f t="shared" si="2"/>
        <v>21.307258371346055</v>
      </c>
      <c r="CI5" s="33">
        <f>(CF8+CH8+CG8)/(142/3600)</f>
        <v>2273.5326201133171</v>
      </c>
      <c r="CK5" s="35">
        <f>CE8/$AY8</f>
        <v>616.95501414923342</v>
      </c>
      <c r="CL5" s="35">
        <f>CF8/$AY8</f>
        <v>66.866153028564653</v>
      </c>
      <c r="CM5" s="35">
        <f>CG8/$AY8</f>
        <v>1.2056863271024545</v>
      </c>
      <c r="CN5" s="35">
        <f>CH8/$AY8</f>
        <v>0.64857445818397286</v>
      </c>
      <c r="CO5" s="36">
        <f>(CF8+CG8+CH8)/AY8</f>
        <v>68.720413813851081</v>
      </c>
    </row>
    <row r="6" spans="1:93" s="15" customFormat="1">
      <c r="A6" s="30" t="s">
        <v>170</v>
      </c>
      <c r="C6" s="15">
        <f>MIN(C10:C499)</f>
        <v>10.429</v>
      </c>
      <c r="D6" s="15">
        <f t="shared" ref="D6:BO6" si="3">MIN(D10:D499)</f>
        <v>2.3E-2</v>
      </c>
      <c r="E6" s="15">
        <f t="shared" si="3"/>
        <v>0</v>
      </c>
      <c r="F6" s="15">
        <f t="shared" si="3"/>
        <v>230</v>
      </c>
      <c r="G6" s="15">
        <f t="shared" si="3"/>
        <v>-0.7</v>
      </c>
      <c r="H6" s="15">
        <f t="shared" si="3"/>
        <v>-17.5</v>
      </c>
      <c r="I6" s="15">
        <f t="shared" si="3"/>
        <v>73.3</v>
      </c>
      <c r="J6" s="15">
        <f t="shared" si="3"/>
        <v>0</v>
      </c>
      <c r="K6" s="15">
        <f t="shared" si="3"/>
        <v>0</v>
      </c>
      <c r="L6" s="15">
        <f t="shared" si="3"/>
        <v>29</v>
      </c>
      <c r="M6" s="15">
        <f t="shared" si="3"/>
        <v>0.84330000000000005</v>
      </c>
      <c r="N6" s="15">
        <f t="shared" si="3"/>
        <v>8.7948000000000004</v>
      </c>
      <c r="O6" s="15">
        <f t="shared" si="3"/>
        <v>2.0199999999999999E-2</v>
      </c>
      <c r="P6" s="15">
        <f t="shared" si="3"/>
        <v>0</v>
      </c>
      <c r="Q6" s="15">
        <f t="shared" si="3"/>
        <v>0</v>
      </c>
      <c r="R6" s="15">
        <f t="shared" si="3"/>
        <v>3.8</v>
      </c>
      <c r="S6" s="15">
        <f t="shared" si="3"/>
        <v>0</v>
      </c>
      <c r="T6" s="15">
        <f t="shared" si="3"/>
        <v>0</v>
      </c>
      <c r="U6" s="15">
        <f t="shared" si="3"/>
        <v>3.1</v>
      </c>
      <c r="V6" s="15">
        <f t="shared" si="3"/>
        <v>73.314400000000006</v>
      </c>
      <c r="W6" s="15">
        <f t="shared" si="3"/>
        <v>0</v>
      </c>
      <c r="X6" s="15">
        <f t="shared" si="3"/>
        <v>0</v>
      </c>
      <c r="Y6" s="15">
        <f t="shared" si="3"/>
        <v>25.222000000000001</v>
      </c>
      <c r="Z6" s="15">
        <f t="shared" si="3"/>
        <v>0</v>
      </c>
      <c r="AA6" s="15">
        <f t="shared" si="3"/>
        <v>0</v>
      </c>
      <c r="AB6" s="15">
        <f t="shared" si="3"/>
        <v>0</v>
      </c>
      <c r="AC6" s="15">
        <f t="shared" si="3"/>
        <v>0</v>
      </c>
      <c r="AD6" s="15">
        <f t="shared" si="3"/>
        <v>11.2</v>
      </c>
      <c r="AE6" s="15">
        <f t="shared" si="3"/>
        <v>855</v>
      </c>
      <c r="AF6" s="15">
        <f t="shared" si="3"/>
        <v>886</v>
      </c>
      <c r="AG6" s="15">
        <f t="shared" si="3"/>
        <v>821</v>
      </c>
      <c r="AH6" s="15">
        <f t="shared" si="3"/>
        <v>79</v>
      </c>
      <c r="AI6" s="15">
        <f t="shared" si="3"/>
        <v>22.18</v>
      </c>
      <c r="AJ6" s="15">
        <f t="shared" si="3"/>
        <v>0.51</v>
      </c>
      <c r="AK6" s="15">
        <f t="shared" si="3"/>
        <v>982</v>
      </c>
      <c r="AL6" s="15">
        <f t="shared" si="3"/>
        <v>0</v>
      </c>
      <c r="AM6" s="15">
        <f t="shared" si="3"/>
        <v>0</v>
      </c>
      <c r="AN6" s="15">
        <f t="shared" si="3"/>
        <v>23</v>
      </c>
      <c r="AO6" s="15">
        <f t="shared" si="3"/>
        <v>189</v>
      </c>
      <c r="AP6" s="15">
        <f t="shared" si="3"/>
        <v>188</v>
      </c>
      <c r="AQ6" s="15">
        <f t="shared" si="3"/>
        <v>1.7</v>
      </c>
      <c r="AR6" s="15">
        <f t="shared" si="3"/>
        <v>195</v>
      </c>
      <c r="AS6" s="15">
        <f t="shared" si="3"/>
        <v>0</v>
      </c>
      <c r="AT6" s="15">
        <f t="shared" si="3"/>
        <v>1</v>
      </c>
      <c r="AU6" s="15">
        <f t="shared" si="3"/>
        <v>0.79524305555555552</v>
      </c>
      <c r="AV6" s="15">
        <f t="shared" si="3"/>
        <v>47.158524</v>
      </c>
      <c r="AW6" s="15">
        <f t="shared" si="3"/>
        <v>-88.492017000000004</v>
      </c>
      <c r="AX6" s="15">
        <f t="shared" si="3"/>
        <v>310.7</v>
      </c>
      <c r="AY6" s="15">
        <f t="shared" si="3"/>
        <v>19.2</v>
      </c>
      <c r="AZ6" s="15">
        <f t="shared" si="3"/>
        <v>12</v>
      </c>
      <c r="BA6" s="15">
        <f t="shared" si="3"/>
        <v>7</v>
      </c>
      <c r="BB6" s="15">
        <f t="shared" si="3"/>
        <v>0</v>
      </c>
      <c r="BC6" s="15">
        <f t="shared" si="3"/>
        <v>0.8</v>
      </c>
      <c r="BD6" s="15">
        <f t="shared" si="3"/>
        <v>1</v>
      </c>
      <c r="BE6" s="15">
        <f t="shared" si="3"/>
        <v>1.6508</v>
      </c>
      <c r="BF6" s="15">
        <f t="shared" si="3"/>
        <v>14.063000000000001</v>
      </c>
      <c r="BG6" s="15">
        <f t="shared" si="3"/>
        <v>11.54</v>
      </c>
      <c r="BH6" s="15">
        <f t="shared" si="3"/>
        <v>0.82</v>
      </c>
      <c r="BI6" s="15">
        <f t="shared" si="3"/>
        <v>14.1</v>
      </c>
      <c r="BJ6" s="15">
        <f t="shared" si="3"/>
        <v>1818.223</v>
      </c>
      <c r="BK6" s="15">
        <f t="shared" si="3"/>
        <v>3.101</v>
      </c>
      <c r="BL6" s="15">
        <f t="shared" si="3"/>
        <v>0</v>
      </c>
      <c r="BM6" s="15">
        <f t="shared" si="3"/>
        <v>0</v>
      </c>
      <c r="BN6" s="15">
        <f t="shared" si="3"/>
        <v>8.3000000000000004E-2</v>
      </c>
      <c r="BO6" s="15">
        <f t="shared" si="3"/>
        <v>0</v>
      </c>
      <c r="BP6" s="15">
        <f t="shared" ref="BP6:CC6" si="4">MIN(BP10:BP499)</f>
        <v>0</v>
      </c>
      <c r="BQ6" s="15">
        <f t="shared" si="4"/>
        <v>6.7000000000000004E-2</v>
      </c>
      <c r="BR6" s="15">
        <f t="shared" si="4"/>
        <v>0.58589999999999998</v>
      </c>
      <c r="BS6" s="15">
        <f t="shared" si="4"/>
        <v>0</v>
      </c>
      <c r="BT6" s="15">
        <f t="shared" si="4"/>
        <v>0</v>
      </c>
      <c r="BU6" s="31">
        <f t="shared" si="4"/>
        <v>1.1839999999999999</v>
      </c>
      <c r="BV6" s="31">
        <f t="shared" si="4"/>
        <v>0</v>
      </c>
      <c r="BW6" s="31">
        <f t="shared" si="4"/>
        <v>0</v>
      </c>
      <c r="BX6" s="15">
        <f t="shared" si="4"/>
        <v>0.177676</v>
      </c>
      <c r="BY6" s="15">
        <f t="shared" si="4"/>
        <v>-5</v>
      </c>
      <c r="BZ6" s="15">
        <f t="shared" si="4"/>
        <v>0.63221799999999995</v>
      </c>
      <c r="CA6" s="28">
        <f t="shared" si="4"/>
        <v>4.3419489999999996</v>
      </c>
      <c r="CB6" s="28">
        <f t="shared" si="4"/>
        <v>12.770804</v>
      </c>
      <c r="CC6" s="28">
        <f t="shared" si="4"/>
        <v>1.1471429257999999</v>
      </c>
      <c r="CD6" s="23"/>
      <c r="CE6" s="15">
        <f t="shared" ref="CE6:CH6" si="5">MIN(CE10:CE499)</f>
        <v>6288.7205763780194</v>
      </c>
      <c r="CF6" s="15">
        <f t="shared" si="5"/>
        <v>23.828982201549</v>
      </c>
      <c r="CG6" s="15">
        <f t="shared" si="5"/>
        <v>0.26805711639599999</v>
      </c>
      <c r="CH6" s="15">
        <f t="shared" si="5"/>
        <v>4.5022253053490999</v>
      </c>
      <c r="CI6" s="23"/>
    </row>
    <row r="7" spans="1:93" s="15" customFormat="1">
      <c r="A7" s="30" t="s">
        <v>171</v>
      </c>
      <c r="C7" s="15">
        <f>MAX(C10:C499)</f>
        <v>14.509</v>
      </c>
      <c r="D7" s="15">
        <f t="shared" ref="D7:BO7" si="6">MAX(D10:D499)</f>
        <v>6.8604000000000003</v>
      </c>
      <c r="E7" s="15">
        <f t="shared" si="6"/>
        <v>0</v>
      </c>
      <c r="F7" s="15">
        <f t="shared" si="6"/>
        <v>68604.274808999995</v>
      </c>
      <c r="G7" s="15">
        <f t="shared" si="6"/>
        <v>1355.7</v>
      </c>
      <c r="H7" s="15">
        <f t="shared" si="6"/>
        <v>71.8</v>
      </c>
      <c r="I7" s="15">
        <f t="shared" si="6"/>
        <v>989.1</v>
      </c>
      <c r="J7" s="15">
        <f t="shared" si="6"/>
        <v>0</v>
      </c>
      <c r="K7" s="15">
        <f t="shared" si="6"/>
        <v>0.4</v>
      </c>
      <c r="L7" s="15">
        <f t="shared" si="6"/>
        <v>87</v>
      </c>
      <c r="M7" s="15">
        <f t="shared" si="6"/>
        <v>0.87639999999999996</v>
      </c>
      <c r="N7" s="15">
        <f t="shared" si="6"/>
        <v>12.662100000000001</v>
      </c>
      <c r="O7" s="15">
        <f t="shared" si="6"/>
        <v>5.7854999999999999</v>
      </c>
      <c r="P7" s="15">
        <f t="shared" si="6"/>
        <v>1187.92</v>
      </c>
      <c r="Q7" s="15">
        <f t="shared" si="6"/>
        <v>60.564799999999998</v>
      </c>
      <c r="R7" s="15">
        <f t="shared" si="6"/>
        <v>1194.0999999999999</v>
      </c>
      <c r="S7" s="15">
        <f t="shared" si="6"/>
        <v>957.0136</v>
      </c>
      <c r="T7" s="15">
        <f t="shared" si="6"/>
        <v>48.816200000000002</v>
      </c>
      <c r="U7" s="15">
        <f t="shared" si="6"/>
        <v>962</v>
      </c>
      <c r="V7" s="15">
        <f t="shared" si="6"/>
        <v>989.12220000000002</v>
      </c>
      <c r="W7" s="15">
        <f t="shared" si="6"/>
        <v>0</v>
      </c>
      <c r="X7" s="15">
        <f t="shared" si="6"/>
        <v>0</v>
      </c>
      <c r="Y7" s="15">
        <f t="shared" si="6"/>
        <v>73.516000000000005</v>
      </c>
      <c r="Z7" s="15">
        <f t="shared" si="6"/>
        <v>0</v>
      </c>
      <c r="AA7" s="15">
        <f t="shared" si="6"/>
        <v>0.35010000000000002</v>
      </c>
      <c r="AB7" s="15">
        <f t="shared" si="6"/>
        <v>0</v>
      </c>
      <c r="AC7" s="15">
        <f t="shared" si="6"/>
        <v>0</v>
      </c>
      <c r="AD7" s="15">
        <f t="shared" si="6"/>
        <v>11.5</v>
      </c>
      <c r="AE7" s="15">
        <f t="shared" si="6"/>
        <v>906</v>
      </c>
      <c r="AF7" s="15">
        <f t="shared" si="6"/>
        <v>931</v>
      </c>
      <c r="AG7" s="15">
        <f t="shared" si="6"/>
        <v>874</v>
      </c>
      <c r="AH7" s="15">
        <f t="shared" si="6"/>
        <v>83.9</v>
      </c>
      <c r="AI7" s="15">
        <f t="shared" si="6"/>
        <v>24.28</v>
      </c>
      <c r="AJ7" s="15">
        <f t="shared" si="6"/>
        <v>0.56000000000000005</v>
      </c>
      <c r="AK7" s="15">
        <f t="shared" si="6"/>
        <v>983</v>
      </c>
      <c r="AL7" s="15">
        <f t="shared" si="6"/>
        <v>1</v>
      </c>
      <c r="AM7" s="15">
        <f t="shared" si="6"/>
        <v>0</v>
      </c>
      <c r="AN7" s="15">
        <f t="shared" si="6"/>
        <v>23</v>
      </c>
      <c r="AO7" s="15">
        <f t="shared" si="6"/>
        <v>192</v>
      </c>
      <c r="AP7" s="15">
        <f t="shared" si="6"/>
        <v>191</v>
      </c>
      <c r="AQ7" s="15">
        <f t="shared" si="6"/>
        <v>3.3</v>
      </c>
      <c r="AR7" s="15">
        <f t="shared" si="6"/>
        <v>195</v>
      </c>
      <c r="AS7" s="15">
        <f t="shared" si="6"/>
        <v>0</v>
      </c>
      <c r="AT7" s="15">
        <f t="shared" si="6"/>
        <v>2</v>
      </c>
      <c r="AU7" s="15">
        <f t="shared" si="6"/>
        <v>0.79688657407407415</v>
      </c>
      <c r="AV7" s="15">
        <f t="shared" si="6"/>
        <v>47.164422000000002</v>
      </c>
      <c r="AW7" s="15">
        <f t="shared" si="6"/>
        <v>-88.483977999999993</v>
      </c>
      <c r="AX7" s="15">
        <f t="shared" si="6"/>
        <v>321.2</v>
      </c>
      <c r="AY7" s="15">
        <f t="shared" si="6"/>
        <v>45.4</v>
      </c>
      <c r="AZ7" s="15">
        <f t="shared" si="6"/>
        <v>12</v>
      </c>
      <c r="BA7" s="15">
        <f t="shared" si="6"/>
        <v>11</v>
      </c>
      <c r="BB7" s="15">
        <f t="shared" si="6"/>
        <v>0</v>
      </c>
      <c r="BC7" s="15">
        <f t="shared" si="6"/>
        <v>2.9</v>
      </c>
      <c r="BD7" s="15">
        <f t="shared" si="6"/>
        <v>2.5508000000000002</v>
      </c>
      <c r="BE7" s="15">
        <f t="shared" si="6"/>
        <v>3.9</v>
      </c>
      <c r="BF7" s="15">
        <f t="shared" si="6"/>
        <v>14.063000000000001</v>
      </c>
      <c r="BG7" s="15">
        <f t="shared" si="6"/>
        <v>14.86</v>
      </c>
      <c r="BH7" s="15">
        <f t="shared" si="6"/>
        <v>1.06</v>
      </c>
      <c r="BI7" s="15">
        <f t="shared" si="6"/>
        <v>18.579999999999998</v>
      </c>
      <c r="BJ7" s="15">
        <f t="shared" si="6"/>
        <v>3026.58</v>
      </c>
      <c r="BK7" s="15">
        <f t="shared" si="6"/>
        <v>761.27300000000002</v>
      </c>
      <c r="BL7" s="15">
        <f t="shared" si="6"/>
        <v>30.067</v>
      </c>
      <c r="BM7" s="15">
        <f t="shared" si="6"/>
        <v>1.4650000000000001</v>
      </c>
      <c r="BN7" s="15">
        <f t="shared" si="6"/>
        <v>30.222000000000001</v>
      </c>
      <c r="BO7" s="15">
        <f t="shared" si="6"/>
        <v>24.222000000000001</v>
      </c>
      <c r="BP7" s="15">
        <f t="shared" ref="BP7:CC7" si="7">MAX(BP10:BP499)</f>
        <v>1.1759999999999999</v>
      </c>
      <c r="BQ7" s="15">
        <f t="shared" si="7"/>
        <v>24.347000000000001</v>
      </c>
      <c r="BR7" s="15">
        <f t="shared" si="7"/>
        <v>6.8578999999999999</v>
      </c>
      <c r="BS7" s="15">
        <f t="shared" si="7"/>
        <v>0</v>
      </c>
      <c r="BT7" s="15">
        <f t="shared" si="7"/>
        <v>0</v>
      </c>
      <c r="BU7" s="31">
        <f t="shared" si="7"/>
        <v>3.081</v>
      </c>
      <c r="BV7" s="31">
        <f t="shared" si="7"/>
        <v>0</v>
      </c>
      <c r="BW7" s="31">
        <f t="shared" si="7"/>
        <v>61.127000000000002</v>
      </c>
      <c r="BX7" s="15">
        <f t="shared" si="7"/>
        <v>0.95534600000000003</v>
      </c>
      <c r="BY7" s="15">
        <f t="shared" si="7"/>
        <v>-5</v>
      </c>
      <c r="BZ7" s="15">
        <f t="shared" si="7"/>
        <v>0.65678199999999998</v>
      </c>
      <c r="CA7" s="28">
        <f t="shared" si="7"/>
        <v>23.346267999999998</v>
      </c>
      <c r="CB7" s="28">
        <f t="shared" si="7"/>
        <v>13.266996000000001</v>
      </c>
      <c r="CC7" s="28">
        <f t="shared" si="7"/>
        <v>6.168084005599999</v>
      </c>
      <c r="CD7" s="23"/>
      <c r="CE7" s="15">
        <f t="shared" ref="CE7:CH7" si="8">MAX(CE10:CE499)</f>
        <v>37460.001496309444</v>
      </c>
      <c r="CF7" s="15">
        <f t="shared" si="8"/>
        <v>12653.943861032765</v>
      </c>
      <c r="CG7" s="15">
        <f t="shared" si="8"/>
        <v>209.82146232978002</v>
      </c>
      <c r="CH7" s="15">
        <f t="shared" si="8"/>
        <v>102.9358621456704</v>
      </c>
      <c r="CI7" s="23"/>
    </row>
    <row r="8" spans="1:93" s="15" customFormat="1">
      <c r="A8" s="30" t="s">
        <v>172</v>
      </c>
      <c r="B8" s="3">
        <f>B152-B10</f>
        <v>1.6435185185186274E-3</v>
      </c>
      <c r="AT8" s="17"/>
      <c r="AY8" s="16">
        <f>SUM(AY10:AY499)/3600</f>
        <v>1.3049722222222222</v>
      </c>
      <c r="BU8" s="25"/>
      <c r="BV8" s="23"/>
      <c r="BW8" s="25"/>
      <c r="BX8" s="23"/>
      <c r="BY8" s="25"/>
      <c r="BZ8" s="25"/>
      <c r="CA8" s="24">
        <f>SUM(CA10:CA499)/3600</f>
        <v>0.41706312277777791</v>
      </c>
      <c r="CB8" s="25"/>
      <c r="CC8" s="24">
        <f>SUM(CC10:CC499)/3600</f>
        <v>0.11018807703788887</v>
      </c>
      <c r="CD8" s="23"/>
      <c r="CE8" s="24">
        <f>SUM(CE10:CE499)/3600</f>
        <v>805.10915582546761</v>
      </c>
      <c r="CF8" s="24">
        <f>SUM(CF10:CF499)/3600</f>
        <v>87.25847230913719</v>
      </c>
      <c r="CG8" s="24">
        <f>SUM(CG10:CG499)/3600</f>
        <v>1.5733871655818392</v>
      </c>
      <c r="CH8" s="24">
        <f>SUM(CH10:CH499)/3600</f>
        <v>0.84637165197291275</v>
      </c>
      <c r="CI8" s="34">
        <f>SUM(CF8:CH8)</f>
        <v>89.678231126691941</v>
      </c>
      <c r="CJ8" s="15" t="s">
        <v>208</v>
      </c>
    </row>
    <row r="9" spans="1:93">
      <c r="A9" s="4"/>
      <c r="B9" s="4"/>
      <c r="BW9" s="14"/>
      <c r="BX9" s="26"/>
      <c r="CC9" s="32">
        <f>AY8/CC8</f>
        <v>11.843134550514927</v>
      </c>
      <c r="CD9" s="4" t="s">
        <v>190</v>
      </c>
      <c r="CK9" s="27" t="s">
        <v>191</v>
      </c>
    </row>
    <row r="10" spans="1:93">
      <c r="A10" s="2">
        <v>42439</v>
      </c>
      <c r="B10" s="29">
        <v>0.58732736111111106</v>
      </c>
      <c r="C10" s="4">
        <v>14.39</v>
      </c>
      <c r="D10" s="4">
        <v>0.24110000000000001</v>
      </c>
      <c r="E10" s="4" t="s">
        <v>155</v>
      </c>
      <c r="F10" s="4">
        <v>2410.8258380000002</v>
      </c>
      <c r="G10" s="4">
        <v>107.3</v>
      </c>
      <c r="H10" s="4">
        <v>5.3</v>
      </c>
      <c r="I10" s="4">
        <v>93.4</v>
      </c>
      <c r="K10" s="4">
        <v>0</v>
      </c>
      <c r="L10" s="4">
        <v>64</v>
      </c>
      <c r="M10" s="4">
        <v>0.87380000000000002</v>
      </c>
      <c r="N10" s="4">
        <v>12.573600000000001</v>
      </c>
      <c r="O10" s="4">
        <v>0.21060000000000001</v>
      </c>
      <c r="P10" s="4">
        <v>93.737200000000001</v>
      </c>
      <c r="Q10" s="4">
        <v>4.6464999999999996</v>
      </c>
      <c r="R10" s="4">
        <v>98.4</v>
      </c>
      <c r="S10" s="4">
        <v>75.349100000000007</v>
      </c>
      <c r="T10" s="4">
        <v>3.7349999999999999</v>
      </c>
      <c r="U10" s="4">
        <v>79.099999999999994</v>
      </c>
      <c r="V10" s="4">
        <v>93.363200000000006</v>
      </c>
      <c r="Y10" s="4">
        <v>55.691000000000003</v>
      </c>
      <c r="Z10" s="4">
        <v>0</v>
      </c>
      <c r="AA10" s="4">
        <v>0</v>
      </c>
      <c r="AB10" s="4" t="s">
        <v>207</v>
      </c>
      <c r="AC10" s="4">
        <v>0</v>
      </c>
      <c r="AD10" s="4">
        <v>11.4</v>
      </c>
      <c r="AE10" s="4">
        <v>867</v>
      </c>
      <c r="AF10" s="4">
        <v>898</v>
      </c>
      <c r="AG10" s="4">
        <v>836</v>
      </c>
      <c r="AH10" s="4">
        <v>79</v>
      </c>
      <c r="AI10" s="4">
        <v>23.08</v>
      </c>
      <c r="AJ10" s="4">
        <v>0.53</v>
      </c>
      <c r="AK10" s="4">
        <v>983</v>
      </c>
      <c r="AL10" s="4">
        <v>1</v>
      </c>
      <c r="AM10" s="4">
        <v>0</v>
      </c>
      <c r="AN10" s="4">
        <v>23</v>
      </c>
      <c r="AO10" s="4">
        <v>190</v>
      </c>
      <c r="AP10" s="4">
        <v>189.9</v>
      </c>
      <c r="AQ10" s="4">
        <v>2.2000000000000002</v>
      </c>
      <c r="AR10" s="4">
        <v>195</v>
      </c>
      <c r="AS10" s="4" t="s">
        <v>155</v>
      </c>
      <c r="AT10" s="4">
        <v>2</v>
      </c>
      <c r="AU10" s="5">
        <v>0.79524305555555552</v>
      </c>
      <c r="AV10" s="4">
        <v>47.159298</v>
      </c>
      <c r="AW10" s="4">
        <v>-88.489807999999996</v>
      </c>
      <c r="AX10" s="4">
        <v>314.89999999999998</v>
      </c>
      <c r="AY10" s="4">
        <v>34.700000000000003</v>
      </c>
      <c r="AZ10" s="4">
        <v>12</v>
      </c>
      <c r="BA10" s="4">
        <v>10</v>
      </c>
      <c r="BB10" s="4" t="s">
        <v>222</v>
      </c>
      <c r="BC10" s="4">
        <v>1.3508</v>
      </c>
      <c r="BD10" s="4">
        <v>1.4428000000000001</v>
      </c>
      <c r="BE10" s="4">
        <v>2.5</v>
      </c>
      <c r="BF10" s="4">
        <v>14.063000000000001</v>
      </c>
      <c r="BG10" s="4">
        <v>14.52</v>
      </c>
      <c r="BH10" s="4">
        <v>1.03</v>
      </c>
      <c r="BI10" s="4">
        <v>14.448</v>
      </c>
      <c r="BJ10" s="4">
        <v>2980.88</v>
      </c>
      <c r="BK10" s="4">
        <v>31.785</v>
      </c>
      <c r="BL10" s="4">
        <v>2.327</v>
      </c>
      <c r="BM10" s="4">
        <v>0.115</v>
      </c>
      <c r="BN10" s="4">
        <v>2.4430000000000001</v>
      </c>
      <c r="BO10" s="4">
        <v>1.871</v>
      </c>
      <c r="BP10" s="4">
        <v>9.2999999999999999E-2</v>
      </c>
      <c r="BQ10" s="4">
        <v>1.9630000000000001</v>
      </c>
      <c r="BR10" s="4">
        <v>0.7319</v>
      </c>
      <c r="BU10" s="4">
        <v>2.6190000000000002</v>
      </c>
      <c r="BW10" s="4">
        <v>0</v>
      </c>
      <c r="BX10" s="4">
        <v>0.42536000000000002</v>
      </c>
      <c r="BY10" s="4">
        <v>-5</v>
      </c>
      <c r="BZ10" s="4">
        <v>0.65032699999999999</v>
      </c>
      <c r="CA10" s="4">
        <v>10.394735000000001</v>
      </c>
      <c r="CB10" s="4">
        <v>13.136604999999999</v>
      </c>
      <c r="CC10" s="4">
        <f>CA10*0.2642</f>
        <v>2.7462889870000002</v>
      </c>
      <c r="CE10" s="4">
        <f>BJ10*$CA10*0.747</f>
        <v>23146.136877099605</v>
      </c>
      <c r="CF10" s="4">
        <f>BK10*$CA10*0.747</f>
        <v>246.80629902532499</v>
      </c>
      <c r="CG10" s="4">
        <f>BQ10*$CA10*0.747</f>
        <v>15.242434009335001</v>
      </c>
      <c r="CH10" s="4">
        <f>BR10*$CA10*0.747</f>
        <v>5.6831061902355007</v>
      </c>
    </row>
    <row r="11" spans="1:93">
      <c r="A11" s="2">
        <v>42439</v>
      </c>
      <c r="B11" s="29">
        <v>0.58733893518518521</v>
      </c>
      <c r="C11" s="4">
        <v>14.438000000000001</v>
      </c>
      <c r="D11" s="4">
        <v>0.16320000000000001</v>
      </c>
      <c r="E11" s="4" t="s">
        <v>155</v>
      </c>
      <c r="F11" s="4">
        <v>1632.0283810000001</v>
      </c>
      <c r="G11" s="4">
        <v>246.8</v>
      </c>
      <c r="H11" s="4">
        <v>13.2</v>
      </c>
      <c r="I11" s="4">
        <v>80.400000000000006</v>
      </c>
      <c r="K11" s="4">
        <v>0</v>
      </c>
      <c r="L11" s="4">
        <v>62</v>
      </c>
      <c r="M11" s="4">
        <v>0.87419999999999998</v>
      </c>
      <c r="N11" s="4">
        <v>12.6211</v>
      </c>
      <c r="O11" s="4">
        <v>0.14269999999999999</v>
      </c>
      <c r="P11" s="4">
        <v>215.74930000000001</v>
      </c>
      <c r="Q11" s="4">
        <v>11.526300000000001</v>
      </c>
      <c r="R11" s="4">
        <v>227.3</v>
      </c>
      <c r="S11" s="4">
        <v>173.4265</v>
      </c>
      <c r="T11" s="4">
        <v>9.2652000000000001</v>
      </c>
      <c r="U11" s="4">
        <v>182.7</v>
      </c>
      <c r="V11" s="4">
        <v>80.383399999999995</v>
      </c>
      <c r="Y11" s="4">
        <v>54.26</v>
      </c>
      <c r="Z11" s="4">
        <v>0</v>
      </c>
      <c r="AA11" s="4">
        <v>0</v>
      </c>
      <c r="AB11" s="4" t="s">
        <v>207</v>
      </c>
      <c r="AC11" s="4">
        <v>0</v>
      </c>
      <c r="AD11" s="4">
        <v>11.5</v>
      </c>
      <c r="AE11" s="4">
        <v>871</v>
      </c>
      <c r="AF11" s="4">
        <v>901</v>
      </c>
      <c r="AG11" s="4">
        <v>841</v>
      </c>
      <c r="AH11" s="4">
        <v>79</v>
      </c>
      <c r="AI11" s="4">
        <v>23.08</v>
      </c>
      <c r="AJ11" s="4">
        <v>0.53</v>
      </c>
      <c r="AK11" s="4">
        <v>983</v>
      </c>
      <c r="AL11" s="4">
        <v>1</v>
      </c>
      <c r="AM11" s="4">
        <v>0</v>
      </c>
      <c r="AN11" s="4">
        <v>23</v>
      </c>
      <c r="AO11" s="4">
        <v>190</v>
      </c>
      <c r="AP11" s="4">
        <v>189.1</v>
      </c>
      <c r="AQ11" s="4">
        <v>2.5</v>
      </c>
      <c r="AR11" s="4">
        <v>195</v>
      </c>
      <c r="AS11" s="4" t="s">
        <v>155</v>
      </c>
      <c r="AT11" s="4">
        <v>2</v>
      </c>
      <c r="AU11" s="5">
        <v>0.79525462962962967</v>
      </c>
      <c r="AV11" s="4">
        <v>47.159201000000003</v>
      </c>
      <c r="AW11" s="4">
        <v>-88.489653000000004</v>
      </c>
      <c r="AX11" s="4">
        <v>315</v>
      </c>
      <c r="AY11" s="4">
        <v>34.9</v>
      </c>
      <c r="AZ11" s="4">
        <v>12</v>
      </c>
      <c r="BA11" s="4">
        <v>10</v>
      </c>
      <c r="BB11" s="4" t="s">
        <v>222</v>
      </c>
      <c r="BC11" s="4">
        <v>1.2476</v>
      </c>
      <c r="BD11" s="4">
        <v>1.1015999999999999</v>
      </c>
      <c r="BE11" s="4">
        <v>2.2968000000000002</v>
      </c>
      <c r="BF11" s="4">
        <v>14.063000000000001</v>
      </c>
      <c r="BG11" s="4">
        <v>14.56</v>
      </c>
      <c r="BH11" s="4">
        <v>1.04</v>
      </c>
      <c r="BI11" s="4">
        <v>14.394</v>
      </c>
      <c r="BJ11" s="4">
        <v>2997.2620000000002</v>
      </c>
      <c r="BK11" s="4">
        <v>21.564</v>
      </c>
      <c r="BL11" s="4">
        <v>5.3659999999999997</v>
      </c>
      <c r="BM11" s="4">
        <v>0.28699999999999998</v>
      </c>
      <c r="BN11" s="4">
        <v>5.6520000000000001</v>
      </c>
      <c r="BO11" s="4">
        <v>4.3129999999999997</v>
      </c>
      <c r="BP11" s="4">
        <v>0.23</v>
      </c>
      <c r="BQ11" s="4">
        <v>4.5430000000000001</v>
      </c>
      <c r="BR11" s="4">
        <v>0.63119999999999998</v>
      </c>
      <c r="BU11" s="4">
        <v>2.5569999999999999</v>
      </c>
      <c r="BW11" s="4">
        <v>0</v>
      </c>
      <c r="BX11" s="4">
        <v>0.466777</v>
      </c>
      <c r="BY11" s="4">
        <v>-5</v>
      </c>
      <c r="BZ11" s="4">
        <v>0.652891</v>
      </c>
      <c r="CA11" s="4">
        <v>11.406863</v>
      </c>
      <c r="CB11" s="4">
        <v>13.188397999999999</v>
      </c>
      <c r="CC11" s="4">
        <f t="shared" ref="CC11:CC74" si="9">CA11*0.2642</f>
        <v>3.0136932045999996</v>
      </c>
      <c r="CE11" s="4">
        <f t="shared" ref="CE11:CF74" si="10">BJ11*$CA11*0.747</f>
        <v>25539.449685802185</v>
      </c>
      <c r="CF11" s="4">
        <f t="shared" si="10"/>
        <v>183.74526251780401</v>
      </c>
      <c r="CG11" s="4">
        <f t="shared" ref="CG11:CH74" si="11">BQ11*$CA11*0.747</f>
        <v>38.710569820922998</v>
      </c>
      <c r="CH11" s="4">
        <f t="shared" si="11"/>
        <v>5.3784089084231992</v>
      </c>
    </row>
    <row r="12" spans="1:93">
      <c r="A12" s="2">
        <v>42439</v>
      </c>
      <c r="B12" s="29">
        <v>0.58735050925925925</v>
      </c>
      <c r="C12" s="4">
        <v>14.429</v>
      </c>
      <c r="D12" s="4">
        <v>0.15010000000000001</v>
      </c>
      <c r="E12" s="4" t="s">
        <v>155</v>
      </c>
      <c r="F12" s="4">
        <v>1501.283113</v>
      </c>
      <c r="G12" s="4">
        <v>388.4</v>
      </c>
      <c r="H12" s="4">
        <v>7</v>
      </c>
      <c r="I12" s="4">
        <v>84.1</v>
      </c>
      <c r="K12" s="4">
        <v>0</v>
      </c>
      <c r="L12" s="4">
        <v>59</v>
      </c>
      <c r="M12" s="4">
        <v>0.87429999999999997</v>
      </c>
      <c r="N12" s="4">
        <v>12.6153</v>
      </c>
      <c r="O12" s="4">
        <v>0.1313</v>
      </c>
      <c r="P12" s="4">
        <v>339.54020000000003</v>
      </c>
      <c r="Q12" s="4">
        <v>6.1116000000000001</v>
      </c>
      <c r="R12" s="4">
        <v>345.7</v>
      </c>
      <c r="S12" s="4">
        <v>272.93380000000002</v>
      </c>
      <c r="T12" s="4">
        <v>4.9127000000000001</v>
      </c>
      <c r="U12" s="4">
        <v>277.8</v>
      </c>
      <c r="V12" s="4">
        <v>84.133700000000005</v>
      </c>
      <c r="Y12" s="4">
        <v>51.892000000000003</v>
      </c>
      <c r="Z12" s="4">
        <v>0</v>
      </c>
      <c r="AA12" s="4">
        <v>0</v>
      </c>
      <c r="AB12" s="4" t="s">
        <v>207</v>
      </c>
      <c r="AC12" s="4">
        <v>0</v>
      </c>
      <c r="AD12" s="4">
        <v>11.4</v>
      </c>
      <c r="AE12" s="4">
        <v>876</v>
      </c>
      <c r="AF12" s="4">
        <v>905</v>
      </c>
      <c r="AG12" s="4">
        <v>844</v>
      </c>
      <c r="AH12" s="4">
        <v>79</v>
      </c>
      <c r="AI12" s="4">
        <v>23.08</v>
      </c>
      <c r="AJ12" s="4">
        <v>0.53</v>
      </c>
      <c r="AK12" s="4">
        <v>983</v>
      </c>
      <c r="AL12" s="4">
        <v>1</v>
      </c>
      <c r="AM12" s="4">
        <v>0</v>
      </c>
      <c r="AN12" s="4">
        <v>23</v>
      </c>
      <c r="AO12" s="4">
        <v>190</v>
      </c>
      <c r="AP12" s="4">
        <v>190</v>
      </c>
      <c r="AQ12" s="4">
        <v>2.2999999999999998</v>
      </c>
      <c r="AR12" s="4">
        <v>195</v>
      </c>
      <c r="AS12" s="4" t="s">
        <v>155</v>
      </c>
      <c r="AT12" s="4">
        <v>2</v>
      </c>
      <c r="AU12" s="5">
        <v>0.7952662037037036</v>
      </c>
      <c r="AV12" s="4">
        <v>47.159114000000002</v>
      </c>
      <c r="AW12" s="4">
        <v>-88.489483000000007</v>
      </c>
      <c r="AX12" s="4">
        <v>314.7</v>
      </c>
      <c r="AY12" s="4">
        <v>35</v>
      </c>
      <c r="AZ12" s="4">
        <v>12</v>
      </c>
      <c r="BA12" s="4">
        <v>10</v>
      </c>
      <c r="BB12" s="4" t="s">
        <v>222</v>
      </c>
      <c r="BC12" s="4">
        <v>1.2016</v>
      </c>
      <c r="BD12" s="4">
        <v>1.3016000000000001</v>
      </c>
      <c r="BE12" s="4">
        <v>2.2524000000000002</v>
      </c>
      <c r="BF12" s="4">
        <v>14.063000000000001</v>
      </c>
      <c r="BG12" s="4">
        <v>14.59</v>
      </c>
      <c r="BH12" s="4">
        <v>1.04</v>
      </c>
      <c r="BI12" s="4">
        <v>14.378</v>
      </c>
      <c r="BJ12" s="4">
        <v>2999.8519999999999</v>
      </c>
      <c r="BK12" s="4">
        <v>19.864999999999998</v>
      </c>
      <c r="BL12" s="4">
        <v>8.4550000000000001</v>
      </c>
      <c r="BM12" s="4">
        <v>0.152</v>
      </c>
      <c r="BN12" s="4">
        <v>8.6080000000000005</v>
      </c>
      <c r="BO12" s="4">
        <v>6.7969999999999997</v>
      </c>
      <c r="BP12" s="4">
        <v>0.122</v>
      </c>
      <c r="BQ12" s="4">
        <v>6.9189999999999996</v>
      </c>
      <c r="BR12" s="4">
        <v>0.66159999999999997</v>
      </c>
      <c r="BU12" s="4">
        <v>2.448</v>
      </c>
      <c r="BW12" s="4">
        <v>0</v>
      </c>
      <c r="BX12" s="4">
        <v>0.51116600000000001</v>
      </c>
      <c r="BY12" s="4">
        <v>-5</v>
      </c>
      <c r="BZ12" s="4">
        <v>0.65210900000000005</v>
      </c>
      <c r="CA12" s="4">
        <v>12.491619</v>
      </c>
      <c r="CB12" s="4">
        <v>13.172601999999999</v>
      </c>
      <c r="CC12" s="4">
        <f t="shared" si="9"/>
        <v>3.3002857398000001</v>
      </c>
      <c r="CE12" s="4">
        <f t="shared" si="10"/>
        <v>27992.337155569836</v>
      </c>
      <c r="CF12" s="4">
        <f t="shared" si="10"/>
        <v>185.36507054194499</v>
      </c>
      <c r="CG12" s="4">
        <f t="shared" si="11"/>
        <v>64.562845360166989</v>
      </c>
      <c r="CH12" s="4">
        <f t="shared" si="11"/>
        <v>6.1735479824087998</v>
      </c>
    </row>
    <row r="13" spans="1:93">
      <c r="A13" s="2">
        <v>42439</v>
      </c>
      <c r="B13" s="29">
        <v>0.5873620833333334</v>
      </c>
      <c r="C13" s="4">
        <v>14.404</v>
      </c>
      <c r="D13" s="4">
        <v>0.1023</v>
      </c>
      <c r="E13" s="4" t="s">
        <v>155</v>
      </c>
      <c r="F13" s="4">
        <v>1022.828619</v>
      </c>
      <c r="G13" s="4">
        <v>365.3</v>
      </c>
      <c r="H13" s="4">
        <v>6.1</v>
      </c>
      <c r="I13" s="4">
        <v>77.5</v>
      </c>
      <c r="K13" s="4">
        <v>0</v>
      </c>
      <c r="L13" s="4">
        <v>58</v>
      </c>
      <c r="M13" s="4">
        <v>0.87490000000000001</v>
      </c>
      <c r="N13" s="4">
        <v>12.602399999999999</v>
      </c>
      <c r="O13" s="4">
        <v>8.9499999999999996E-2</v>
      </c>
      <c r="P13" s="4">
        <v>319.63479999999998</v>
      </c>
      <c r="Q13" s="4">
        <v>5.3372000000000002</v>
      </c>
      <c r="R13" s="4">
        <v>325</v>
      </c>
      <c r="S13" s="4">
        <v>256.93310000000002</v>
      </c>
      <c r="T13" s="4">
        <v>4.2901999999999996</v>
      </c>
      <c r="U13" s="4">
        <v>261.2</v>
      </c>
      <c r="V13" s="4">
        <v>77.467699999999994</v>
      </c>
      <c r="Y13" s="4">
        <v>50.816000000000003</v>
      </c>
      <c r="Z13" s="4">
        <v>0</v>
      </c>
      <c r="AA13" s="4">
        <v>0</v>
      </c>
      <c r="AB13" s="4" t="s">
        <v>207</v>
      </c>
      <c r="AC13" s="4">
        <v>0</v>
      </c>
      <c r="AD13" s="4">
        <v>11.5</v>
      </c>
      <c r="AE13" s="4">
        <v>873</v>
      </c>
      <c r="AF13" s="4">
        <v>904</v>
      </c>
      <c r="AG13" s="4">
        <v>838</v>
      </c>
      <c r="AH13" s="4">
        <v>79</v>
      </c>
      <c r="AI13" s="4">
        <v>23.08</v>
      </c>
      <c r="AJ13" s="4">
        <v>0.53</v>
      </c>
      <c r="AK13" s="4">
        <v>983</v>
      </c>
      <c r="AL13" s="4">
        <v>1</v>
      </c>
      <c r="AM13" s="4">
        <v>0</v>
      </c>
      <c r="AN13" s="4">
        <v>23</v>
      </c>
      <c r="AO13" s="4">
        <v>190</v>
      </c>
      <c r="AP13" s="4">
        <v>190</v>
      </c>
      <c r="AQ13" s="4">
        <v>2.4</v>
      </c>
      <c r="AR13" s="4">
        <v>195</v>
      </c>
      <c r="AS13" s="4" t="s">
        <v>155</v>
      </c>
      <c r="AT13" s="4">
        <v>2</v>
      </c>
      <c r="AU13" s="5">
        <v>0.79527777777777775</v>
      </c>
      <c r="AV13" s="4">
        <v>47.159077000000003</v>
      </c>
      <c r="AW13" s="4">
        <v>-88.489393000000007</v>
      </c>
      <c r="AX13" s="4">
        <v>314.5</v>
      </c>
      <c r="AY13" s="4">
        <v>35.5</v>
      </c>
      <c r="AZ13" s="4">
        <v>12</v>
      </c>
      <c r="BA13" s="4">
        <v>11</v>
      </c>
      <c r="BB13" s="4" t="s">
        <v>213</v>
      </c>
      <c r="BC13" s="4">
        <v>1.3</v>
      </c>
      <c r="BD13" s="4">
        <v>1.4</v>
      </c>
      <c r="BE13" s="4">
        <v>2.4</v>
      </c>
      <c r="BF13" s="4">
        <v>14.063000000000001</v>
      </c>
      <c r="BG13" s="4">
        <v>14.66</v>
      </c>
      <c r="BH13" s="4">
        <v>1.04</v>
      </c>
      <c r="BI13" s="4">
        <v>14.292999999999999</v>
      </c>
      <c r="BJ13" s="4">
        <v>3009.884</v>
      </c>
      <c r="BK13" s="4">
        <v>13.603999999999999</v>
      </c>
      <c r="BL13" s="4">
        <v>7.9939999999999998</v>
      </c>
      <c r="BM13" s="4">
        <v>0.13300000000000001</v>
      </c>
      <c r="BN13" s="4">
        <v>8.1280000000000001</v>
      </c>
      <c r="BO13" s="4">
        <v>6.4260000000000002</v>
      </c>
      <c r="BP13" s="4">
        <v>0.107</v>
      </c>
      <c r="BQ13" s="4">
        <v>6.5330000000000004</v>
      </c>
      <c r="BR13" s="4">
        <v>0.61180000000000001</v>
      </c>
      <c r="BU13" s="4">
        <v>2.4079999999999999</v>
      </c>
      <c r="BW13" s="4">
        <v>0</v>
      </c>
      <c r="BX13" s="4">
        <v>0.48810900000000002</v>
      </c>
      <c r="BY13" s="4">
        <v>-5</v>
      </c>
      <c r="BZ13" s="4">
        <v>0.65267299999999995</v>
      </c>
      <c r="CA13" s="4">
        <v>11.928164000000001</v>
      </c>
      <c r="CB13" s="4">
        <v>13.183994999999999</v>
      </c>
      <c r="CC13" s="4">
        <f t="shared" si="9"/>
        <v>3.1514209287999999</v>
      </c>
      <c r="CE13" s="4">
        <f t="shared" si="10"/>
        <v>26819.085309813072</v>
      </c>
      <c r="CF13" s="4">
        <f t="shared" si="10"/>
        <v>121.21624506283199</v>
      </c>
      <c r="CG13" s="4">
        <f t="shared" si="11"/>
        <v>58.211241472764009</v>
      </c>
      <c r="CH13" s="4">
        <f t="shared" si="11"/>
        <v>5.4513450991944001</v>
      </c>
    </row>
    <row r="14" spans="1:93">
      <c r="A14" s="2">
        <v>42439</v>
      </c>
      <c r="B14" s="29">
        <v>0.58737365740740743</v>
      </c>
      <c r="C14" s="4">
        <v>14.385999999999999</v>
      </c>
      <c r="D14" s="4">
        <v>0.17560000000000001</v>
      </c>
      <c r="E14" s="4" t="s">
        <v>155</v>
      </c>
      <c r="F14" s="4">
        <v>1756.363636</v>
      </c>
      <c r="G14" s="4">
        <v>362.3</v>
      </c>
      <c r="H14" s="4">
        <v>2.5</v>
      </c>
      <c r="I14" s="4">
        <v>91.5</v>
      </c>
      <c r="K14" s="4">
        <v>0</v>
      </c>
      <c r="L14" s="4">
        <v>58</v>
      </c>
      <c r="M14" s="4">
        <v>0.87450000000000006</v>
      </c>
      <c r="N14" s="4">
        <v>12.580399999999999</v>
      </c>
      <c r="O14" s="4">
        <v>0.15359999999999999</v>
      </c>
      <c r="P14" s="4">
        <v>316.82530000000003</v>
      </c>
      <c r="Q14" s="4">
        <v>2.1861999999999999</v>
      </c>
      <c r="R14" s="4">
        <v>319</v>
      </c>
      <c r="S14" s="4">
        <v>254.6773</v>
      </c>
      <c r="T14" s="4">
        <v>1.7574000000000001</v>
      </c>
      <c r="U14" s="4">
        <v>256.39999999999998</v>
      </c>
      <c r="V14" s="4">
        <v>91.53</v>
      </c>
      <c r="Y14" s="4">
        <v>50.292999999999999</v>
      </c>
      <c r="Z14" s="4">
        <v>0</v>
      </c>
      <c r="AA14" s="4">
        <v>0</v>
      </c>
      <c r="AB14" s="4" t="s">
        <v>207</v>
      </c>
      <c r="AC14" s="4">
        <v>0</v>
      </c>
      <c r="AD14" s="4">
        <v>11.4</v>
      </c>
      <c r="AE14" s="4">
        <v>874</v>
      </c>
      <c r="AF14" s="4">
        <v>903</v>
      </c>
      <c r="AG14" s="4">
        <v>841</v>
      </c>
      <c r="AH14" s="4">
        <v>79</v>
      </c>
      <c r="AI14" s="4">
        <v>23.08</v>
      </c>
      <c r="AJ14" s="4">
        <v>0.53</v>
      </c>
      <c r="AK14" s="4">
        <v>983</v>
      </c>
      <c r="AL14" s="4">
        <v>1</v>
      </c>
      <c r="AM14" s="4">
        <v>0</v>
      </c>
      <c r="AN14" s="4">
        <v>23</v>
      </c>
      <c r="AO14" s="4">
        <v>190</v>
      </c>
      <c r="AP14" s="4">
        <v>190</v>
      </c>
      <c r="AQ14" s="4">
        <v>2.6</v>
      </c>
      <c r="AR14" s="4">
        <v>195</v>
      </c>
      <c r="AS14" s="4" t="s">
        <v>155</v>
      </c>
      <c r="AT14" s="4">
        <v>2</v>
      </c>
      <c r="AU14" s="5">
        <v>0.79527777777777775</v>
      </c>
      <c r="AV14" s="4">
        <v>47.159011</v>
      </c>
      <c r="AW14" s="4">
        <v>-88.489183999999995</v>
      </c>
      <c r="AX14" s="4">
        <v>314.39999999999998</v>
      </c>
      <c r="AY14" s="4">
        <v>36.6</v>
      </c>
      <c r="AZ14" s="4">
        <v>12</v>
      </c>
      <c r="BA14" s="4">
        <v>11</v>
      </c>
      <c r="BB14" s="4" t="s">
        <v>213</v>
      </c>
      <c r="BC14" s="4">
        <v>1.1476</v>
      </c>
      <c r="BD14" s="4">
        <v>1.4508000000000001</v>
      </c>
      <c r="BE14" s="4">
        <v>2.1968000000000001</v>
      </c>
      <c r="BF14" s="4">
        <v>14.063000000000001</v>
      </c>
      <c r="BG14" s="4">
        <v>14.6</v>
      </c>
      <c r="BH14" s="4">
        <v>1.04</v>
      </c>
      <c r="BI14" s="4">
        <v>14.353</v>
      </c>
      <c r="BJ14" s="4">
        <v>2994.337</v>
      </c>
      <c r="BK14" s="4">
        <v>23.268000000000001</v>
      </c>
      <c r="BL14" s="4">
        <v>7.8970000000000002</v>
      </c>
      <c r="BM14" s="4">
        <v>5.3999999999999999E-2</v>
      </c>
      <c r="BN14" s="4">
        <v>7.952</v>
      </c>
      <c r="BO14" s="4">
        <v>6.3479999999999999</v>
      </c>
      <c r="BP14" s="4">
        <v>4.3999999999999997E-2</v>
      </c>
      <c r="BQ14" s="4">
        <v>6.3920000000000003</v>
      </c>
      <c r="BR14" s="4">
        <v>0.72040000000000004</v>
      </c>
      <c r="BU14" s="4">
        <v>2.375</v>
      </c>
      <c r="BW14" s="4">
        <v>0</v>
      </c>
      <c r="BX14" s="4">
        <v>0.49597599999999997</v>
      </c>
      <c r="BY14" s="4">
        <v>-5</v>
      </c>
      <c r="BZ14" s="4">
        <v>0.65021799999999996</v>
      </c>
      <c r="CA14" s="4">
        <v>12.120412999999999</v>
      </c>
      <c r="CB14" s="4">
        <v>13.134404</v>
      </c>
      <c r="CC14" s="4">
        <f t="shared" si="9"/>
        <v>3.2022131145999997</v>
      </c>
      <c r="CE14" s="4">
        <f t="shared" si="10"/>
        <v>27110.573022582204</v>
      </c>
      <c r="CF14" s="4">
        <f t="shared" si="10"/>
        <v>210.66727395394798</v>
      </c>
      <c r="CG14" s="4">
        <f t="shared" si="11"/>
        <v>57.872838882311996</v>
      </c>
      <c r="CH14" s="4">
        <f t="shared" si="11"/>
        <v>6.5224645073243996</v>
      </c>
    </row>
    <row r="15" spans="1:93">
      <c r="A15" s="2">
        <v>42439</v>
      </c>
      <c r="B15" s="29">
        <v>0.58738523148148147</v>
      </c>
      <c r="C15" s="4">
        <v>14.227</v>
      </c>
      <c r="D15" s="4">
        <v>0.35749999999999998</v>
      </c>
      <c r="E15" s="4" t="s">
        <v>155</v>
      </c>
      <c r="F15" s="4">
        <v>3574.5454549999999</v>
      </c>
      <c r="G15" s="4">
        <v>371.9</v>
      </c>
      <c r="H15" s="4">
        <v>2.2999999999999998</v>
      </c>
      <c r="I15" s="4">
        <v>96.8</v>
      </c>
      <c r="K15" s="4">
        <v>0</v>
      </c>
      <c r="L15" s="4">
        <v>57</v>
      </c>
      <c r="M15" s="4">
        <v>0.87409999999999999</v>
      </c>
      <c r="N15" s="4">
        <v>12.4352</v>
      </c>
      <c r="O15" s="4">
        <v>0.31240000000000001</v>
      </c>
      <c r="P15" s="4">
        <v>325.08890000000002</v>
      </c>
      <c r="Q15" s="4">
        <v>2.0222000000000002</v>
      </c>
      <c r="R15" s="4">
        <v>327.10000000000002</v>
      </c>
      <c r="S15" s="4">
        <v>261.3381</v>
      </c>
      <c r="T15" s="4">
        <v>1.6256999999999999</v>
      </c>
      <c r="U15" s="4">
        <v>263</v>
      </c>
      <c r="V15" s="4">
        <v>96.810400000000001</v>
      </c>
      <c r="Y15" s="4">
        <v>49.786000000000001</v>
      </c>
      <c r="Z15" s="4">
        <v>0</v>
      </c>
      <c r="AA15" s="4">
        <v>0</v>
      </c>
      <c r="AB15" s="4" t="s">
        <v>207</v>
      </c>
      <c r="AC15" s="4">
        <v>0</v>
      </c>
      <c r="AD15" s="4">
        <v>11.4</v>
      </c>
      <c r="AE15" s="4">
        <v>879</v>
      </c>
      <c r="AF15" s="4">
        <v>906</v>
      </c>
      <c r="AG15" s="4">
        <v>845</v>
      </c>
      <c r="AH15" s="4">
        <v>79</v>
      </c>
      <c r="AI15" s="4">
        <v>23.1</v>
      </c>
      <c r="AJ15" s="4">
        <v>0.53</v>
      </c>
      <c r="AK15" s="4">
        <v>982</v>
      </c>
      <c r="AL15" s="4">
        <v>1</v>
      </c>
      <c r="AM15" s="4">
        <v>0</v>
      </c>
      <c r="AN15" s="4">
        <v>23</v>
      </c>
      <c r="AO15" s="4">
        <v>190</v>
      </c>
      <c r="AP15" s="4">
        <v>189.9</v>
      </c>
      <c r="AQ15" s="4">
        <v>2.4</v>
      </c>
      <c r="AR15" s="4">
        <v>195</v>
      </c>
      <c r="AS15" s="4" t="s">
        <v>155</v>
      </c>
      <c r="AT15" s="4">
        <v>2</v>
      </c>
      <c r="AU15" s="5">
        <v>0.79530092592592594</v>
      </c>
      <c r="AV15" s="4">
        <v>47.158923999999999</v>
      </c>
      <c r="AW15" s="4">
        <v>-88.488871000000003</v>
      </c>
      <c r="AX15" s="4">
        <v>314.2</v>
      </c>
      <c r="AY15" s="4">
        <v>37.6</v>
      </c>
      <c r="AZ15" s="4">
        <v>12</v>
      </c>
      <c r="BA15" s="4">
        <v>11</v>
      </c>
      <c r="BB15" s="4" t="s">
        <v>213</v>
      </c>
      <c r="BC15" s="4">
        <v>1</v>
      </c>
      <c r="BD15" s="4">
        <v>1.5</v>
      </c>
      <c r="BE15" s="4">
        <v>2</v>
      </c>
      <c r="BF15" s="4">
        <v>14.063000000000001</v>
      </c>
      <c r="BG15" s="4">
        <v>14.55</v>
      </c>
      <c r="BH15" s="4">
        <v>1.03</v>
      </c>
      <c r="BI15" s="4">
        <v>14.407999999999999</v>
      </c>
      <c r="BJ15" s="4">
        <v>2956.47</v>
      </c>
      <c r="BK15" s="4">
        <v>47.279000000000003</v>
      </c>
      <c r="BL15" s="4">
        <v>8.0939999999999994</v>
      </c>
      <c r="BM15" s="4">
        <v>0.05</v>
      </c>
      <c r="BN15" s="4">
        <v>8.1440000000000001</v>
      </c>
      <c r="BO15" s="4">
        <v>6.5069999999999997</v>
      </c>
      <c r="BP15" s="4">
        <v>0.04</v>
      </c>
      <c r="BQ15" s="4">
        <v>6.5469999999999997</v>
      </c>
      <c r="BR15" s="4">
        <v>0.7611</v>
      </c>
      <c r="BU15" s="4">
        <v>2.3479999999999999</v>
      </c>
      <c r="BW15" s="4">
        <v>0</v>
      </c>
      <c r="BX15" s="4">
        <v>0.55779599999999996</v>
      </c>
      <c r="BY15" s="4">
        <v>-5</v>
      </c>
      <c r="BZ15" s="4">
        <v>0.65221799999999996</v>
      </c>
      <c r="CA15" s="4">
        <v>13.63114</v>
      </c>
      <c r="CB15" s="4">
        <v>13.174804</v>
      </c>
      <c r="CC15" s="4">
        <f t="shared" si="9"/>
        <v>3.6013471880000001</v>
      </c>
      <c r="CE15" s="4">
        <f t="shared" si="10"/>
        <v>30104.142187422596</v>
      </c>
      <c r="CF15" s="4">
        <f t="shared" si="10"/>
        <v>481.41660104082007</v>
      </c>
      <c r="CG15" s="4">
        <f t="shared" si="11"/>
        <v>66.664575964259996</v>
      </c>
      <c r="CH15" s="4">
        <f t="shared" si="11"/>
        <v>7.7498715085379999</v>
      </c>
    </row>
    <row r="16" spans="1:93">
      <c r="A16" s="2">
        <v>42439</v>
      </c>
      <c r="B16" s="29">
        <v>0.58739680555555551</v>
      </c>
      <c r="C16" s="4">
        <v>13.645</v>
      </c>
      <c r="D16" s="4">
        <v>1.8569</v>
      </c>
      <c r="E16" s="4" t="s">
        <v>155</v>
      </c>
      <c r="F16" s="4">
        <v>18569.141886000001</v>
      </c>
      <c r="G16" s="4">
        <v>236.8</v>
      </c>
      <c r="H16" s="4">
        <v>-0.1</v>
      </c>
      <c r="I16" s="4">
        <v>225.9</v>
      </c>
      <c r="K16" s="4">
        <v>0</v>
      </c>
      <c r="L16" s="4">
        <v>57</v>
      </c>
      <c r="M16" s="4">
        <v>0.86529999999999996</v>
      </c>
      <c r="N16" s="4">
        <v>11.8071</v>
      </c>
      <c r="O16" s="4">
        <v>1.6068</v>
      </c>
      <c r="P16" s="4">
        <v>204.8785</v>
      </c>
      <c r="Q16" s="4">
        <v>0</v>
      </c>
      <c r="R16" s="4">
        <v>204.9</v>
      </c>
      <c r="S16" s="4">
        <v>164.68819999999999</v>
      </c>
      <c r="T16" s="4">
        <v>0</v>
      </c>
      <c r="U16" s="4">
        <v>164.7</v>
      </c>
      <c r="V16" s="4">
        <v>225.8526</v>
      </c>
      <c r="Y16" s="4">
        <v>49.555999999999997</v>
      </c>
      <c r="Z16" s="4">
        <v>0</v>
      </c>
      <c r="AA16" s="4">
        <v>0</v>
      </c>
      <c r="AB16" s="4" t="s">
        <v>207</v>
      </c>
      <c r="AC16" s="4">
        <v>0</v>
      </c>
      <c r="AD16" s="4">
        <v>11.5</v>
      </c>
      <c r="AE16" s="4">
        <v>882</v>
      </c>
      <c r="AF16" s="4">
        <v>911</v>
      </c>
      <c r="AG16" s="4">
        <v>847</v>
      </c>
      <c r="AH16" s="4">
        <v>79</v>
      </c>
      <c r="AI16" s="4">
        <v>23.08</v>
      </c>
      <c r="AJ16" s="4">
        <v>0.53</v>
      </c>
      <c r="AK16" s="4">
        <v>983</v>
      </c>
      <c r="AL16" s="4">
        <v>1</v>
      </c>
      <c r="AM16" s="4">
        <v>0</v>
      </c>
      <c r="AN16" s="4">
        <v>23</v>
      </c>
      <c r="AO16" s="4">
        <v>190</v>
      </c>
      <c r="AP16" s="4">
        <v>189.1</v>
      </c>
      <c r="AQ16" s="4">
        <v>2.7</v>
      </c>
      <c r="AR16" s="4">
        <v>195</v>
      </c>
      <c r="AS16" s="4" t="s">
        <v>155</v>
      </c>
      <c r="AT16" s="4">
        <v>2</v>
      </c>
      <c r="AU16" s="5">
        <v>0.79531249999999998</v>
      </c>
      <c r="AV16" s="4">
        <v>47.158887</v>
      </c>
      <c r="AW16" s="4">
        <v>-88.488642999999996</v>
      </c>
      <c r="AX16" s="4">
        <v>314.10000000000002</v>
      </c>
      <c r="AY16" s="4">
        <v>38.700000000000003</v>
      </c>
      <c r="AZ16" s="4">
        <v>12</v>
      </c>
      <c r="BA16" s="4">
        <v>11</v>
      </c>
      <c r="BB16" s="4" t="s">
        <v>213</v>
      </c>
      <c r="BC16" s="4">
        <v>1</v>
      </c>
      <c r="BD16" s="4">
        <v>1.5507489999999999</v>
      </c>
      <c r="BE16" s="4">
        <v>2</v>
      </c>
      <c r="BF16" s="4">
        <v>14.063000000000001</v>
      </c>
      <c r="BG16" s="4">
        <v>13.55</v>
      </c>
      <c r="BH16" s="4">
        <v>0.96</v>
      </c>
      <c r="BI16" s="4">
        <v>15.566000000000001</v>
      </c>
      <c r="BJ16" s="4">
        <v>2664.777</v>
      </c>
      <c r="BK16" s="4">
        <v>230.81100000000001</v>
      </c>
      <c r="BL16" s="4">
        <v>4.8419999999999996</v>
      </c>
      <c r="BM16" s="4">
        <v>0</v>
      </c>
      <c r="BN16" s="4">
        <v>4.8419999999999996</v>
      </c>
      <c r="BO16" s="4">
        <v>3.8919999999999999</v>
      </c>
      <c r="BP16" s="4">
        <v>0</v>
      </c>
      <c r="BQ16" s="4">
        <v>3.8919999999999999</v>
      </c>
      <c r="BR16" s="4">
        <v>1.6855</v>
      </c>
      <c r="BU16" s="4">
        <v>2.2189999999999999</v>
      </c>
      <c r="BW16" s="4">
        <v>0</v>
      </c>
      <c r="BX16" s="4">
        <v>0.60648299999999999</v>
      </c>
      <c r="BY16" s="4">
        <v>-5</v>
      </c>
      <c r="BZ16" s="4">
        <v>0.65378199999999997</v>
      </c>
      <c r="CA16" s="4">
        <v>14.820929</v>
      </c>
      <c r="CB16" s="4">
        <v>13.206396</v>
      </c>
      <c r="CC16" s="4">
        <f t="shared" si="9"/>
        <v>3.9156894417999997</v>
      </c>
      <c r="CE16" s="4">
        <f t="shared" si="10"/>
        <v>29502.369626221251</v>
      </c>
      <c r="CF16" s="4">
        <f t="shared" si="10"/>
        <v>2555.3625822339932</v>
      </c>
      <c r="CG16" s="4">
        <f t="shared" si="11"/>
        <v>43.089242583995997</v>
      </c>
      <c r="CH16" s="4">
        <f t="shared" si="11"/>
        <v>18.6605648446365</v>
      </c>
    </row>
    <row r="17" spans="1:86">
      <c r="A17" s="2">
        <v>42439</v>
      </c>
      <c r="B17" s="29">
        <v>0.58740837962962966</v>
      </c>
      <c r="C17" s="4">
        <v>13.010999999999999</v>
      </c>
      <c r="D17" s="4">
        <v>2.4321000000000002</v>
      </c>
      <c r="E17" s="4" t="s">
        <v>155</v>
      </c>
      <c r="F17" s="4">
        <v>24320.752426999999</v>
      </c>
      <c r="G17" s="4">
        <v>147</v>
      </c>
      <c r="H17" s="4">
        <v>-5.3</v>
      </c>
      <c r="I17" s="4">
        <v>418.6</v>
      </c>
      <c r="K17" s="4">
        <v>0</v>
      </c>
      <c r="L17" s="4">
        <v>59</v>
      </c>
      <c r="M17" s="4">
        <v>0.86480000000000001</v>
      </c>
      <c r="N17" s="4">
        <v>11.2525</v>
      </c>
      <c r="O17" s="4">
        <v>2.1032999999999999</v>
      </c>
      <c r="P17" s="4">
        <v>127.0988</v>
      </c>
      <c r="Q17" s="4">
        <v>0</v>
      </c>
      <c r="R17" s="4">
        <v>127.1</v>
      </c>
      <c r="S17" s="4">
        <v>102.1662</v>
      </c>
      <c r="T17" s="4">
        <v>0</v>
      </c>
      <c r="U17" s="4">
        <v>102.2</v>
      </c>
      <c r="V17" s="4">
        <v>418.6123</v>
      </c>
      <c r="Y17" s="4">
        <v>51.207000000000001</v>
      </c>
      <c r="Z17" s="4">
        <v>0</v>
      </c>
      <c r="AA17" s="4">
        <v>0</v>
      </c>
      <c r="AB17" s="4" t="s">
        <v>207</v>
      </c>
      <c r="AC17" s="4">
        <v>0</v>
      </c>
      <c r="AD17" s="4">
        <v>11.4</v>
      </c>
      <c r="AE17" s="4">
        <v>890</v>
      </c>
      <c r="AF17" s="4">
        <v>917</v>
      </c>
      <c r="AG17" s="4">
        <v>857</v>
      </c>
      <c r="AH17" s="4">
        <v>79</v>
      </c>
      <c r="AI17" s="4">
        <v>23.08</v>
      </c>
      <c r="AJ17" s="4">
        <v>0.53</v>
      </c>
      <c r="AK17" s="4">
        <v>983</v>
      </c>
      <c r="AL17" s="4">
        <v>1</v>
      </c>
      <c r="AM17" s="4">
        <v>0</v>
      </c>
      <c r="AN17" s="4">
        <v>23</v>
      </c>
      <c r="AO17" s="4">
        <v>190</v>
      </c>
      <c r="AP17" s="4">
        <v>190</v>
      </c>
      <c r="AQ17" s="4">
        <v>2.6</v>
      </c>
      <c r="AR17" s="4">
        <v>195</v>
      </c>
      <c r="AS17" s="4" t="s">
        <v>155</v>
      </c>
      <c r="AT17" s="4">
        <v>2</v>
      </c>
      <c r="AU17" s="5">
        <v>0.79532407407407402</v>
      </c>
      <c r="AV17" s="4">
        <v>47.158878000000001</v>
      </c>
      <c r="AW17" s="4">
        <v>-88.488397000000006</v>
      </c>
      <c r="AX17" s="4">
        <v>314</v>
      </c>
      <c r="AY17" s="4">
        <v>40.200000000000003</v>
      </c>
      <c r="AZ17" s="4">
        <v>12</v>
      </c>
      <c r="BA17" s="4">
        <v>11</v>
      </c>
      <c r="BB17" s="4" t="s">
        <v>213</v>
      </c>
      <c r="BC17" s="4">
        <v>1</v>
      </c>
      <c r="BD17" s="4">
        <v>1.6</v>
      </c>
      <c r="BE17" s="4">
        <v>2</v>
      </c>
      <c r="BF17" s="4">
        <v>14.063000000000001</v>
      </c>
      <c r="BG17" s="4">
        <v>13.5</v>
      </c>
      <c r="BH17" s="4">
        <v>0.96</v>
      </c>
      <c r="BI17" s="4">
        <v>15.631</v>
      </c>
      <c r="BJ17" s="4">
        <v>2546.9699999999998</v>
      </c>
      <c r="BK17" s="4">
        <v>303.00799999999998</v>
      </c>
      <c r="BL17" s="4">
        <v>3.0129999999999999</v>
      </c>
      <c r="BM17" s="4">
        <v>0</v>
      </c>
      <c r="BN17" s="4">
        <v>3.0129999999999999</v>
      </c>
      <c r="BO17" s="4">
        <v>2.4220000000000002</v>
      </c>
      <c r="BP17" s="4">
        <v>0</v>
      </c>
      <c r="BQ17" s="4">
        <v>2.4220000000000002</v>
      </c>
      <c r="BR17" s="4">
        <v>3.1332</v>
      </c>
      <c r="BU17" s="4">
        <v>2.2999999999999998</v>
      </c>
      <c r="BW17" s="4">
        <v>0</v>
      </c>
      <c r="BX17" s="4">
        <v>0.69599</v>
      </c>
      <c r="BY17" s="4">
        <v>-5</v>
      </c>
      <c r="BZ17" s="4">
        <v>0.65210900000000005</v>
      </c>
      <c r="CA17" s="4">
        <v>17.008255999999999</v>
      </c>
      <c r="CB17" s="4">
        <v>13.172601999999999</v>
      </c>
      <c r="CC17" s="4">
        <f t="shared" si="9"/>
        <v>4.4935812351999997</v>
      </c>
      <c r="CE17" s="4">
        <f t="shared" si="10"/>
        <v>32359.679784887034</v>
      </c>
      <c r="CF17" s="4">
        <f t="shared" si="10"/>
        <v>3849.7673126338555</v>
      </c>
      <c r="CG17" s="4">
        <f t="shared" si="11"/>
        <v>30.771915035904001</v>
      </c>
      <c r="CH17" s="4">
        <f t="shared" si="11"/>
        <v>39.807829971302404</v>
      </c>
    </row>
    <row r="18" spans="1:86">
      <c r="A18" s="2">
        <v>42439</v>
      </c>
      <c r="B18" s="29">
        <v>0.5874199537037037</v>
      </c>
      <c r="C18" s="4">
        <v>13.617000000000001</v>
      </c>
      <c r="D18" s="4">
        <v>1.8916999999999999</v>
      </c>
      <c r="E18" s="4" t="s">
        <v>155</v>
      </c>
      <c r="F18" s="4">
        <v>18916.666667000001</v>
      </c>
      <c r="G18" s="4">
        <v>117.2</v>
      </c>
      <c r="H18" s="4">
        <v>-5.4</v>
      </c>
      <c r="I18" s="4">
        <v>337.7</v>
      </c>
      <c r="K18" s="4">
        <v>0</v>
      </c>
      <c r="L18" s="4">
        <v>59</v>
      </c>
      <c r="M18" s="4">
        <v>0.86499999999999999</v>
      </c>
      <c r="N18" s="4">
        <v>11.7782</v>
      </c>
      <c r="O18" s="4">
        <v>1.6363000000000001</v>
      </c>
      <c r="P18" s="4">
        <v>101.3343</v>
      </c>
      <c r="Q18" s="4">
        <v>0</v>
      </c>
      <c r="R18" s="4">
        <v>101.3</v>
      </c>
      <c r="S18" s="4">
        <v>81.465699999999998</v>
      </c>
      <c r="T18" s="4">
        <v>0</v>
      </c>
      <c r="U18" s="4">
        <v>81.5</v>
      </c>
      <c r="V18" s="4">
        <v>337.66910000000001</v>
      </c>
      <c r="Y18" s="4">
        <v>51.345999999999997</v>
      </c>
      <c r="Z18" s="4">
        <v>0</v>
      </c>
      <c r="AA18" s="4">
        <v>0</v>
      </c>
      <c r="AB18" s="4" t="s">
        <v>207</v>
      </c>
      <c r="AC18" s="4">
        <v>0</v>
      </c>
      <c r="AD18" s="4">
        <v>11.4</v>
      </c>
      <c r="AE18" s="4">
        <v>893</v>
      </c>
      <c r="AF18" s="4">
        <v>921</v>
      </c>
      <c r="AG18" s="4">
        <v>861</v>
      </c>
      <c r="AH18" s="4">
        <v>79.099999999999994</v>
      </c>
      <c r="AI18" s="4">
        <v>23.11</v>
      </c>
      <c r="AJ18" s="4">
        <v>0.53</v>
      </c>
      <c r="AK18" s="4">
        <v>983</v>
      </c>
      <c r="AL18" s="4">
        <v>1</v>
      </c>
      <c r="AM18" s="4">
        <v>0</v>
      </c>
      <c r="AN18" s="4">
        <v>23</v>
      </c>
      <c r="AO18" s="4">
        <v>190</v>
      </c>
      <c r="AP18" s="4">
        <v>189.9</v>
      </c>
      <c r="AQ18" s="4">
        <v>2.4</v>
      </c>
      <c r="AR18" s="4">
        <v>195</v>
      </c>
      <c r="AS18" s="4" t="s">
        <v>155</v>
      </c>
      <c r="AT18" s="4">
        <v>2</v>
      </c>
      <c r="AU18" s="5">
        <v>0.79533564814814817</v>
      </c>
      <c r="AV18" s="4">
        <v>47.158881000000001</v>
      </c>
      <c r="AW18" s="4">
        <v>-88.488140999999999</v>
      </c>
      <c r="AX18" s="4">
        <v>313.89999999999998</v>
      </c>
      <c r="AY18" s="4">
        <v>41.4</v>
      </c>
      <c r="AZ18" s="4">
        <v>12</v>
      </c>
      <c r="BA18" s="4">
        <v>11</v>
      </c>
      <c r="BB18" s="4" t="s">
        <v>213</v>
      </c>
      <c r="BC18" s="4">
        <v>1.254</v>
      </c>
      <c r="BD18" s="4">
        <v>1.2951999999999999</v>
      </c>
      <c r="BE18" s="4">
        <v>2.2031999999999998</v>
      </c>
      <c r="BF18" s="4">
        <v>14.063000000000001</v>
      </c>
      <c r="BG18" s="4">
        <v>13.53</v>
      </c>
      <c r="BH18" s="4">
        <v>0.96</v>
      </c>
      <c r="BI18" s="4">
        <v>15.608000000000001</v>
      </c>
      <c r="BJ18" s="4">
        <v>2655.9229999999998</v>
      </c>
      <c r="BK18" s="4">
        <v>234.839</v>
      </c>
      <c r="BL18" s="4">
        <v>2.3929999999999998</v>
      </c>
      <c r="BM18" s="4">
        <v>0</v>
      </c>
      <c r="BN18" s="4">
        <v>2.3929999999999998</v>
      </c>
      <c r="BO18" s="4">
        <v>1.9239999999999999</v>
      </c>
      <c r="BP18" s="4">
        <v>0</v>
      </c>
      <c r="BQ18" s="4">
        <v>1.9239999999999999</v>
      </c>
      <c r="BR18" s="4">
        <v>2.5177999999999998</v>
      </c>
      <c r="BU18" s="4">
        <v>2.2970000000000002</v>
      </c>
      <c r="BW18" s="4">
        <v>0</v>
      </c>
      <c r="BX18" s="4">
        <v>0.77263599999999999</v>
      </c>
      <c r="BY18" s="4">
        <v>-5</v>
      </c>
      <c r="BZ18" s="4">
        <v>0.652891</v>
      </c>
      <c r="CA18" s="4">
        <v>18.881291999999998</v>
      </c>
      <c r="CB18" s="4">
        <v>13.188397999999999</v>
      </c>
      <c r="CC18" s="4">
        <f t="shared" si="9"/>
        <v>4.9884373463999996</v>
      </c>
      <c r="CE18" s="4">
        <f t="shared" si="10"/>
        <v>37460.001496309444</v>
      </c>
      <c r="CF18" s="4">
        <f t="shared" si="10"/>
        <v>3312.245607795036</v>
      </c>
      <c r="CG18" s="4">
        <f t="shared" si="11"/>
        <v>27.136721538575994</v>
      </c>
      <c r="CH18" s="4">
        <f t="shared" si="11"/>
        <v>35.51186979720719</v>
      </c>
    </row>
    <row r="19" spans="1:86">
      <c r="A19" s="2">
        <v>42439</v>
      </c>
      <c r="B19" s="29">
        <v>0.58743152777777785</v>
      </c>
      <c r="C19" s="4">
        <v>13.981</v>
      </c>
      <c r="D19" s="4">
        <v>1.0736000000000001</v>
      </c>
      <c r="E19" s="4" t="s">
        <v>155</v>
      </c>
      <c r="F19" s="4">
        <v>10736.355296</v>
      </c>
      <c r="G19" s="4">
        <v>149.80000000000001</v>
      </c>
      <c r="H19" s="4">
        <v>-10.4</v>
      </c>
      <c r="I19" s="4">
        <v>195.9</v>
      </c>
      <c r="K19" s="4">
        <v>0</v>
      </c>
      <c r="L19" s="4">
        <v>59</v>
      </c>
      <c r="M19" s="4">
        <v>0.86939999999999995</v>
      </c>
      <c r="N19" s="4">
        <v>12.1549</v>
      </c>
      <c r="O19" s="4">
        <v>0.93340000000000001</v>
      </c>
      <c r="P19" s="4">
        <v>130.22040000000001</v>
      </c>
      <c r="Q19" s="4">
        <v>0</v>
      </c>
      <c r="R19" s="4">
        <v>130.19999999999999</v>
      </c>
      <c r="S19" s="4">
        <v>104.79179999999999</v>
      </c>
      <c r="T19" s="4">
        <v>0</v>
      </c>
      <c r="U19" s="4">
        <v>104.8</v>
      </c>
      <c r="V19" s="4">
        <v>195.9212</v>
      </c>
      <c r="Y19" s="4">
        <v>51.317999999999998</v>
      </c>
      <c r="Z19" s="4">
        <v>0</v>
      </c>
      <c r="AA19" s="4">
        <v>0</v>
      </c>
      <c r="AB19" s="4" t="s">
        <v>207</v>
      </c>
      <c r="AC19" s="4">
        <v>0</v>
      </c>
      <c r="AD19" s="4">
        <v>11.4</v>
      </c>
      <c r="AE19" s="4">
        <v>883</v>
      </c>
      <c r="AF19" s="4">
        <v>914</v>
      </c>
      <c r="AG19" s="4">
        <v>854</v>
      </c>
      <c r="AH19" s="4">
        <v>80</v>
      </c>
      <c r="AI19" s="4">
        <v>23.37</v>
      </c>
      <c r="AJ19" s="4">
        <v>0.54</v>
      </c>
      <c r="AK19" s="4">
        <v>983</v>
      </c>
      <c r="AL19" s="4">
        <v>1</v>
      </c>
      <c r="AM19" s="4">
        <v>0</v>
      </c>
      <c r="AN19" s="4">
        <v>23</v>
      </c>
      <c r="AO19" s="4">
        <v>190</v>
      </c>
      <c r="AP19" s="4">
        <v>189.1</v>
      </c>
      <c r="AQ19" s="4">
        <v>2</v>
      </c>
      <c r="AR19" s="4">
        <v>195</v>
      </c>
      <c r="AS19" s="4" t="s">
        <v>155</v>
      </c>
      <c r="AT19" s="4">
        <v>2</v>
      </c>
      <c r="AU19" s="5">
        <v>0.79534722222222232</v>
      </c>
      <c r="AV19" s="4">
        <v>47.158884999999998</v>
      </c>
      <c r="AW19" s="4">
        <v>-88.487881999999999</v>
      </c>
      <c r="AX19" s="4">
        <v>313.89999999999998</v>
      </c>
      <c r="AY19" s="4">
        <v>42.3</v>
      </c>
      <c r="AZ19" s="4">
        <v>12</v>
      </c>
      <c r="BA19" s="4">
        <v>11</v>
      </c>
      <c r="BB19" s="4" t="s">
        <v>213</v>
      </c>
      <c r="BC19" s="4">
        <v>1.3984000000000001</v>
      </c>
      <c r="BD19" s="4">
        <v>1.1015999999999999</v>
      </c>
      <c r="BE19" s="4">
        <v>2.3492000000000002</v>
      </c>
      <c r="BF19" s="4">
        <v>14.063000000000001</v>
      </c>
      <c r="BG19" s="4">
        <v>14.03</v>
      </c>
      <c r="BH19" s="4">
        <v>1</v>
      </c>
      <c r="BI19" s="4">
        <v>15.023999999999999</v>
      </c>
      <c r="BJ19" s="4">
        <v>2812.277</v>
      </c>
      <c r="BK19" s="4">
        <v>137.453</v>
      </c>
      <c r="BL19" s="4">
        <v>3.1549999999999998</v>
      </c>
      <c r="BM19" s="4">
        <v>0</v>
      </c>
      <c r="BN19" s="4">
        <v>3.1549999999999998</v>
      </c>
      <c r="BO19" s="4">
        <v>2.5390000000000001</v>
      </c>
      <c r="BP19" s="4">
        <v>0</v>
      </c>
      <c r="BQ19" s="4">
        <v>2.5390000000000001</v>
      </c>
      <c r="BR19" s="4">
        <v>1.4988999999999999</v>
      </c>
      <c r="BU19" s="4">
        <v>2.3559999999999999</v>
      </c>
      <c r="BW19" s="4">
        <v>0</v>
      </c>
      <c r="BX19" s="4">
        <v>0.60214199999999996</v>
      </c>
      <c r="BY19" s="4">
        <v>-5</v>
      </c>
      <c r="BZ19" s="4">
        <v>0.65200000000000002</v>
      </c>
      <c r="CA19" s="4">
        <v>14.714845</v>
      </c>
      <c r="CB19" s="4">
        <v>13.170400000000001</v>
      </c>
      <c r="CC19" s="4">
        <f t="shared" si="9"/>
        <v>3.8876620489999998</v>
      </c>
      <c r="CE19" s="4">
        <f t="shared" si="10"/>
        <v>30912.518453592558</v>
      </c>
      <c r="CF19" s="4">
        <f t="shared" si="10"/>
        <v>1510.8818935693951</v>
      </c>
      <c r="CG19" s="4">
        <f t="shared" si="11"/>
        <v>27.908660616885005</v>
      </c>
      <c r="CH19" s="4">
        <f t="shared" si="11"/>
        <v>16.4758926343635</v>
      </c>
    </row>
    <row r="20" spans="1:86">
      <c r="A20" s="2">
        <v>42439</v>
      </c>
      <c r="B20" s="29">
        <v>0.58744310185185189</v>
      </c>
      <c r="C20" s="4">
        <v>13.689</v>
      </c>
      <c r="D20" s="4">
        <v>1.7473000000000001</v>
      </c>
      <c r="E20" s="4" t="s">
        <v>155</v>
      </c>
      <c r="F20" s="4">
        <v>17473.364407000001</v>
      </c>
      <c r="G20" s="4">
        <v>167.2</v>
      </c>
      <c r="H20" s="4">
        <v>-10.4</v>
      </c>
      <c r="I20" s="4">
        <v>252.8</v>
      </c>
      <c r="K20" s="4">
        <v>0</v>
      </c>
      <c r="L20" s="4">
        <v>59</v>
      </c>
      <c r="M20" s="4">
        <v>0.86560000000000004</v>
      </c>
      <c r="N20" s="4">
        <v>11.8498</v>
      </c>
      <c r="O20" s="4">
        <v>1.5125999999999999</v>
      </c>
      <c r="P20" s="4">
        <v>144.72309999999999</v>
      </c>
      <c r="Q20" s="4">
        <v>0</v>
      </c>
      <c r="R20" s="4">
        <v>144.69999999999999</v>
      </c>
      <c r="S20" s="4">
        <v>116.46250000000001</v>
      </c>
      <c r="T20" s="4">
        <v>0</v>
      </c>
      <c r="U20" s="4">
        <v>116.5</v>
      </c>
      <c r="V20" s="4">
        <v>252.83860000000001</v>
      </c>
      <c r="Y20" s="4">
        <v>50.932000000000002</v>
      </c>
      <c r="Z20" s="4">
        <v>0</v>
      </c>
      <c r="AA20" s="4">
        <v>0</v>
      </c>
      <c r="AB20" s="4" t="s">
        <v>207</v>
      </c>
      <c r="AC20" s="4">
        <v>0</v>
      </c>
      <c r="AD20" s="4">
        <v>11.4</v>
      </c>
      <c r="AE20" s="4">
        <v>884</v>
      </c>
      <c r="AF20" s="4">
        <v>913</v>
      </c>
      <c r="AG20" s="4">
        <v>855</v>
      </c>
      <c r="AH20" s="4">
        <v>80</v>
      </c>
      <c r="AI20" s="4">
        <v>23.37</v>
      </c>
      <c r="AJ20" s="4">
        <v>0.54</v>
      </c>
      <c r="AK20" s="4">
        <v>983</v>
      </c>
      <c r="AL20" s="4">
        <v>1</v>
      </c>
      <c r="AM20" s="4">
        <v>0</v>
      </c>
      <c r="AN20" s="4">
        <v>23</v>
      </c>
      <c r="AO20" s="4">
        <v>190</v>
      </c>
      <c r="AP20" s="4">
        <v>189.9</v>
      </c>
      <c r="AQ20" s="4">
        <v>2</v>
      </c>
      <c r="AR20" s="4">
        <v>195</v>
      </c>
      <c r="AS20" s="4" t="s">
        <v>155</v>
      </c>
      <c r="AT20" s="4">
        <v>2</v>
      </c>
      <c r="AU20" s="5">
        <v>0.79535879629629624</v>
      </c>
      <c r="AV20" s="4">
        <v>47.15889</v>
      </c>
      <c r="AW20" s="4">
        <v>-88.487616000000003</v>
      </c>
      <c r="AX20" s="4">
        <v>313.60000000000002</v>
      </c>
      <c r="AY20" s="4">
        <v>43.2</v>
      </c>
      <c r="AZ20" s="4">
        <v>12</v>
      </c>
      <c r="BA20" s="4">
        <v>10</v>
      </c>
      <c r="BB20" s="4" t="s">
        <v>214</v>
      </c>
      <c r="BC20" s="4">
        <v>1.3</v>
      </c>
      <c r="BD20" s="4">
        <v>1.2507999999999999</v>
      </c>
      <c r="BE20" s="4">
        <v>2.2999999999999998</v>
      </c>
      <c r="BF20" s="4">
        <v>14.063000000000001</v>
      </c>
      <c r="BG20" s="4">
        <v>13.61</v>
      </c>
      <c r="BH20" s="4">
        <v>0.97</v>
      </c>
      <c r="BI20" s="4">
        <v>15.522</v>
      </c>
      <c r="BJ20" s="4">
        <v>2684.203</v>
      </c>
      <c r="BK20" s="4">
        <v>218.06899999999999</v>
      </c>
      <c r="BL20" s="4">
        <v>3.4329999999999998</v>
      </c>
      <c r="BM20" s="4">
        <v>0</v>
      </c>
      <c r="BN20" s="4">
        <v>3.4329999999999998</v>
      </c>
      <c r="BO20" s="4">
        <v>2.7629999999999999</v>
      </c>
      <c r="BP20" s="4">
        <v>0</v>
      </c>
      <c r="BQ20" s="4">
        <v>2.7629999999999999</v>
      </c>
      <c r="BR20" s="4">
        <v>1.8937999999999999</v>
      </c>
      <c r="BU20" s="4">
        <v>2.2890000000000001</v>
      </c>
      <c r="BW20" s="4">
        <v>0</v>
      </c>
      <c r="BX20" s="4">
        <v>0.62053700000000001</v>
      </c>
      <c r="BY20" s="4">
        <v>-5</v>
      </c>
      <c r="BZ20" s="4">
        <v>0.65210900000000005</v>
      </c>
      <c r="CA20" s="4">
        <v>15.164384</v>
      </c>
      <c r="CB20" s="4">
        <v>13.172599999999999</v>
      </c>
      <c r="CC20" s="4">
        <f t="shared" si="9"/>
        <v>4.0064302527999995</v>
      </c>
      <c r="CE20" s="4">
        <f t="shared" si="10"/>
        <v>30406.100914386141</v>
      </c>
      <c r="CF20" s="4">
        <f t="shared" si="10"/>
        <v>2470.2408947085119</v>
      </c>
      <c r="CG20" s="4">
        <f t="shared" si="11"/>
        <v>31.298697165023999</v>
      </c>
      <c r="CH20" s="4">
        <f t="shared" si="11"/>
        <v>21.4525778831424</v>
      </c>
    </row>
    <row r="21" spans="1:86">
      <c r="A21" s="2">
        <v>42439</v>
      </c>
      <c r="B21" s="29">
        <v>0.58745467592592593</v>
      </c>
      <c r="C21" s="4">
        <v>13.648999999999999</v>
      </c>
      <c r="D21" s="4">
        <v>1.7228000000000001</v>
      </c>
      <c r="E21" s="4" t="s">
        <v>155</v>
      </c>
      <c r="F21" s="4">
        <v>17227.601695000001</v>
      </c>
      <c r="G21" s="4">
        <v>135.5</v>
      </c>
      <c r="H21" s="4">
        <v>-10.4</v>
      </c>
      <c r="I21" s="4">
        <v>281.8</v>
      </c>
      <c r="K21" s="4">
        <v>0</v>
      </c>
      <c r="L21" s="4">
        <v>59</v>
      </c>
      <c r="M21" s="4">
        <v>0.86619999999999997</v>
      </c>
      <c r="N21" s="4">
        <v>11.8232</v>
      </c>
      <c r="O21" s="4">
        <v>1.4923</v>
      </c>
      <c r="P21" s="4">
        <v>117.3673</v>
      </c>
      <c r="Q21" s="4">
        <v>0</v>
      </c>
      <c r="R21" s="4">
        <v>117.4</v>
      </c>
      <c r="S21" s="4">
        <v>94.448599999999999</v>
      </c>
      <c r="T21" s="4">
        <v>0</v>
      </c>
      <c r="U21" s="4">
        <v>94.4</v>
      </c>
      <c r="V21" s="4">
        <v>281.81229999999999</v>
      </c>
      <c r="Y21" s="4">
        <v>51.039000000000001</v>
      </c>
      <c r="Z21" s="4">
        <v>0</v>
      </c>
      <c r="AA21" s="4">
        <v>0</v>
      </c>
      <c r="AB21" s="4" t="s">
        <v>207</v>
      </c>
      <c r="AC21" s="4">
        <v>0</v>
      </c>
      <c r="AD21" s="4">
        <v>11.5</v>
      </c>
      <c r="AE21" s="4">
        <v>875</v>
      </c>
      <c r="AF21" s="4">
        <v>908</v>
      </c>
      <c r="AG21" s="4">
        <v>846</v>
      </c>
      <c r="AH21" s="4">
        <v>80</v>
      </c>
      <c r="AI21" s="4">
        <v>23.37</v>
      </c>
      <c r="AJ21" s="4">
        <v>0.54</v>
      </c>
      <c r="AK21" s="4">
        <v>983</v>
      </c>
      <c r="AL21" s="4">
        <v>1</v>
      </c>
      <c r="AM21" s="4">
        <v>0</v>
      </c>
      <c r="AN21" s="4">
        <v>23</v>
      </c>
      <c r="AO21" s="4">
        <v>189.9</v>
      </c>
      <c r="AP21" s="4">
        <v>189.2</v>
      </c>
      <c r="AQ21" s="4">
        <v>2.2999999999999998</v>
      </c>
      <c r="AR21" s="4">
        <v>195</v>
      </c>
      <c r="AS21" s="4" t="s">
        <v>155</v>
      </c>
      <c r="AT21" s="4">
        <v>2</v>
      </c>
      <c r="AU21" s="5">
        <v>0.79537037037037039</v>
      </c>
      <c r="AV21" s="4">
        <v>47.158892999999999</v>
      </c>
      <c r="AW21" s="4">
        <v>-88.487352000000001</v>
      </c>
      <c r="AX21" s="4">
        <v>313.2</v>
      </c>
      <c r="AY21" s="4">
        <v>43.4</v>
      </c>
      <c r="AZ21" s="4">
        <v>12</v>
      </c>
      <c r="BA21" s="4">
        <v>10</v>
      </c>
      <c r="BB21" s="4" t="s">
        <v>214</v>
      </c>
      <c r="BC21" s="4">
        <v>1.3</v>
      </c>
      <c r="BD21" s="4">
        <v>1.3</v>
      </c>
      <c r="BE21" s="4">
        <v>2.2999999999999998</v>
      </c>
      <c r="BF21" s="4">
        <v>14.063000000000001</v>
      </c>
      <c r="BG21" s="4">
        <v>13.67</v>
      </c>
      <c r="BH21" s="4">
        <v>0.97</v>
      </c>
      <c r="BI21" s="4">
        <v>15.442</v>
      </c>
      <c r="BJ21" s="4">
        <v>2687.0250000000001</v>
      </c>
      <c r="BK21" s="4">
        <v>215.86199999999999</v>
      </c>
      <c r="BL21" s="4">
        <v>2.7930000000000001</v>
      </c>
      <c r="BM21" s="4">
        <v>0</v>
      </c>
      <c r="BN21" s="4">
        <v>2.7930000000000001</v>
      </c>
      <c r="BO21" s="4">
        <v>2.2480000000000002</v>
      </c>
      <c r="BP21" s="4">
        <v>0</v>
      </c>
      <c r="BQ21" s="4">
        <v>2.2480000000000002</v>
      </c>
      <c r="BR21" s="4">
        <v>2.1177999999999999</v>
      </c>
      <c r="BU21" s="4">
        <v>2.3010000000000002</v>
      </c>
      <c r="BW21" s="4">
        <v>0</v>
      </c>
      <c r="BX21" s="4">
        <v>0.486541</v>
      </c>
      <c r="BY21" s="4">
        <v>-5</v>
      </c>
      <c r="BZ21" s="4">
        <v>0.65256800000000004</v>
      </c>
      <c r="CA21" s="4">
        <v>11.889834</v>
      </c>
      <c r="CB21" s="4">
        <v>13.181865</v>
      </c>
      <c r="CC21" s="4">
        <f t="shared" si="9"/>
        <v>3.1412941428000001</v>
      </c>
      <c r="CE21" s="4">
        <f t="shared" si="10"/>
        <v>23865.366059275952</v>
      </c>
      <c r="CF21" s="4">
        <f t="shared" si="10"/>
        <v>1917.2228201402759</v>
      </c>
      <c r="CG21" s="4">
        <f t="shared" si="11"/>
        <v>19.966075083504002</v>
      </c>
      <c r="CH21" s="4">
        <f t="shared" si="11"/>
        <v>18.809676962564399</v>
      </c>
    </row>
    <row r="22" spans="1:86">
      <c r="A22" s="2">
        <v>42439</v>
      </c>
      <c r="B22" s="29">
        <v>0.58746624999999997</v>
      </c>
      <c r="C22" s="4">
        <v>13.647</v>
      </c>
      <c r="D22" s="4">
        <v>1.8106</v>
      </c>
      <c r="E22" s="4" t="s">
        <v>155</v>
      </c>
      <c r="F22" s="4">
        <v>18106.260646999999</v>
      </c>
      <c r="G22" s="4">
        <v>68.099999999999994</v>
      </c>
      <c r="H22" s="4">
        <v>-7.3</v>
      </c>
      <c r="I22" s="4">
        <v>297.7</v>
      </c>
      <c r="K22" s="4">
        <v>0</v>
      </c>
      <c r="L22" s="4">
        <v>59</v>
      </c>
      <c r="M22" s="4">
        <v>0.86550000000000005</v>
      </c>
      <c r="N22" s="4">
        <v>11.812099999999999</v>
      </c>
      <c r="O22" s="4">
        <v>1.5671999999999999</v>
      </c>
      <c r="P22" s="4">
        <v>58.969099999999997</v>
      </c>
      <c r="Q22" s="4">
        <v>0</v>
      </c>
      <c r="R22" s="4">
        <v>59</v>
      </c>
      <c r="S22" s="4">
        <v>47.454000000000001</v>
      </c>
      <c r="T22" s="4">
        <v>0</v>
      </c>
      <c r="U22" s="4">
        <v>47.5</v>
      </c>
      <c r="V22" s="4">
        <v>297.70760000000001</v>
      </c>
      <c r="Y22" s="4">
        <v>51.125</v>
      </c>
      <c r="Z22" s="4">
        <v>0</v>
      </c>
      <c r="AA22" s="4">
        <v>0</v>
      </c>
      <c r="AB22" s="4" t="s">
        <v>207</v>
      </c>
      <c r="AC22" s="4">
        <v>0</v>
      </c>
      <c r="AD22" s="4">
        <v>11.4</v>
      </c>
      <c r="AE22" s="4">
        <v>868</v>
      </c>
      <c r="AF22" s="4">
        <v>901</v>
      </c>
      <c r="AG22" s="4">
        <v>840</v>
      </c>
      <c r="AH22" s="4">
        <v>80</v>
      </c>
      <c r="AI22" s="4">
        <v>23.37</v>
      </c>
      <c r="AJ22" s="4">
        <v>0.54</v>
      </c>
      <c r="AK22" s="4">
        <v>983</v>
      </c>
      <c r="AL22" s="4">
        <v>1</v>
      </c>
      <c r="AM22" s="4">
        <v>0</v>
      </c>
      <c r="AN22" s="4">
        <v>23</v>
      </c>
      <c r="AO22" s="4">
        <v>189.1</v>
      </c>
      <c r="AP22" s="4">
        <v>190.9</v>
      </c>
      <c r="AQ22" s="4">
        <v>2.6</v>
      </c>
      <c r="AR22" s="4">
        <v>195</v>
      </c>
      <c r="AS22" s="4" t="s">
        <v>155</v>
      </c>
      <c r="AT22" s="4">
        <v>2</v>
      </c>
      <c r="AU22" s="5">
        <v>0.79538194444444443</v>
      </c>
      <c r="AV22" s="4">
        <v>47.158890999999997</v>
      </c>
      <c r="AW22" s="4">
        <v>-88.487088999999997</v>
      </c>
      <c r="AX22" s="4">
        <v>312.89999999999998</v>
      </c>
      <c r="AY22" s="4">
        <v>43.5</v>
      </c>
      <c r="AZ22" s="4">
        <v>12</v>
      </c>
      <c r="BA22" s="4">
        <v>10</v>
      </c>
      <c r="BB22" s="4" t="s">
        <v>214</v>
      </c>
      <c r="BC22" s="4">
        <v>1.4016</v>
      </c>
      <c r="BD22" s="4">
        <v>1.4523999999999999</v>
      </c>
      <c r="BE22" s="4">
        <v>2.4016000000000002</v>
      </c>
      <c r="BF22" s="4">
        <v>14.063000000000001</v>
      </c>
      <c r="BG22" s="4">
        <v>13.58</v>
      </c>
      <c r="BH22" s="4">
        <v>0.97</v>
      </c>
      <c r="BI22" s="4">
        <v>15.535</v>
      </c>
      <c r="BJ22" s="4">
        <v>2671.3789999999999</v>
      </c>
      <c r="BK22" s="4">
        <v>225.58099999999999</v>
      </c>
      <c r="BL22" s="4">
        <v>1.397</v>
      </c>
      <c r="BM22" s="4">
        <v>0</v>
      </c>
      <c r="BN22" s="4">
        <v>1.397</v>
      </c>
      <c r="BO22" s="4">
        <v>1.1240000000000001</v>
      </c>
      <c r="BP22" s="4">
        <v>0</v>
      </c>
      <c r="BQ22" s="4">
        <v>1.1240000000000001</v>
      </c>
      <c r="BR22" s="4">
        <v>2.2263999999999999</v>
      </c>
      <c r="BU22" s="4">
        <v>2.294</v>
      </c>
      <c r="BW22" s="4">
        <v>0</v>
      </c>
      <c r="BX22" s="4">
        <v>0.424128</v>
      </c>
      <c r="BY22" s="4">
        <v>-5</v>
      </c>
      <c r="BZ22" s="4">
        <v>0.64910900000000005</v>
      </c>
      <c r="CA22" s="4">
        <v>10.364628</v>
      </c>
      <c r="CB22" s="4">
        <v>13.112002</v>
      </c>
      <c r="CC22" s="4">
        <f t="shared" si="9"/>
        <v>2.7383347175999999</v>
      </c>
      <c r="CE22" s="4">
        <f t="shared" si="10"/>
        <v>20682.823637762962</v>
      </c>
      <c r="CF22" s="4">
        <f t="shared" si="10"/>
        <v>1746.5331722043957</v>
      </c>
      <c r="CG22" s="4">
        <f t="shared" si="11"/>
        <v>8.7024318783840009</v>
      </c>
      <c r="CH22" s="4">
        <f t="shared" si="11"/>
        <v>17.237628411062399</v>
      </c>
    </row>
    <row r="23" spans="1:86">
      <c r="A23" s="2">
        <v>42439</v>
      </c>
      <c r="B23" s="29">
        <v>0.58747782407407401</v>
      </c>
      <c r="C23" s="4">
        <v>13.167</v>
      </c>
      <c r="D23" s="4">
        <v>2.5495000000000001</v>
      </c>
      <c r="E23" s="4" t="s">
        <v>155</v>
      </c>
      <c r="F23" s="4">
        <v>25494.650205999998</v>
      </c>
      <c r="G23" s="4">
        <v>49.6</v>
      </c>
      <c r="H23" s="4">
        <v>-1.8</v>
      </c>
      <c r="I23" s="4">
        <v>365.8</v>
      </c>
      <c r="K23" s="4">
        <v>0</v>
      </c>
      <c r="L23" s="4">
        <v>60</v>
      </c>
      <c r="M23" s="4">
        <v>0.86250000000000004</v>
      </c>
      <c r="N23" s="4">
        <v>11.356</v>
      </c>
      <c r="O23" s="4">
        <v>2.1989000000000001</v>
      </c>
      <c r="P23" s="4">
        <v>42.7605</v>
      </c>
      <c r="Q23" s="4">
        <v>0</v>
      </c>
      <c r="R23" s="4">
        <v>42.8</v>
      </c>
      <c r="S23" s="4">
        <v>34.410499999999999</v>
      </c>
      <c r="T23" s="4">
        <v>0</v>
      </c>
      <c r="U23" s="4">
        <v>34.4</v>
      </c>
      <c r="V23" s="4">
        <v>365.77820000000003</v>
      </c>
      <c r="Y23" s="4">
        <v>51.664000000000001</v>
      </c>
      <c r="Z23" s="4">
        <v>0</v>
      </c>
      <c r="AA23" s="4">
        <v>0</v>
      </c>
      <c r="AB23" s="4" t="s">
        <v>207</v>
      </c>
      <c r="AC23" s="4">
        <v>0</v>
      </c>
      <c r="AD23" s="4">
        <v>11.4</v>
      </c>
      <c r="AE23" s="4">
        <v>866</v>
      </c>
      <c r="AF23" s="4">
        <v>898</v>
      </c>
      <c r="AG23" s="4">
        <v>836</v>
      </c>
      <c r="AH23" s="4">
        <v>80</v>
      </c>
      <c r="AI23" s="4">
        <v>23.37</v>
      </c>
      <c r="AJ23" s="4">
        <v>0.54</v>
      </c>
      <c r="AK23" s="4">
        <v>983</v>
      </c>
      <c r="AL23" s="4">
        <v>1</v>
      </c>
      <c r="AM23" s="4">
        <v>0</v>
      </c>
      <c r="AN23" s="4">
        <v>23</v>
      </c>
      <c r="AO23" s="4">
        <v>190</v>
      </c>
      <c r="AP23" s="4">
        <v>190</v>
      </c>
      <c r="AQ23" s="4">
        <v>2.2999999999999998</v>
      </c>
      <c r="AR23" s="4">
        <v>195</v>
      </c>
      <c r="AS23" s="4" t="s">
        <v>155</v>
      </c>
      <c r="AT23" s="4">
        <v>2</v>
      </c>
      <c r="AU23" s="5">
        <v>0.79539351851851858</v>
      </c>
      <c r="AV23" s="4">
        <v>47.158889000000002</v>
      </c>
      <c r="AW23" s="4">
        <v>-88.486824999999996</v>
      </c>
      <c r="AX23" s="4">
        <v>312.7</v>
      </c>
      <c r="AY23" s="4">
        <v>43.7</v>
      </c>
      <c r="AZ23" s="4">
        <v>12</v>
      </c>
      <c r="BA23" s="4">
        <v>9</v>
      </c>
      <c r="BB23" s="4" t="s">
        <v>230</v>
      </c>
      <c r="BC23" s="4">
        <v>1.6015999999999999</v>
      </c>
      <c r="BD23" s="4">
        <v>1.2951999999999999</v>
      </c>
      <c r="BE23" s="4">
        <v>2.6015999999999999</v>
      </c>
      <c r="BF23" s="4">
        <v>14.063000000000001</v>
      </c>
      <c r="BG23" s="4">
        <v>13.27</v>
      </c>
      <c r="BH23" s="4">
        <v>0.94</v>
      </c>
      <c r="BI23" s="4">
        <v>15.944000000000001</v>
      </c>
      <c r="BJ23" s="4">
        <v>2533.636</v>
      </c>
      <c r="BK23" s="4">
        <v>312.24599999999998</v>
      </c>
      <c r="BL23" s="4">
        <v>0.999</v>
      </c>
      <c r="BM23" s="4">
        <v>0</v>
      </c>
      <c r="BN23" s="4">
        <v>0.999</v>
      </c>
      <c r="BO23" s="4">
        <v>0.80400000000000005</v>
      </c>
      <c r="BP23" s="4">
        <v>0</v>
      </c>
      <c r="BQ23" s="4">
        <v>0.80400000000000005</v>
      </c>
      <c r="BR23" s="4">
        <v>2.6985999999999999</v>
      </c>
      <c r="BU23" s="4">
        <v>2.2869999999999999</v>
      </c>
      <c r="BW23" s="4">
        <v>0</v>
      </c>
      <c r="BX23" s="4">
        <v>0.41187699999999999</v>
      </c>
      <c r="BY23" s="4">
        <v>-5</v>
      </c>
      <c r="BZ23" s="4">
        <v>0.649891</v>
      </c>
      <c r="CA23" s="4">
        <v>10.065245000000001</v>
      </c>
      <c r="CB23" s="4">
        <v>13.127798</v>
      </c>
      <c r="CC23" s="4">
        <f t="shared" si="9"/>
        <v>2.659237729</v>
      </c>
      <c r="CE23" s="4">
        <f t="shared" si="10"/>
        <v>19049.745309372542</v>
      </c>
      <c r="CF23" s="4">
        <f t="shared" si="10"/>
        <v>2347.6958702316902</v>
      </c>
      <c r="CG23" s="4">
        <f t="shared" si="11"/>
        <v>6.0450653640600009</v>
      </c>
      <c r="CH23" s="4">
        <f t="shared" si="11"/>
        <v>20.290066407279003</v>
      </c>
    </row>
    <row r="24" spans="1:86">
      <c r="A24" s="2">
        <v>42439</v>
      </c>
      <c r="B24" s="29">
        <v>0.58748939814814816</v>
      </c>
      <c r="C24" s="4">
        <v>12.016</v>
      </c>
      <c r="D24" s="4">
        <v>4.0571999999999999</v>
      </c>
      <c r="E24" s="4" t="s">
        <v>155</v>
      </c>
      <c r="F24" s="4">
        <v>40571.567044000003</v>
      </c>
      <c r="G24" s="4">
        <v>40</v>
      </c>
      <c r="H24" s="4">
        <v>-1.8</v>
      </c>
      <c r="I24" s="4">
        <v>494.6</v>
      </c>
      <c r="K24" s="4">
        <v>0</v>
      </c>
      <c r="L24" s="4">
        <v>69</v>
      </c>
      <c r="M24" s="4">
        <v>0.85750000000000004</v>
      </c>
      <c r="N24" s="4">
        <v>10.303900000000001</v>
      </c>
      <c r="O24" s="4">
        <v>3.4790999999999999</v>
      </c>
      <c r="P24" s="4">
        <v>34.318600000000004</v>
      </c>
      <c r="Q24" s="4">
        <v>0</v>
      </c>
      <c r="R24" s="4">
        <v>34.299999999999997</v>
      </c>
      <c r="S24" s="4">
        <v>27.617100000000001</v>
      </c>
      <c r="T24" s="4">
        <v>0</v>
      </c>
      <c r="U24" s="4">
        <v>27.6</v>
      </c>
      <c r="V24" s="4">
        <v>494.62119999999999</v>
      </c>
      <c r="Y24" s="4">
        <v>59.076000000000001</v>
      </c>
      <c r="Z24" s="4">
        <v>0</v>
      </c>
      <c r="AA24" s="4">
        <v>0</v>
      </c>
      <c r="AB24" s="4" t="s">
        <v>207</v>
      </c>
      <c r="AC24" s="4">
        <v>0</v>
      </c>
      <c r="AD24" s="4">
        <v>11.4</v>
      </c>
      <c r="AE24" s="4">
        <v>863</v>
      </c>
      <c r="AF24" s="4">
        <v>896</v>
      </c>
      <c r="AG24" s="4">
        <v>834</v>
      </c>
      <c r="AH24" s="4">
        <v>80</v>
      </c>
      <c r="AI24" s="4">
        <v>23.37</v>
      </c>
      <c r="AJ24" s="4">
        <v>0.54</v>
      </c>
      <c r="AK24" s="4">
        <v>983</v>
      </c>
      <c r="AL24" s="4">
        <v>1</v>
      </c>
      <c r="AM24" s="4">
        <v>0</v>
      </c>
      <c r="AN24" s="4">
        <v>23</v>
      </c>
      <c r="AO24" s="4">
        <v>190</v>
      </c>
      <c r="AP24" s="4">
        <v>189.9</v>
      </c>
      <c r="AQ24" s="4">
        <v>2.2000000000000002</v>
      </c>
      <c r="AR24" s="4">
        <v>195</v>
      </c>
      <c r="AS24" s="4" t="s">
        <v>155</v>
      </c>
      <c r="AT24" s="4">
        <v>2</v>
      </c>
      <c r="AU24" s="5">
        <v>0.79540509259259251</v>
      </c>
      <c r="AV24" s="4">
        <v>47.158878000000001</v>
      </c>
      <c r="AW24" s="4">
        <v>-88.486575000000002</v>
      </c>
      <c r="AX24" s="4">
        <v>312.39999999999998</v>
      </c>
      <c r="AY24" s="4">
        <v>41.8</v>
      </c>
      <c r="AZ24" s="4">
        <v>12</v>
      </c>
      <c r="BA24" s="4">
        <v>8</v>
      </c>
      <c r="BB24" s="4" t="s">
        <v>231</v>
      </c>
      <c r="BC24" s="4">
        <v>1.7</v>
      </c>
      <c r="BD24" s="4">
        <v>1</v>
      </c>
      <c r="BE24" s="4">
        <v>2.7</v>
      </c>
      <c r="BF24" s="4">
        <v>14.063000000000001</v>
      </c>
      <c r="BG24" s="4">
        <v>12.79</v>
      </c>
      <c r="BH24" s="4">
        <v>0.91</v>
      </c>
      <c r="BI24" s="4">
        <v>16.614999999999998</v>
      </c>
      <c r="BJ24" s="4">
        <v>2258.694</v>
      </c>
      <c r="BK24" s="4">
        <v>485.399</v>
      </c>
      <c r="BL24" s="4">
        <v>0.78800000000000003</v>
      </c>
      <c r="BM24" s="4">
        <v>0</v>
      </c>
      <c r="BN24" s="4">
        <v>0.78800000000000003</v>
      </c>
      <c r="BO24" s="4">
        <v>0.63400000000000001</v>
      </c>
      <c r="BP24" s="4">
        <v>0</v>
      </c>
      <c r="BQ24" s="4">
        <v>0.63400000000000001</v>
      </c>
      <c r="BR24" s="4">
        <v>3.5853000000000002</v>
      </c>
      <c r="BU24" s="4">
        <v>2.569</v>
      </c>
      <c r="BW24" s="4">
        <v>0</v>
      </c>
      <c r="BX24" s="4">
        <v>0.35692000000000002</v>
      </c>
      <c r="BY24" s="4">
        <v>-5</v>
      </c>
      <c r="BZ24" s="4">
        <v>0.648891</v>
      </c>
      <c r="CA24" s="4">
        <v>8.7222329999999992</v>
      </c>
      <c r="CB24" s="4">
        <v>13.107597999999999</v>
      </c>
      <c r="CC24" s="4">
        <f t="shared" si="9"/>
        <v>2.3044139585999996</v>
      </c>
      <c r="CE24" s="4">
        <f t="shared" si="10"/>
        <v>14716.538941745393</v>
      </c>
      <c r="CF24" s="4">
        <f t="shared" si="10"/>
        <v>3162.6210924473485</v>
      </c>
      <c r="CG24" s="4">
        <f t="shared" si="11"/>
        <v>4.1308321043339999</v>
      </c>
      <c r="CH24" s="4">
        <f t="shared" si="11"/>
        <v>23.360051015250299</v>
      </c>
    </row>
    <row r="25" spans="1:86">
      <c r="A25" s="2">
        <v>42439</v>
      </c>
      <c r="B25" s="29">
        <v>0.5875009722222222</v>
      </c>
      <c r="C25" s="4">
        <v>11.404999999999999</v>
      </c>
      <c r="D25" s="4">
        <v>5.6303000000000001</v>
      </c>
      <c r="E25" s="4" t="s">
        <v>155</v>
      </c>
      <c r="F25" s="4">
        <v>56302.752293999998</v>
      </c>
      <c r="G25" s="4">
        <v>20.9</v>
      </c>
      <c r="H25" s="4">
        <v>-1.9</v>
      </c>
      <c r="I25" s="4">
        <v>588.4</v>
      </c>
      <c r="K25" s="4">
        <v>0</v>
      </c>
      <c r="L25" s="4">
        <v>73</v>
      </c>
      <c r="M25" s="4">
        <v>0.84760000000000002</v>
      </c>
      <c r="N25" s="4">
        <v>9.6667000000000005</v>
      </c>
      <c r="O25" s="4">
        <v>4.7721</v>
      </c>
      <c r="P25" s="4">
        <v>17.701000000000001</v>
      </c>
      <c r="Q25" s="4">
        <v>0</v>
      </c>
      <c r="R25" s="4">
        <v>17.7</v>
      </c>
      <c r="S25" s="4">
        <v>14.2445</v>
      </c>
      <c r="T25" s="4">
        <v>0</v>
      </c>
      <c r="U25" s="4">
        <v>14.2</v>
      </c>
      <c r="V25" s="4">
        <v>588.44669999999996</v>
      </c>
      <c r="Y25" s="4">
        <v>61.834000000000003</v>
      </c>
      <c r="Z25" s="4">
        <v>0</v>
      </c>
      <c r="AA25" s="4">
        <v>0</v>
      </c>
      <c r="AB25" s="4" t="s">
        <v>207</v>
      </c>
      <c r="AC25" s="4">
        <v>0</v>
      </c>
      <c r="AD25" s="4">
        <v>11.4</v>
      </c>
      <c r="AE25" s="4">
        <v>860</v>
      </c>
      <c r="AF25" s="4">
        <v>895</v>
      </c>
      <c r="AG25" s="4">
        <v>832</v>
      </c>
      <c r="AH25" s="4">
        <v>80</v>
      </c>
      <c r="AI25" s="4">
        <v>23.37</v>
      </c>
      <c r="AJ25" s="4">
        <v>0.54</v>
      </c>
      <c r="AK25" s="4">
        <v>983</v>
      </c>
      <c r="AL25" s="4">
        <v>1</v>
      </c>
      <c r="AM25" s="4">
        <v>0</v>
      </c>
      <c r="AN25" s="4">
        <v>23</v>
      </c>
      <c r="AO25" s="4">
        <v>190</v>
      </c>
      <c r="AP25" s="4">
        <v>189</v>
      </c>
      <c r="AQ25" s="4">
        <v>2.2000000000000002</v>
      </c>
      <c r="AR25" s="4">
        <v>195</v>
      </c>
      <c r="AS25" s="4" t="s">
        <v>155</v>
      </c>
      <c r="AT25" s="4">
        <v>2</v>
      </c>
      <c r="AU25" s="5">
        <v>0.79541666666666666</v>
      </c>
      <c r="AV25" s="4">
        <v>47.158853999999998</v>
      </c>
      <c r="AW25" s="4">
        <v>-88.486341999999993</v>
      </c>
      <c r="AX25" s="4">
        <v>312.2</v>
      </c>
      <c r="AY25" s="4">
        <v>39.200000000000003</v>
      </c>
      <c r="AZ25" s="4">
        <v>12</v>
      </c>
      <c r="BA25" s="4">
        <v>9</v>
      </c>
      <c r="BB25" s="4" t="s">
        <v>231</v>
      </c>
      <c r="BC25" s="4">
        <v>1.3444</v>
      </c>
      <c r="BD25" s="4">
        <v>1.0508</v>
      </c>
      <c r="BE25" s="4">
        <v>2.3443999999999998</v>
      </c>
      <c r="BF25" s="4">
        <v>14.063000000000001</v>
      </c>
      <c r="BG25" s="4">
        <v>11.9</v>
      </c>
      <c r="BH25" s="4">
        <v>0.85</v>
      </c>
      <c r="BI25" s="4">
        <v>17.981999999999999</v>
      </c>
      <c r="BJ25" s="4">
        <v>2021.481</v>
      </c>
      <c r="BK25" s="4">
        <v>635.16099999999994</v>
      </c>
      <c r="BL25" s="4">
        <v>0.38800000000000001</v>
      </c>
      <c r="BM25" s="4">
        <v>0</v>
      </c>
      <c r="BN25" s="4">
        <v>0.38800000000000001</v>
      </c>
      <c r="BO25" s="4">
        <v>0.312</v>
      </c>
      <c r="BP25" s="4">
        <v>0</v>
      </c>
      <c r="BQ25" s="4">
        <v>0.312</v>
      </c>
      <c r="BR25" s="4">
        <v>4.0690999999999997</v>
      </c>
      <c r="BU25" s="4">
        <v>2.5649999999999999</v>
      </c>
      <c r="BW25" s="4">
        <v>0</v>
      </c>
      <c r="BX25" s="4">
        <v>0.244005</v>
      </c>
      <c r="BY25" s="4">
        <v>-5</v>
      </c>
      <c r="BZ25" s="4">
        <v>0.64821799999999996</v>
      </c>
      <c r="CA25" s="4">
        <v>5.962872</v>
      </c>
      <c r="CB25" s="4">
        <v>13.094004</v>
      </c>
      <c r="CC25" s="4">
        <f t="shared" si="9"/>
        <v>1.5753907824</v>
      </c>
      <c r="CE25" s="4">
        <f t="shared" si="10"/>
        <v>9004.2128427137031</v>
      </c>
      <c r="CF25" s="4">
        <f t="shared" si="10"/>
        <v>2829.1756555668235</v>
      </c>
      <c r="CG25" s="4">
        <f t="shared" si="11"/>
        <v>1.389730799808</v>
      </c>
      <c r="CH25" s="4">
        <f t="shared" si="11"/>
        <v>18.124851274034398</v>
      </c>
    </row>
    <row r="26" spans="1:86">
      <c r="A26" s="2">
        <v>42439</v>
      </c>
      <c r="B26" s="29">
        <v>0.58751254629629635</v>
      </c>
      <c r="C26" s="4">
        <v>11.564</v>
      </c>
      <c r="D26" s="4">
        <v>5.4955999999999996</v>
      </c>
      <c r="E26" s="4" t="s">
        <v>155</v>
      </c>
      <c r="F26" s="4">
        <v>54956.345657999998</v>
      </c>
      <c r="G26" s="4">
        <v>11</v>
      </c>
      <c r="H26" s="4">
        <v>-1.7</v>
      </c>
      <c r="I26" s="4">
        <v>575.1</v>
      </c>
      <c r="K26" s="4">
        <v>0</v>
      </c>
      <c r="L26" s="4">
        <v>74</v>
      </c>
      <c r="M26" s="4">
        <v>0.8478</v>
      </c>
      <c r="N26" s="4">
        <v>9.8034999999999997</v>
      </c>
      <c r="O26" s="4">
        <v>4.6590999999999996</v>
      </c>
      <c r="P26" s="4">
        <v>9.3254999999999999</v>
      </c>
      <c r="Q26" s="4">
        <v>0</v>
      </c>
      <c r="R26" s="4">
        <v>9.3000000000000007</v>
      </c>
      <c r="S26" s="4">
        <v>7.5045000000000002</v>
      </c>
      <c r="T26" s="4">
        <v>0</v>
      </c>
      <c r="U26" s="4">
        <v>7.5</v>
      </c>
      <c r="V26" s="4">
        <v>575.10609999999997</v>
      </c>
      <c r="Y26" s="4">
        <v>62.343000000000004</v>
      </c>
      <c r="Z26" s="4">
        <v>0</v>
      </c>
      <c r="AA26" s="4">
        <v>0</v>
      </c>
      <c r="AB26" s="4" t="s">
        <v>207</v>
      </c>
      <c r="AC26" s="4">
        <v>0</v>
      </c>
      <c r="AD26" s="4">
        <v>11.5</v>
      </c>
      <c r="AE26" s="4">
        <v>859</v>
      </c>
      <c r="AF26" s="4">
        <v>894</v>
      </c>
      <c r="AG26" s="4">
        <v>829</v>
      </c>
      <c r="AH26" s="4">
        <v>80</v>
      </c>
      <c r="AI26" s="4">
        <v>23.37</v>
      </c>
      <c r="AJ26" s="4">
        <v>0.54</v>
      </c>
      <c r="AK26" s="4">
        <v>983</v>
      </c>
      <c r="AL26" s="4">
        <v>1</v>
      </c>
      <c r="AM26" s="4">
        <v>0</v>
      </c>
      <c r="AN26" s="4">
        <v>23</v>
      </c>
      <c r="AO26" s="4">
        <v>190</v>
      </c>
      <c r="AP26" s="4">
        <v>189.1</v>
      </c>
      <c r="AQ26" s="4">
        <v>2.5</v>
      </c>
      <c r="AR26" s="4">
        <v>195</v>
      </c>
      <c r="AS26" s="4" t="s">
        <v>155</v>
      </c>
      <c r="AT26" s="4">
        <v>2</v>
      </c>
      <c r="AU26" s="5">
        <v>0.79542824074074081</v>
      </c>
      <c r="AV26" s="4">
        <v>47.158816999999999</v>
      </c>
      <c r="AW26" s="4">
        <v>-88.486126999999996</v>
      </c>
      <c r="AX26" s="4">
        <v>312.2</v>
      </c>
      <c r="AY26" s="4">
        <v>37.1</v>
      </c>
      <c r="AZ26" s="4">
        <v>12</v>
      </c>
      <c r="BA26" s="4">
        <v>9</v>
      </c>
      <c r="BB26" s="4" t="s">
        <v>223</v>
      </c>
      <c r="BC26" s="4">
        <v>1.0508</v>
      </c>
      <c r="BD26" s="4">
        <v>1.1508</v>
      </c>
      <c r="BE26" s="4">
        <v>2.0508000000000002</v>
      </c>
      <c r="BF26" s="4">
        <v>14.063000000000001</v>
      </c>
      <c r="BG26" s="4">
        <v>11.91</v>
      </c>
      <c r="BH26" s="4">
        <v>0.85</v>
      </c>
      <c r="BI26" s="4">
        <v>17.956</v>
      </c>
      <c r="BJ26" s="4">
        <v>2046.9259999999999</v>
      </c>
      <c r="BK26" s="4">
        <v>619.15</v>
      </c>
      <c r="BL26" s="4">
        <v>0.20399999999999999</v>
      </c>
      <c r="BM26" s="4">
        <v>0</v>
      </c>
      <c r="BN26" s="4">
        <v>0.20399999999999999</v>
      </c>
      <c r="BO26" s="4">
        <v>0.16400000000000001</v>
      </c>
      <c r="BP26" s="4">
        <v>0</v>
      </c>
      <c r="BQ26" s="4">
        <v>0.16400000000000001</v>
      </c>
      <c r="BR26" s="4">
        <v>3.9706999999999999</v>
      </c>
      <c r="BU26" s="4">
        <v>2.5830000000000002</v>
      </c>
      <c r="BW26" s="4">
        <v>0</v>
      </c>
      <c r="BX26" s="4">
        <v>0.19728899999999999</v>
      </c>
      <c r="BY26" s="4">
        <v>-5</v>
      </c>
      <c r="BZ26" s="4">
        <v>0.64978199999999997</v>
      </c>
      <c r="CA26" s="4">
        <v>4.82125</v>
      </c>
      <c r="CB26" s="4">
        <v>13.125596</v>
      </c>
      <c r="CC26" s="4">
        <f t="shared" si="9"/>
        <v>1.27377425</v>
      </c>
      <c r="CE26" s="4">
        <f t="shared" si="10"/>
        <v>7371.9502571924995</v>
      </c>
      <c r="CF26" s="4">
        <f t="shared" si="10"/>
        <v>2229.8524723125001</v>
      </c>
      <c r="CG26" s="4">
        <f t="shared" si="11"/>
        <v>0.59064169500000008</v>
      </c>
      <c r="CH26" s="4">
        <f t="shared" si="11"/>
        <v>14.300371819125001</v>
      </c>
    </row>
    <row r="27" spans="1:86">
      <c r="A27" s="2">
        <v>42439</v>
      </c>
      <c r="B27" s="29">
        <v>0.58752412037037038</v>
      </c>
      <c r="C27" s="4">
        <v>11.531000000000001</v>
      </c>
      <c r="D27" s="4">
        <v>5.383</v>
      </c>
      <c r="E27" s="4" t="s">
        <v>155</v>
      </c>
      <c r="F27" s="4">
        <v>53829.948408999997</v>
      </c>
      <c r="G27" s="4">
        <v>7</v>
      </c>
      <c r="H27" s="4">
        <v>3.6</v>
      </c>
      <c r="I27" s="4">
        <v>580.70000000000005</v>
      </c>
      <c r="K27" s="4">
        <v>0</v>
      </c>
      <c r="L27" s="4">
        <v>74</v>
      </c>
      <c r="M27" s="4">
        <v>0.84889999999999999</v>
      </c>
      <c r="N27" s="4">
        <v>9.7888999999999999</v>
      </c>
      <c r="O27" s="4">
        <v>4.5697000000000001</v>
      </c>
      <c r="P27" s="4">
        <v>5.9302999999999999</v>
      </c>
      <c r="Q27" s="4">
        <v>3.0560999999999998</v>
      </c>
      <c r="R27" s="4">
        <v>9</v>
      </c>
      <c r="S27" s="4">
        <v>4.7721999999999998</v>
      </c>
      <c r="T27" s="4">
        <v>2.4592999999999998</v>
      </c>
      <c r="U27" s="4">
        <v>7.2</v>
      </c>
      <c r="V27" s="4">
        <v>580.68550000000005</v>
      </c>
      <c r="Y27" s="4">
        <v>62.762999999999998</v>
      </c>
      <c r="Z27" s="4">
        <v>0</v>
      </c>
      <c r="AA27" s="4">
        <v>0</v>
      </c>
      <c r="AB27" s="4" t="s">
        <v>207</v>
      </c>
      <c r="AC27" s="4">
        <v>0</v>
      </c>
      <c r="AD27" s="4">
        <v>11.4</v>
      </c>
      <c r="AE27" s="4">
        <v>861</v>
      </c>
      <c r="AF27" s="4">
        <v>894</v>
      </c>
      <c r="AG27" s="4">
        <v>831</v>
      </c>
      <c r="AH27" s="4">
        <v>80</v>
      </c>
      <c r="AI27" s="4">
        <v>23.37</v>
      </c>
      <c r="AJ27" s="4">
        <v>0.54</v>
      </c>
      <c r="AK27" s="4">
        <v>983</v>
      </c>
      <c r="AL27" s="4">
        <v>1</v>
      </c>
      <c r="AM27" s="4">
        <v>0</v>
      </c>
      <c r="AN27" s="4">
        <v>23</v>
      </c>
      <c r="AO27" s="4">
        <v>190</v>
      </c>
      <c r="AP27" s="4">
        <v>189.9</v>
      </c>
      <c r="AQ27" s="4">
        <v>2.1</v>
      </c>
      <c r="AR27" s="4">
        <v>195</v>
      </c>
      <c r="AS27" s="4" t="s">
        <v>155</v>
      </c>
      <c r="AT27" s="4">
        <v>2</v>
      </c>
      <c r="AU27" s="5">
        <v>0.79543981481481485</v>
      </c>
      <c r="AV27" s="4">
        <v>47.158766999999997</v>
      </c>
      <c r="AW27" s="4">
        <v>-88.485941999999994</v>
      </c>
      <c r="AX27" s="4">
        <v>312.39999999999998</v>
      </c>
      <c r="AY27" s="4">
        <v>34.5</v>
      </c>
      <c r="AZ27" s="4">
        <v>12</v>
      </c>
      <c r="BA27" s="4">
        <v>10</v>
      </c>
      <c r="BB27" s="4" t="s">
        <v>214</v>
      </c>
      <c r="BC27" s="4">
        <v>1.2524</v>
      </c>
      <c r="BD27" s="4">
        <v>1.4032</v>
      </c>
      <c r="BE27" s="4">
        <v>2.3031999999999999</v>
      </c>
      <c r="BF27" s="4">
        <v>14.063000000000001</v>
      </c>
      <c r="BG27" s="4">
        <v>12.01</v>
      </c>
      <c r="BH27" s="4">
        <v>0.85</v>
      </c>
      <c r="BI27" s="4">
        <v>17.795999999999999</v>
      </c>
      <c r="BJ27" s="4">
        <v>2058.5729999999999</v>
      </c>
      <c r="BK27" s="4">
        <v>611.64700000000005</v>
      </c>
      <c r="BL27" s="4">
        <v>0.13100000000000001</v>
      </c>
      <c r="BM27" s="4">
        <v>6.7000000000000004E-2</v>
      </c>
      <c r="BN27" s="4">
        <v>0.19800000000000001</v>
      </c>
      <c r="BO27" s="4">
        <v>0.105</v>
      </c>
      <c r="BP27" s="4">
        <v>5.3999999999999999E-2</v>
      </c>
      <c r="BQ27" s="4">
        <v>0.159</v>
      </c>
      <c r="BR27" s="4">
        <v>4.0380000000000003</v>
      </c>
      <c r="BU27" s="4">
        <v>2.6190000000000002</v>
      </c>
      <c r="BW27" s="4">
        <v>0</v>
      </c>
      <c r="BX27" s="4">
        <v>0.216109</v>
      </c>
      <c r="BY27" s="4">
        <v>-5</v>
      </c>
      <c r="BZ27" s="4">
        <v>0.64821799999999996</v>
      </c>
      <c r="CA27" s="4">
        <v>5.2811640000000004</v>
      </c>
      <c r="CB27" s="4">
        <v>13.094004</v>
      </c>
      <c r="CC27" s="4">
        <f t="shared" si="9"/>
        <v>1.3952835288000001</v>
      </c>
      <c r="CE27" s="4">
        <f t="shared" si="10"/>
        <v>8121.1312293720848</v>
      </c>
      <c r="CF27" s="4">
        <f t="shared" si="10"/>
        <v>2412.9654634796761</v>
      </c>
      <c r="CG27" s="4">
        <f t="shared" si="11"/>
        <v>0.62725969177200003</v>
      </c>
      <c r="CH27" s="4">
        <f t="shared" si="11"/>
        <v>15.930029153304002</v>
      </c>
    </row>
    <row r="28" spans="1:86">
      <c r="A28" s="2">
        <v>42439</v>
      </c>
      <c r="B28" s="29">
        <v>0.58753569444444442</v>
      </c>
      <c r="C28" s="4">
        <v>11.494999999999999</v>
      </c>
      <c r="D28" s="4">
        <v>5.3190999999999997</v>
      </c>
      <c r="E28" s="4" t="s">
        <v>155</v>
      </c>
      <c r="F28" s="4">
        <v>53190.631579000001</v>
      </c>
      <c r="G28" s="4">
        <v>4</v>
      </c>
      <c r="H28" s="4">
        <v>3.7</v>
      </c>
      <c r="I28" s="4">
        <v>632.1</v>
      </c>
      <c r="K28" s="4">
        <v>0</v>
      </c>
      <c r="L28" s="4">
        <v>75</v>
      </c>
      <c r="M28" s="4">
        <v>0.8498</v>
      </c>
      <c r="N28" s="4">
        <v>9.7681000000000004</v>
      </c>
      <c r="O28" s="4">
        <v>4.5202</v>
      </c>
      <c r="P28" s="4">
        <v>3.3813</v>
      </c>
      <c r="Q28" s="4">
        <v>3.1326000000000001</v>
      </c>
      <c r="R28" s="4">
        <v>6.5</v>
      </c>
      <c r="S28" s="4">
        <v>2.7210000000000001</v>
      </c>
      <c r="T28" s="4">
        <v>2.5209000000000001</v>
      </c>
      <c r="U28" s="4">
        <v>5.2</v>
      </c>
      <c r="V28" s="4">
        <v>632.05560000000003</v>
      </c>
      <c r="Y28" s="4">
        <v>64.018000000000001</v>
      </c>
      <c r="Z28" s="4">
        <v>0</v>
      </c>
      <c r="AA28" s="4">
        <v>0</v>
      </c>
      <c r="AB28" s="4" t="s">
        <v>207</v>
      </c>
      <c r="AC28" s="4">
        <v>0</v>
      </c>
      <c r="AD28" s="4">
        <v>11.4</v>
      </c>
      <c r="AE28" s="4">
        <v>861</v>
      </c>
      <c r="AF28" s="4">
        <v>894</v>
      </c>
      <c r="AG28" s="4">
        <v>832</v>
      </c>
      <c r="AH28" s="4">
        <v>80</v>
      </c>
      <c r="AI28" s="4">
        <v>23.37</v>
      </c>
      <c r="AJ28" s="4">
        <v>0.54</v>
      </c>
      <c r="AK28" s="4">
        <v>983</v>
      </c>
      <c r="AL28" s="4">
        <v>1</v>
      </c>
      <c r="AM28" s="4">
        <v>0</v>
      </c>
      <c r="AN28" s="4">
        <v>23</v>
      </c>
      <c r="AO28" s="4">
        <v>190</v>
      </c>
      <c r="AP28" s="4">
        <v>189</v>
      </c>
      <c r="AQ28" s="4">
        <v>2.2999999999999998</v>
      </c>
      <c r="AR28" s="4">
        <v>195</v>
      </c>
      <c r="AS28" s="4" t="s">
        <v>155</v>
      </c>
      <c r="AT28" s="4">
        <v>2</v>
      </c>
      <c r="AU28" s="5">
        <v>0.79545138888888889</v>
      </c>
      <c r="AV28" s="4">
        <v>47.158710999999997</v>
      </c>
      <c r="AW28" s="4">
        <v>-88.485782999999998</v>
      </c>
      <c r="AX28" s="4">
        <v>312.60000000000002</v>
      </c>
      <c r="AY28" s="4">
        <v>32</v>
      </c>
      <c r="AZ28" s="4">
        <v>12</v>
      </c>
      <c r="BA28" s="4">
        <v>10</v>
      </c>
      <c r="BB28" s="4" t="s">
        <v>214</v>
      </c>
      <c r="BC28" s="4">
        <v>1.2984</v>
      </c>
      <c r="BD28" s="4">
        <v>1.6</v>
      </c>
      <c r="BE28" s="4">
        <v>2.2968000000000002</v>
      </c>
      <c r="BF28" s="4">
        <v>14.063000000000001</v>
      </c>
      <c r="BG28" s="4">
        <v>12.08</v>
      </c>
      <c r="BH28" s="4">
        <v>0.86</v>
      </c>
      <c r="BI28" s="4">
        <v>17.673999999999999</v>
      </c>
      <c r="BJ28" s="4">
        <v>2063.567</v>
      </c>
      <c r="BK28" s="4">
        <v>607.76800000000003</v>
      </c>
      <c r="BL28" s="4">
        <v>7.4999999999999997E-2</v>
      </c>
      <c r="BM28" s="4">
        <v>6.9000000000000006E-2</v>
      </c>
      <c r="BN28" s="4">
        <v>0.14399999999999999</v>
      </c>
      <c r="BO28" s="4">
        <v>0.06</v>
      </c>
      <c r="BP28" s="4">
        <v>5.6000000000000001E-2</v>
      </c>
      <c r="BQ28" s="4">
        <v>0.11600000000000001</v>
      </c>
      <c r="BR28" s="4">
        <v>4.4153000000000002</v>
      </c>
      <c r="BU28" s="4">
        <v>2.6829999999999998</v>
      </c>
      <c r="BW28" s="4">
        <v>0</v>
      </c>
      <c r="BX28" s="4">
        <v>0.21765399999999999</v>
      </c>
      <c r="BY28" s="4">
        <v>-5</v>
      </c>
      <c r="BZ28" s="4">
        <v>0.649891</v>
      </c>
      <c r="CA28" s="4">
        <v>5.3189190000000002</v>
      </c>
      <c r="CB28" s="4">
        <v>13.127798</v>
      </c>
      <c r="CC28" s="4">
        <f t="shared" si="9"/>
        <v>1.4052583997999999</v>
      </c>
      <c r="CE28" s="4">
        <f t="shared" si="10"/>
        <v>8199.0314558825321</v>
      </c>
      <c r="CF28" s="4">
        <f t="shared" si="10"/>
        <v>2414.8035658056242</v>
      </c>
      <c r="CG28" s="4">
        <f t="shared" si="11"/>
        <v>0.46089496918800005</v>
      </c>
      <c r="CH28" s="4">
        <f t="shared" si="11"/>
        <v>17.543013426342903</v>
      </c>
    </row>
    <row r="29" spans="1:86">
      <c r="A29" s="2">
        <v>42439</v>
      </c>
      <c r="B29" s="29">
        <v>0.58754726851851846</v>
      </c>
      <c r="C29" s="4">
        <v>11.590999999999999</v>
      </c>
      <c r="D29" s="4">
        <v>5.5528000000000004</v>
      </c>
      <c r="E29" s="4" t="s">
        <v>155</v>
      </c>
      <c r="F29" s="4">
        <v>55527.663229999998</v>
      </c>
      <c r="G29" s="4">
        <v>3.2</v>
      </c>
      <c r="H29" s="4">
        <v>3.7</v>
      </c>
      <c r="I29" s="4">
        <v>656.9</v>
      </c>
      <c r="K29" s="4">
        <v>0</v>
      </c>
      <c r="L29" s="4">
        <v>76</v>
      </c>
      <c r="M29" s="4">
        <v>0.84689999999999999</v>
      </c>
      <c r="N29" s="4">
        <v>9.8163</v>
      </c>
      <c r="O29" s="4">
        <v>4.7027000000000001</v>
      </c>
      <c r="P29" s="4">
        <v>2.7202999999999999</v>
      </c>
      <c r="Q29" s="4">
        <v>3.1335999999999999</v>
      </c>
      <c r="R29" s="4">
        <v>5.9</v>
      </c>
      <c r="S29" s="4">
        <v>2.1890999999999998</v>
      </c>
      <c r="T29" s="4">
        <v>2.5217000000000001</v>
      </c>
      <c r="U29" s="4">
        <v>4.7</v>
      </c>
      <c r="V29" s="4">
        <v>656.89139999999998</v>
      </c>
      <c r="Y29" s="4">
        <v>64.646000000000001</v>
      </c>
      <c r="Z29" s="4">
        <v>0</v>
      </c>
      <c r="AA29" s="4">
        <v>0</v>
      </c>
      <c r="AB29" s="4" t="s">
        <v>207</v>
      </c>
      <c r="AC29" s="4">
        <v>0</v>
      </c>
      <c r="AD29" s="4">
        <v>11.4</v>
      </c>
      <c r="AE29" s="4">
        <v>860</v>
      </c>
      <c r="AF29" s="4">
        <v>893</v>
      </c>
      <c r="AG29" s="4">
        <v>830</v>
      </c>
      <c r="AH29" s="4">
        <v>80</v>
      </c>
      <c r="AI29" s="4">
        <v>23.37</v>
      </c>
      <c r="AJ29" s="4">
        <v>0.54</v>
      </c>
      <c r="AK29" s="4">
        <v>983</v>
      </c>
      <c r="AL29" s="4">
        <v>1</v>
      </c>
      <c r="AM29" s="4">
        <v>0</v>
      </c>
      <c r="AN29" s="4">
        <v>23</v>
      </c>
      <c r="AO29" s="4">
        <v>190</v>
      </c>
      <c r="AP29" s="4">
        <v>189.1</v>
      </c>
      <c r="AQ29" s="4">
        <v>2.4</v>
      </c>
      <c r="AR29" s="4">
        <v>195</v>
      </c>
      <c r="AS29" s="4" t="s">
        <v>155</v>
      </c>
      <c r="AT29" s="4">
        <v>2</v>
      </c>
      <c r="AU29" s="5">
        <v>0.79546296296296293</v>
      </c>
      <c r="AV29" s="4">
        <v>47.158659999999998</v>
      </c>
      <c r="AW29" s="4">
        <v>-88.485635000000002</v>
      </c>
      <c r="AX29" s="4">
        <v>312.7</v>
      </c>
      <c r="AY29" s="4">
        <v>29.7</v>
      </c>
      <c r="AZ29" s="4">
        <v>12</v>
      </c>
      <c r="BA29" s="4">
        <v>10</v>
      </c>
      <c r="BB29" s="4" t="s">
        <v>214</v>
      </c>
      <c r="BC29" s="4">
        <v>1.2507999999999999</v>
      </c>
      <c r="BD29" s="4">
        <v>1.6508</v>
      </c>
      <c r="BE29" s="4">
        <v>2.2016</v>
      </c>
      <c r="BF29" s="4">
        <v>14.063000000000001</v>
      </c>
      <c r="BG29" s="4">
        <v>11.84</v>
      </c>
      <c r="BH29" s="4">
        <v>0.84</v>
      </c>
      <c r="BI29" s="4">
        <v>18.076000000000001</v>
      </c>
      <c r="BJ29" s="4">
        <v>2040.489</v>
      </c>
      <c r="BK29" s="4">
        <v>622.17499999999995</v>
      </c>
      <c r="BL29" s="4">
        <v>5.8999999999999997E-2</v>
      </c>
      <c r="BM29" s="4">
        <v>6.8000000000000005E-2</v>
      </c>
      <c r="BN29" s="4">
        <v>0.127</v>
      </c>
      <c r="BO29" s="4">
        <v>4.8000000000000001E-2</v>
      </c>
      <c r="BP29" s="4">
        <v>5.5E-2</v>
      </c>
      <c r="BQ29" s="4">
        <v>0.10299999999999999</v>
      </c>
      <c r="BR29" s="4">
        <v>4.5152000000000001</v>
      </c>
      <c r="BU29" s="4">
        <v>2.6659999999999999</v>
      </c>
      <c r="BW29" s="4">
        <v>0</v>
      </c>
      <c r="BX29" s="4">
        <v>0.22071099999999999</v>
      </c>
      <c r="BY29" s="4">
        <v>-5</v>
      </c>
      <c r="BZ29" s="4">
        <v>0.64900000000000002</v>
      </c>
      <c r="CA29" s="4">
        <v>5.3936250000000001</v>
      </c>
      <c r="CB29" s="4">
        <v>13.1098</v>
      </c>
      <c r="CC29" s="4">
        <f t="shared" si="9"/>
        <v>1.424995725</v>
      </c>
      <c r="CE29" s="4">
        <f t="shared" si="10"/>
        <v>8221.2074645208759</v>
      </c>
      <c r="CF29" s="4">
        <f t="shared" si="10"/>
        <v>2506.7666398781248</v>
      </c>
      <c r="CG29" s="4">
        <f t="shared" si="11"/>
        <v>0.41499090112499998</v>
      </c>
      <c r="CH29" s="4">
        <f t="shared" si="11"/>
        <v>18.191911813200001</v>
      </c>
    </row>
    <row r="30" spans="1:86">
      <c r="A30" s="2">
        <v>42439</v>
      </c>
      <c r="B30" s="29">
        <v>0.58755884259259261</v>
      </c>
      <c r="C30" s="4">
        <v>11.37</v>
      </c>
      <c r="D30" s="4">
        <v>5.6166</v>
      </c>
      <c r="E30" s="4" t="s">
        <v>155</v>
      </c>
      <c r="F30" s="4">
        <v>56165.759036000003</v>
      </c>
      <c r="G30" s="4">
        <v>1.7</v>
      </c>
      <c r="H30" s="4">
        <v>3.6</v>
      </c>
      <c r="I30" s="4">
        <v>733.1</v>
      </c>
      <c r="K30" s="4">
        <v>0</v>
      </c>
      <c r="L30" s="4">
        <v>77</v>
      </c>
      <c r="M30" s="4">
        <v>0.84789999999999999</v>
      </c>
      <c r="N30" s="4">
        <v>9.6407000000000007</v>
      </c>
      <c r="O30" s="4">
        <v>4.7622999999999998</v>
      </c>
      <c r="P30" s="4">
        <v>1.4378</v>
      </c>
      <c r="Q30" s="4">
        <v>3.0525000000000002</v>
      </c>
      <c r="R30" s="4">
        <v>4.5</v>
      </c>
      <c r="S30" s="4">
        <v>1.157</v>
      </c>
      <c r="T30" s="4">
        <v>2.4563999999999999</v>
      </c>
      <c r="U30" s="4">
        <v>3.6</v>
      </c>
      <c r="V30" s="4">
        <v>733.14859999999999</v>
      </c>
      <c r="Y30" s="4">
        <v>64.981999999999999</v>
      </c>
      <c r="Z30" s="4">
        <v>0</v>
      </c>
      <c r="AA30" s="4">
        <v>0</v>
      </c>
      <c r="AB30" s="4" t="s">
        <v>207</v>
      </c>
      <c r="AC30" s="4">
        <v>0</v>
      </c>
      <c r="AD30" s="4">
        <v>11.4</v>
      </c>
      <c r="AE30" s="4">
        <v>861</v>
      </c>
      <c r="AF30" s="4">
        <v>892</v>
      </c>
      <c r="AG30" s="4">
        <v>830</v>
      </c>
      <c r="AH30" s="4">
        <v>80</v>
      </c>
      <c r="AI30" s="4">
        <v>23.37</v>
      </c>
      <c r="AJ30" s="4">
        <v>0.54</v>
      </c>
      <c r="AK30" s="4">
        <v>983</v>
      </c>
      <c r="AL30" s="4">
        <v>1</v>
      </c>
      <c r="AM30" s="4">
        <v>0</v>
      </c>
      <c r="AN30" s="4">
        <v>23</v>
      </c>
      <c r="AO30" s="4">
        <v>189.9</v>
      </c>
      <c r="AP30" s="4">
        <v>189.9</v>
      </c>
      <c r="AQ30" s="4">
        <v>2.4</v>
      </c>
      <c r="AR30" s="4">
        <v>195</v>
      </c>
      <c r="AS30" s="4" t="s">
        <v>155</v>
      </c>
      <c r="AT30" s="4">
        <v>2</v>
      </c>
      <c r="AU30" s="5">
        <v>0.79547453703703708</v>
      </c>
      <c r="AV30" s="4">
        <v>47.158622999999999</v>
      </c>
      <c r="AW30" s="4">
        <v>-88.485484999999997</v>
      </c>
      <c r="AX30" s="4">
        <v>312.7</v>
      </c>
      <c r="AY30" s="4">
        <v>28</v>
      </c>
      <c r="AZ30" s="4">
        <v>12</v>
      </c>
      <c r="BA30" s="4">
        <v>10</v>
      </c>
      <c r="BB30" s="4" t="s">
        <v>214</v>
      </c>
      <c r="BC30" s="4">
        <v>1.3</v>
      </c>
      <c r="BD30" s="4">
        <v>1.7507999999999999</v>
      </c>
      <c r="BE30" s="4">
        <v>2.2999999999999998</v>
      </c>
      <c r="BF30" s="4">
        <v>14.063000000000001</v>
      </c>
      <c r="BG30" s="4">
        <v>11.92</v>
      </c>
      <c r="BH30" s="4">
        <v>0.85</v>
      </c>
      <c r="BI30" s="4">
        <v>17.937000000000001</v>
      </c>
      <c r="BJ30" s="4">
        <v>2019.027</v>
      </c>
      <c r="BK30" s="4">
        <v>634.79100000000005</v>
      </c>
      <c r="BL30" s="4">
        <v>3.2000000000000001E-2</v>
      </c>
      <c r="BM30" s="4">
        <v>6.7000000000000004E-2</v>
      </c>
      <c r="BN30" s="4">
        <v>9.8000000000000004E-2</v>
      </c>
      <c r="BO30" s="4">
        <v>2.5000000000000001E-2</v>
      </c>
      <c r="BP30" s="4">
        <v>5.3999999999999999E-2</v>
      </c>
      <c r="BQ30" s="4">
        <v>7.9000000000000001E-2</v>
      </c>
      <c r="BR30" s="4">
        <v>5.0772000000000004</v>
      </c>
      <c r="BU30" s="4">
        <v>2.7</v>
      </c>
      <c r="BW30" s="4">
        <v>0</v>
      </c>
      <c r="BX30" s="4">
        <v>0.20036499999999999</v>
      </c>
      <c r="BY30" s="4">
        <v>-5</v>
      </c>
      <c r="BZ30" s="4">
        <v>0.64932699999999999</v>
      </c>
      <c r="CA30" s="4">
        <v>4.89642</v>
      </c>
      <c r="CB30" s="4">
        <v>13.116405</v>
      </c>
      <c r="CC30" s="4">
        <f t="shared" si="9"/>
        <v>1.293634164</v>
      </c>
      <c r="CE30" s="4">
        <f t="shared" si="10"/>
        <v>7384.8451249549807</v>
      </c>
      <c r="CF30" s="4">
        <f t="shared" si="10"/>
        <v>2321.8279011203404</v>
      </c>
      <c r="CG30" s="4">
        <f t="shared" si="11"/>
        <v>0.28895243345999999</v>
      </c>
      <c r="CH30" s="4">
        <f t="shared" si="11"/>
        <v>18.570497407128002</v>
      </c>
    </row>
    <row r="31" spans="1:86">
      <c r="A31" s="2">
        <v>42439</v>
      </c>
      <c r="B31" s="29">
        <v>0.58757041666666665</v>
      </c>
      <c r="C31" s="4">
        <v>11.37</v>
      </c>
      <c r="D31" s="4">
        <v>5.4298000000000002</v>
      </c>
      <c r="E31" s="4" t="s">
        <v>155</v>
      </c>
      <c r="F31" s="4">
        <v>54297.922623999999</v>
      </c>
      <c r="G31" s="4">
        <v>1.5</v>
      </c>
      <c r="H31" s="4">
        <v>3.5</v>
      </c>
      <c r="I31" s="4">
        <v>732.1</v>
      </c>
      <c r="K31" s="4">
        <v>0</v>
      </c>
      <c r="L31" s="4">
        <v>77</v>
      </c>
      <c r="M31" s="4">
        <v>0.84960000000000002</v>
      </c>
      <c r="N31" s="4">
        <v>9.6594999999999995</v>
      </c>
      <c r="O31" s="4">
        <v>4.6128999999999998</v>
      </c>
      <c r="P31" s="4">
        <v>1.2743</v>
      </c>
      <c r="Q31" s="4">
        <v>2.9733999999999998</v>
      </c>
      <c r="R31" s="4">
        <v>4.2</v>
      </c>
      <c r="S31" s="4">
        <v>1.0255000000000001</v>
      </c>
      <c r="T31" s="4">
        <v>2.3927999999999998</v>
      </c>
      <c r="U31" s="4">
        <v>3.4</v>
      </c>
      <c r="V31" s="4">
        <v>732.10889999999995</v>
      </c>
      <c r="Y31" s="4">
        <v>65.626000000000005</v>
      </c>
      <c r="Z31" s="4">
        <v>0</v>
      </c>
      <c r="AA31" s="4">
        <v>0</v>
      </c>
      <c r="AB31" s="4" t="s">
        <v>207</v>
      </c>
      <c r="AC31" s="4">
        <v>0</v>
      </c>
      <c r="AD31" s="4">
        <v>11.5</v>
      </c>
      <c r="AE31" s="4">
        <v>859</v>
      </c>
      <c r="AF31" s="4">
        <v>892</v>
      </c>
      <c r="AG31" s="4">
        <v>829</v>
      </c>
      <c r="AH31" s="4">
        <v>80</v>
      </c>
      <c r="AI31" s="4">
        <v>23.37</v>
      </c>
      <c r="AJ31" s="4">
        <v>0.54</v>
      </c>
      <c r="AK31" s="4">
        <v>983</v>
      </c>
      <c r="AL31" s="4">
        <v>1</v>
      </c>
      <c r="AM31" s="4">
        <v>0</v>
      </c>
      <c r="AN31" s="4">
        <v>23</v>
      </c>
      <c r="AO31" s="4">
        <v>189</v>
      </c>
      <c r="AP31" s="4">
        <v>189</v>
      </c>
      <c r="AQ31" s="4">
        <v>2.1</v>
      </c>
      <c r="AR31" s="4">
        <v>195</v>
      </c>
      <c r="AS31" s="4" t="s">
        <v>155</v>
      </c>
      <c r="AT31" s="4">
        <v>2</v>
      </c>
      <c r="AU31" s="5">
        <v>0.79548611111111101</v>
      </c>
      <c r="AV31" s="4">
        <v>47.158596000000003</v>
      </c>
      <c r="AW31" s="4">
        <v>-88.485335000000006</v>
      </c>
      <c r="AX31" s="4">
        <v>312.8</v>
      </c>
      <c r="AY31" s="4">
        <v>26.8</v>
      </c>
      <c r="AZ31" s="4">
        <v>12</v>
      </c>
      <c r="BA31" s="4">
        <v>10</v>
      </c>
      <c r="BB31" s="4" t="s">
        <v>214</v>
      </c>
      <c r="BC31" s="4">
        <v>1.4523999999999999</v>
      </c>
      <c r="BD31" s="4">
        <v>1.8508</v>
      </c>
      <c r="BE31" s="4">
        <v>2.4016000000000002</v>
      </c>
      <c r="BF31" s="4">
        <v>14.063000000000001</v>
      </c>
      <c r="BG31" s="4">
        <v>12.07</v>
      </c>
      <c r="BH31" s="4">
        <v>0.86</v>
      </c>
      <c r="BI31" s="4">
        <v>17.707999999999998</v>
      </c>
      <c r="BJ31" s="4">
        <v>2041.4490000000001</v>
      </c>
      <c r="BK31" s="4">
        <v>620.495</v>
      </c>
      <c r="BL31" s="4">
        <v>2.8000000000000001E-2</v>
      </c>
      <c r="BM31" s="4">
        <v>6.6000000000000003E-2</v>
      </c>
      <c r="BN31" s="4">
        <v>9.4E-2</v>
      </c>
      <c r="BO31" s="4">
        <v>2.3E-2</v>
      </c>
      <c r="BP31" s="4">
        <v>5.2999999999999999E-2</v>
      </c>
      <c r="BQ31" s="4">
        <v>7.5999999999999998E-2</v>
      </c>
      <c r="BR31" s="4">
        <v>5.1162999999999998</v>
      </c>
      <c r="BU31" s="4">
        <v>2.7519999999999998</v>
      </c>
      <c r="BW31" s="4">
        <v>0</v>
      </c>
      <c r="BX31" s="4">
        <v>0.193213</v>
      </c>
      <c r="BY31" s="4">
        <v>-5</v>
      </c>
      <c r="BZ31" s="4">
        <v>0.65167299999999995</v>
      </c>
      <c r="CA31" s="4">
        <v>4.7216430000000003</v>
      </c>
      <c r="CB31" s="4">
        <v>13.163795</v>
      </c>
      <c r="CC31" s="4">
        <f t="shared" si="9"/>
        <v>1.2474580806</v>
      </c>
      <c r="CE31" s="4">
        <f t="shared" si="10"/>
        <v>7200.3280553881295</v>
      </c>
      <c r="CF31" s="4">
        <f t="shared" si="10"/>
        <v>2188.5276373438951</v>
      </c>
      <c r="CG31" s="4">
        <f t="shared" si="11"/>
        <v>0.26805711639599999</v>
      </c>
      <c r="CH31" s="4">
        <f t="shared" si="11"/>
        <v>18.045534534432299</v>
      </c>
    </row>
    <row r="32" spans="1:86">
      <c r="A32" s="2">
        <v>42439</v>
      </c>
      <c r="B32" s="29">
        <v>0.5875819907407408</v>
      </c>
      <c r="C32" s="4">
        <v>11.106999999999999</v>
      </c>
      <c r="D32" s="4">
        <v>5.8186999999999998</v>
      </c>
      <c r="E32" s="4" t="s">
        <v>155</v>
      </c>
      <c r="F32" s="4">
        <v>58187.148759999996</v>
      </c>
      <c r="G32" s="4">
        <v>1.5</v>
      </c>
      <c r="H32" s="4">
        <v>3.5</v>
      </c>
      <c r="I32" s="4">
        <v>786.5</v>
      </c>
      <c r="K32" s="4">
        <v>0</v>
      </c>
      <c r="L32" s="4">
        <v>79</v>
      </c>
      <c r="M32" s="4">
        <v>0.84789999999999999</v>
      </c>
      <c r="N32" s="4">
        <v>9.4177999999999997</v>
      </c>
      <c r="O32" s="4">
        <v>4.9336000000000002</v>
      </c>
      <c r="P32" s="4">
        <v>1.2718</v>
      </c>
      <c r="Q32" s="4">
        <v>2.9676</v>
      </c>
      <c r="R32" s="4">
        <v>4.2</v>
      </c>
      <c r="S32" s="4">
        <v>1.0235000000000001</v>
      </c>
      <c r="T32" s="4">
        <v>2.3881000000000001</v>
      </c>
      <c r="U32" s="4">
        <v>3.4</v>
      </c>
      <c r="V32" s="4">
        <v>786.4873</v>
      </c>
      <c r="Y32" s="4">
        <v>67.344999999999999</v>
      </c>
      <c r="Z32" s="4">
        <v>0</v>
      </c>
      <c r="AA32" s="4">
        <v>0</v>
      </c>
      <c r="AB32" s="4" t="s">
        <v>207</v>
      </c>
      <c r="AC32" s="4">
        <v>0</v>
      </c>
      <c r="AD32" s="4">
        <v>11.4</v>
      </c>
      <c r="AE32" s="4">
        <v>860</v>
      </c>
      <c r="AF32" s="4">
        <v>891</v>
      </c>
      <c r="AG32" s="4">
        <v>827</v>
      </c>
      <c r="AH32" s="4">
        <v>80</v>
      </c>
      <c r="AI32" s="4">
        <v>23.37</v>
      </c>
      <c r="AJ32" s="4">
        <v>0.54</v>
      </c>
      <c r="AK32" s="4">
        <v>983</v>
      </c>
      <c r="AL32" s="4">
        <v>1</v>
      </c>
      <c r="AM32" s="4">
        <v>0</v>
      </c>
      <c r="AN32" s="4">
        <v>23</v>
      </c>
      <c r="AO32" s="4">
        <v>189.1</v>
      </c>
      <c r="AP32" s="4">
        <v>189</v>
      </c>
      <c r="AQ32" s="4">
        <v>2.1</v>
      </c>
      <c r="AR32" s="4">
        <v>195</v>
      </c>
      <c r="AS32" s="4" t="s">
        <v>155</v>
      </c>
      <c r="AT32" s="4">
        <v>2</v>
      </c>
      <c r="AU32" s="5">
        <v>0.79549768518518515</v>
      </c>
      <c r="AV32" s="4">
        <v>47.158571000000002</v>
      </c>
      <c r="AW32" s="4">
        <v>-88.485187999999994</v>
      </c>
      <c r="AX32" s="4">
        <v>312.60000000000002</v>
      </c>
      <c r="AY32" s="4">
        <v>25.8</v>
      </c>
      <c r="AZ32" s="4">
        <v>12</v>
      </c>
      <c r="BA32" s="4">
        <v>10</v>
      </c>
      <c r="BB32" s="4" t="s">
        <v>214</v>
      </c>
      <c r="BC32" s="4">
        <v>1.295504</v>
      </c>
      <c r="BD32" s="4">
        <v>1.849251</v>
      </c>
      <c r="BE32" s="4">
        <v>2.2970030000000001</v>
      </c>
      <c r="BF32" s="4">
        <v>14.063000000000001</v>
      </c>
      <c r="BG32" s="4">
        <v>11.93</v>
      </c>
      <c r="BH32" s="4">
        <v>0.85</v>
      </c>
      <c r="BI32" s="4">
        <v>17.940999999999999</v>
      </c>
      <c r="BJ32" s="4">
        <v>1978.6880000000001</v>
      </c>
      <c r="BK32" s="4">
        <v>659.73199999999997</v>
      </c>
      <c r="BL32" s="4">
        <v>2.8000000000000001E-2</v>
      </c>
      <c r="BM32" s="4">
        <v>6.5000000000000002E-2</v>
      </c>
      <c r="BN32" s="4">
        <v>9.2999999999999999E-2</v>
      </c>
      <c r="BO32" s="4">
        <v>2.3E-2</v>
      </c>
      <c r="BP32" s="4">
        <v>5.2999999999999999E-2</v>
      </c>
      <c r="BQ32" s="4">
        <v>7.4999999999999997E-2</v>
      </c>
      <c r="BR32" s="4">
        <v>5.4641000000000002</v>
      </c>
      <c r="BU32" s="4">
        <v>2.8069999999999999</v>
      </c>
      <c r="BW32" s="4">
        <v>0</v>
      </c>
      <c r="BX32" s="4">
        <v>0.24421799999999999</v>
      </c>
      <c r="BY32" s="4">
        <v>-5</v>
      </c>
      <c r="BZ32" s="4">
        <v>0.64921799999999996</v>
      </c>
      <c r="CA32" s="4">
        <v>5.9680770000000001</v>
      </c>
      <c r="CB32" s="4">
        <v>13.114204000000001</v>
      </c>
      <c r="CC32" s="4">
        <f t="shared" si="9"/>
        <v>1.5767659433999999</v>
      </c>
      <c r="CE32" s="4">
        <f t="shared" si="10"/>
        <v>8821.2948702030735</v>
      </c>
      <c r="CF32" s="4">
        <f t="shared" si="10"/>
        <v>2941.1865373969081</v>
      </c>
      <c r="CG32" s="4">
        <f t="shared" si="11"/>
        <v>0.33436151392499996</v>
      </c>
      <c r="CH32" s="4">
        <f t="shared" si="11"/>
        <v>24.3597966431679</v>
      </c>
    </row>
    <row r="33" spans="1:86">
      <c r="A33" s="2">
        <v>42439</v>
      </c>
      <c r="B33" s="29">
        <v>0.58759356481481484</v>
      </c>
      <c r="C33" s="4">
        <v>10.89</v>
      </c>
      <c r="D33" s="4">
        <v>6.2873000000000001</v>
      </c>
      <c r="E33" s="4" t="s">
        <v>155</v>
      </c>
      <c r="F33" s="4">
        <v>62873.099174000003</v>
      </c>
      <c r="G33" s="4">
        <v>0.9</v>
      </c>
      <c r="H33" s="4">
        <v>3.6</v>
      </c>
      <c r="I33" s="4">
        <v>862.8</v>
      </c>
      <c r="K33" s="4">
        <v>0</v>
      </c>
      <c r="L33" s="4">
        <v>82</v>
      </c>
      <c r="M33" s="4">
        <v>0.84509999999999996</v>
      </c>
      <c r="N33" s="4">
        <v>9.2035999999999998</v>
      </c>
      <c r="O33" s="4">
        <v>5.3136000000000001</v>
      </c>
      <c r="P33" s="4">
        <v>0.79810000000000003</v>
      </c>
      <c r="Q33" s="4">
        <v>3.03</v>
      </c>
      <c r="R33" s="4">
        <v>3.8</v>
      </c>
      <c r="S33" s="4">
        <v>0.64229999999999998</v>
      </c>
      <c r="T33" s="4">
        <v>2.4382999999999999</v>
      </c>
      <c r="U33" s="4">
        <v>3.1</v>
      </c>
      <c r="V33" s="4">
        <v>862.8134</v>
      </c>
      <c r="Y33" s="4">
        <v>69.566999999999993</v>
      </c>
      <c r="Z33" s="4">
        <v>0</v>
      </c>
      <c r="AA33" s="4">
        <v>0</v>
      </c>
      <c r="AB33" s="4" t="s">
        <v>207</v>
      </c>
      <c r="AC33" s="4">
        <v>0</v>
      </c>
      <c r="AD33" s="4">
        <v>11.4</v>
      </c>
      <c r="AE33" s="4">
        <v>860</v>
      </c>
      <c r="AF33" s="4">
        <v>891</v>
      </c>
      <c r="AG33" s="4">
        <v>826</v>
      </c>
      <c r="AH33" s="4">
        <v>80</v>
      </c>
      <c r="AI33" s="4">
        <v>23.37</v>
      </c>
      <c r="AJ33" s="4">
        <v>0.54</v>
      </c>
      <c r="AK33" s="4">
        <v>983</v>
      </c>
      <c r="AL33" s="4">
        <v>1</v>
      </c>
      <c r="AM33" s="4">
        <v>0</v>
      </c>
      <c r="AN33" s="4">
        <v>23</v>
      </c>
      <c r="AO33" s="4">
        <v>190</v>
      </c>
      <c r="AP33" s="4">
        <v>189</v>
      </c>
      <c r="AQ33" s="4">
        <v>2.2999999999999998</v>
      </c>
      <c r="AR33" s="4">
        <v>195</v>
      </c>
      <c r="AS33" s="4" t="s">
        <v>155</v>
      </c>
      <c r="AT33" s="4">
        <v>1</v>
      </c>
      <c r="AU33" s="5">
        <v>0.7955092592592593</v>
      </c>
      <c r="AV33" s="4">
        <v>47.158549999999998</v>
      </c>
      <c r="AW33" s="4">
        <v>-88.485045999999997</v>
      </c>
      <c r="AX33" s="4">
        <v>312.39999999999998</v>
      </c>
      <c r="AY33" s="4">
        <v>24.8</v>
      </c>
      <c r="AZ33" s="4">
        <v>12</v>
      </c>
      <c r="BA33" s="4">
        <v>10</v>
      </c>
      <c r="BB33" s="4" t="s">
        <v>214</v>
      </c>
      <c r="BC33" s="4">
        <v>1.050751</v>
      </c>
      <c r="BD33" s="4">
        <v>1.850751</v>
      </c>
      <c r="BE33" s="4">
        <v>2.1507510000000001</v>
      </c>
      <c r="BF33" s="4">
        <v>14.063000000000001</v>
      </c>
      <c r="BG33" s="4">
        <v>11.69</v>
      </c>
      <c r="BH33" s="4">
        <v>0.83</v>
      </c>
      <c r="BI33" s="4">
        <v>18.324999999999999</v>
      </c>
      <c r="BJ33" s="4">
        <v>1910.652</v>
      </c>
      <c r="BK33" s="4">
        <v>702.08</v>
      </c>
      <c r="BL33" s="4">
        <v>1.7000000000000001E-2</v>
      </c>
      <c r="BM33" s="4">
        <v>6.6000000000000003E-2</v>
      </c>
      <c r="BN33" s="4">
        <v>8.3000000000000004E-2</v>
      </c>
      <c r="BO33" s="4">
        <v>1.4E-2</v>
      </c>
      <c r="BP33" s="4">
        <v>5.2999999999999999E-2</v>
      </c>
      <c r="BQ33" s="4">
        <v>6.7000000000000004E-2</v>
      </c>
      <c r="BR33" s="4">
        <v>5.9229000000000003</v>
      </c>
      <c r="BU33" s="4">
        <v>2.8650000000000002</v>
      </c>
      <c r="BW33" s="4">
        <v>0</v>
      </c>
      <c r="BX33" s="4">
        <v>0.24349299999999999</v>
      </c>
      <c r="BY33" s="4">
        <v>-5</v>
      </c>
      <c r="BZ33" s="4">
        <v>0.65121799999999996</v>
      </c>
      <c r="CA33" s="4">
        <v>5.9503599999999999</v>
      </c>
      <c r="CB33" s="4">
        <v>13.154604000000001</v>
      </c>
      <c r="CC33" s="4">
        <f t="shared" si="9"/>
        <v>1.5720851119999999</v>
      </c>
      <c r="CE33" s="4">
        <f t="shared" si="10"/>
        <v>8492.6932243358406</v>
      </c>
      <c r="CF33" s="4">
        <f t="shared" si="10"/>
        <v>3120.6886753536</v>
      </c>
      <c r="CG33" s="4">
        <f t="shared" si="11"/>
        <v>0.29780956763999999</v>
      </c>
      <c r="CH33" s="4">
        <f t="shared" si="11"/>
        <v>26.326810271267998</v>
      </c>
    </row>
    <row r="34" spans="1:86">
      <c r="A34" s="2">
        <v>42439</v>
      </c>
      <c r="B34" s="29">
        <v>0.58760513888888888</v>
      </c>
      <c r="C34" s="4">
        <v>10.843</v>
      </c>
      <c r="D34" s="4">
        <v>6.2122000000000002</v>
      </c>
      <c r="E34" s="4" t="s">
        <v>155</v>
      </c>
      <c r="F34" s="4">
        <v>62122.235196000001</v>
      </c>
      <c r="G34" s="4">
        <v>0</v>
      </c>
      <c r="H34" s="4">
        <v>6</v>
      </c>
      <c r="I34" s="4">
        <v>881.4</v>
      </c>
      <c r="K34" s="4">
        <v>0</v>
      </c>
      <c r="L34" s="4">
        <v>83</v>
      </c>
      <c r="M34" s="4">
        <v>0.84619999999999995</v>
      </c>
      <c r="N34" s="4">
        <v>9.1758000000000006</v>
      </c>
      <c r="O34" s="4">
        <v>5.2568999999999999</v>
      </c>
      <c r="P34" s="4">
        <v>0</v>
      </c>
      <c r="Q34" s="4">
        <v>5.0773000000000001</v>
      </c>
      <c r="R34" s="4">
        <v>5.0999999999999996</v>
      </c>
      <c r="S34" s="4">
        <v>0</v>
      </c>
      <c r="T34" s="4">
        <v>4.0857999999999999</v>
      </c>
      <c r="U34" s="4">
        <v>4.0999999999999996</v>
      </c>
      <c r="V34" s="4">
        <v>881.40300000000002</v>
      </c>
      <c r="Y34" s="4">
        <v>70.108999999999995</v>
      </c>
      <c r="Z34" s="4">
        <v>0</v>
      </c>
      <c r="AA34" s="4">
        <v>0</v>
      </c>
      <c r="AB34" s="4" t="s">
        <v>207</v>
      </c>
      <c r="AC34" s="4">
        <v>0</v>
      </c>
      <c r="AD34" s="4">
        <v>11.5</v>
      </c>
      <c r="AE34" s="4">
        <v>858</v>
      </c>
      <c r="AF34" s="4">
        <v>891</v>
      </c>
      <c r="AG34" s="4">
        <v>829</v>
      </c>
      <c r="AH34" s="4">
        <v>80</v>
      </c>
      <c r="AI34" s="4">
        <v>23.37</v>
      </c>
      <c r="AJ34" s="4">
        <v>0.54</v>
      </c>
      <c r="AK34" s="4">
        <v>983</v>
      </c>
      <c r="AL34" s="4">
        <v>1</v>
      </c>
      <c r="AM34" s="4">
        <v>0</v>
      </c>
      <c r="AN34" s="4">
        <v>23</v>
      </c>
      <c r="AO34" s="4">
        <v>190</v>
      </c>
      <c r="AP34" s="4">
        <v>189</v>
      </c>
      <c r="AQ34" s="4">
        <v>2.4</v>
      </c>
      <c r="AR34" s="4">
        <v>195</v>
      </c>
      <c r="AS34" s="4" t="s">
        <v>155</v>
      </c>
      <c r="AT34" s="4">
        <v>1</v>
      </c>
      <c r="AU34" s="5">
        <v>0.79552083333333334</v>
      </c>
      <c r="AV34" s="4">
        <v>47.158535000000001</v>
      </c>
      <c r="AW34" s="4">
        <v>-88.484904999999998</v>
      </c>
      <c r="AX34" s="4">
        <v>312.2</v>
      </c>
      <c r="AY34" s="4">
        <v>24.1</v>
      </c>
      <c r="AZ34" s="4">
        <v>12</v>
      </c>
      <c r="BA34" s="4">
        <v>10</v>
      </c>
      <c r="BB34" s="4" t="s">
        <v>214</v>
      </c>
      <c r="BC34" s="4">
        <v>1.3031999999999999</v>
      </c>
      <c r="BD34" s="4">
        <v>1.4428000000000001</v>
      </c>
      <c r="BE34" s="4">
        <v>2.4032</v>
      </c>
      <c r="BF34" s="4">
        <v>14.063000000000001</v>
      </c>
      <c r="BG34" s="4">
        <v>11.78</v>
      </c>
      <c r="BH34" s="4">
        <v>0.84</v>
      </c>
      <c r="BI34" s="4">
        <v>18.173999999999999</v>
      </c>
      <c r="BJ34" s="4">
        <v>1915.75</v>
      </c>
      <c r="BK34" s="4">
        <v>698.55399999999997</v>
      </c>
      <c r="BL34" s="4">
        <v>0</v>
      </c>
      <c r="BM34" s="4">
        <v>0.111</v>
      </c>
      <c r="BN34" s="4">
        <v>0.111</v>
      </c>
      <c r="BO34" s="4">
        <v>0</v>
      </c>
      <c r="BP34" s="4">
        <v>8.8999999999999996E-2</v>
      </c>
      <c r="BQ34" s="4">
        <v>8.8999999999999996E-2</v>
      </c>
      <c r="BR34" s="4">
        <v>6.0850999999999997</v>
      </c>
      <c r="BU34" s="4">
        <v>2.9039999999999999</v>
      </c>
      <c r="BW34" s="4">
        <v>0</v>
      </c>
      <c r="BX34" s="4">
        <v>0.22441700000000001</v>
      </c>
      <c r="BY34" s="4">
        <v>-5</v>
      </c>
      <c r="BZ34" s="4">
        <v>0.65256400000000003</v>
      </c>
      <c r="CA34" s="4">
        <v>5.4841899999999999</v>
      </c>
      <c r="CB34" s="4">
        <v>13.181793000000001</v>
      </c>
      <c r="CC34" s="4">
        <f t="shared" si="9"/>
        <v>1.448922998</v>
      </c>
      <c r="CE34" s="4">
        <f t="shared" si="10"/>
        <v>7848.2337333975001</v>
      </c>
      <c r="CF34" s="4">
        <f t="shared" si="10"/>
        <v>2861.7591373612199</v>
      </c>
      <c r="CG34" s="4">
        <f t="shared" si="11"/>
        <v>0.36460540377</v>
      </c>
      <c r="CH34" s="4">
        <f t="shared" si="11"/>
        <v>24.928767893042998</v>
      </c>
    </row>
    <row r="35" spans="1:86">
      <c r="A35" s="2">
        <v>42439</v>
      </c>
      <c r="B35" s="29">
        <v>0.58761671296296292</v>
      </c>
      <c r="C35" s="4">
        <v>10.922000000000001</v>
      </c>
      <c r="D35" s="4">
        <v>6.2744999999999997</v>
      </c>
      <c r="E35" s="4" t="s">
        <v>155</v>
      </c>
      <c r="F35" s="4">
        <v>62745.339055999997</v>
      </c>
      <c r="G35" s="4">
        <v>-0.1</v>
      </c>
      <c r="H35" s="4">
        <v>6</v>
      </c>
      <c r="I35" s="4">
        <v>913.2</v>
      </c>
      <c r="K35" s="4">
        <v>0</v>
      </c>
      <c r="L35" s="4">
        <v>85</v>
      </c>
      <c r="M35" s="4">
        <v>0.8448</v>
      </c>
      <c r="N35" s="4">
        <v>9.2272999999999996</v>
      </c>
      <c r="O35" s="4">
        <v>5.3010000000000002</v>
      </c>
      <c r="P35" s="4">
        <v>0</v>
      </c>
      <c r="Q35" s="4">
        <v>5.0690999999999997</v>
      </c>
      <c r="R35" s="4">
        <v>5.0999999999999996</v>
      </c>
      <c r="S35" s="4">
        <v>0</v>
      </c>
      <c r="T35" s="4">
        <v>4.0792000000000002</v>
      </c>
      <c r="U35" s="4">
        <v>4.0999999999999996</v>
      </c>
      <c r="V35" s="4">
        <v>913.21280000000002</v>
      </c>
      <c r="Y35" s="4">
        <v>71.856999999999999</v>
      </c>
      <c r="Z35" s="4">
        <v>0</v>
      </c>
      <c r="AA35" s="4">
        <v>0</v>
      </c>
      <c r="AB35" s="4" t="s">
        <v>207</v>
      </c>
      <c r="AC35" s="4">
        <v>0</v>
      </c>
      <c r="AD35" s="4">
        <v>11.4</v>
      </c>
      <c r="AE35" s="4">
        <v>860</v>
      </c>
      <c r="AF35" s="4">
        <v>891</v>
      </c>
      <c r="AG35" s="4">
        <v>832</v>
      </c>
      <c r="AH35" s="4">
        <v>80</v>
      </c>
      <c r="AI35" s="4">
        <v>23.37</v>
      </c>
      <c r="AJ35" s="4">
        <v>0.54</v>
      </c>
      <c r="AK35" s="4">
        <v>983</v>
      </c>
      <c r="AL35" s="4">
        <v>1</v>
      </c>
      <c r="AM35" s="4">
        <v>0</v>
      </c>
      <c r="AN35" s="4">
        <v>23</v>
      </c>
      <c r="AO35" s="4">
        <v>190</v>
      </c>
      <c r="AP35" s="4">
        <v>189.1</v>
      </c>
      <c r="AQ35" s="4">
        <v>2</v>
      </c>
      <c r="AR35" s="4">
        <v>195</v>
      </c>
      <c r="AS35" s="4" t="s">
        <v>155</v>
      </c>
      <c r="AT35" s="4">
        <v>1</v>
      </c>
      <c r="AU35" s="5">
        <v>0.79553240740740738</v>
      </c>
      <c r="AV35" s="4">
        <v>47.158524999999997</v>
      </c>
      <c r="AW35" s="4">
        <v>-88.484769</v>
      </c>
      <c r="AX35" s="4">
        <v>312.10000000000002</v>
      </c>
      <c r="AY35" s="4">
        <v>23.4</v>
      </c>
      <c r="AZ35" s="4">
        <v>12</v>
      </c>
      <c r="BA35" s="4">
        <v>10</v>
      </c>
      <c r="BB35" s="4" t="s">
        <v>214</v>
      </c>
      <c r="BC35" s="4">
        <v>1.5</v>
      </c>
      <c r="BD35" s="4">
        <v>1</v>
      </c>
      <c r="BE35" s="4">
        <v>2.6</v>
      </c>
      <c r="BF35" s="4">
        <v>14.063000000000001</v>
      </c>
      <c r="BG35" s="4">
        <v>11.68</v>
      </c>
      <c r="BH35" s="4">
        <v>0.83</v>
      </c>
      <c r="BI35" s="4">
        <v>18.364999999999998</v>
      </c>
      <c r="BJ35" s="4">
        <v>1913.442</v>
      </c>
      <c r="BK35" s="4">
        <v>699.64599999999996</v>
      </c>
      <c r="BL35" s="4">
        <v>0</v>
      </c>
      <c r="BM35" s="4">
        <v>0.11</v>
      </c>
      <c r="BN35" s="4">
        <v>0.11</v>
      </c>
      <c r="BO35" s="4">
        <v>0</v>
      </c>
      <c r="BP35" s="4">
        <v>8.8999999999999996E-2</v>
      </c>
      <c r="BQ35" s="4">
        <v>8.8999999999999996E-2</v>
      </c>
      <c r="BR35" s="4">
        <v>6.2619999999999996</v>
      </c>
      <c r="BU35" s="4">
        <v>2.956</v>
      </c>
      <c r="BW35" s="4">
        <v>0</v>
      </c>
      <c r="BX35" s="4">
        <v>0.23599999999999999</v>
      </c>
      <c r="BY35" s="4">
        <v>-5</v>
      </c>
      <c r="BZ35" s="4">
        <v>0.64943600000000001</v>
      </c>
      <c r="CA35" s="4">
        <v>5.7672499999999998</v>
      </c>
      <c r="CB35" s="4">
        <v>13.118607000000001</v>
      </c>
      <c r="CC35" s="4">
        <f t="shared" si="9"/>
        <v>1.5237074499999999</v>
      </c>
      <c r="CE35" s="4">
        <f t="shared" si="10"/>
        <v>8243.3678857515006</v>
      </c>
      <c r="CF35" s="4">
        <f t="shared" si="10"/>
        <v>3014.1699449444995</v>
      </c>
      <c r="CG35" s="4">
        <f t="shared" si="11"/>
        <v>0.38342408174999992</v>
      </c>
      <c r="CH35" s="4">
        <f t="shared" si="11"/>
        <v>26.977546066499993</v>
      </c>
    </row>
    <row r="36" spans="1:86">
      <c r="A36" s="2">
        <v>42439</v>
      </c>
      <c r="B36" s="29">
        <v>0.58762828703703707</v>
      </c>
      <c r="C36" s="4">
        <v>10.930999999999999</v>
      </c>
      <c r="D36" s="4">
        <v>6.3022</v>
      </c>
      <c r="E36" s="4" t="s">
        <v>155</v>
      </c>
      <c r="F36" s="4">
        <v>63021.670722000003</v>
      </c>
      <c r="G36" s="4">
        <v>-0.6</v>
      </c>
      <c r="H36" s="4">
        <v>6.1</v>
      </c>
      <c r="I36" s="4">
        <v>954.6</v>
      </c>
      <c r="K36" s="4">
        <v>0</v>
      </c>
      <c r="L36" s="4">
        <v>86</v>
      </c>
      <c r="M36" s="4">
        <v>0.84440000000000004</v>
      </c>
      <c r="N36" s="4">
        <v>9.2302999999999997</v>
      </c>
      <c r="O36" s="4">
        <v>5.3215000000000003</v>
      </c>
      <c r="P36" s="4">
        <v>0</v>
      </c>
      <c r="Q36" s="4">
        <v>5.1508000000000003</v>
      </c>
      <c r="R36" s="4">
        <v>5.2</v>
      </c>
      <c r="S36" s="4">
        <v>0</v>
      </c>
      <c r="T36" s="4">
        <v>4.1448999999999998</v>
      </c>
      <c r="U36" s="4">
        <v>4.0999999999999996</v>
      </c>
      <c r="V36" s="4">
        <v>954.58699999999999</v>
      </c>
      <c r="Y36" s="4">
        <v>72.753</v>
      </c>
      <c r="Z36" s="4">
        <v>0</v>
      </c>
      <c r="AA36" s="4">
        <v>0</v>
      </c>
      <c r="AB36" s="4" t="s">
        <v>207</v>
      </c>
      <c r="AC36" s="4">
        <v>0</v>
      </c>
      <c r="AD36" s="4">
        <v>11.5</v>
      </c>
      <c r="AE36" s="4">
        <v>859</v>
      </c>
      <c r="AF36" s="4">
        <v>891</v>
      </c>
      <c r="AG36" s="4">
        <v>829</v>
      </c>
      <c r="AH36" s="4">
        <v>80</v>
      </c>
      <c r="AI36" s="4">
        <v>23.37</v>
      </c>
      <c r="AJ36" s="4">
        <v>0.54</v>
      </c>
      <c r="AK36" s="4">
        <v>983</v>
      </c>
      <c r="AL36" s="4">
        <v>1</v>
      </c>
      <c r="AM36" s="4">
        <v>0</v>
      </c>
      <c r="AN36" s="4">
        <v>23</v>
      </c>
      <c r="AO36" s="4">
        <v>190</v>
      </c>
      <c r="AP36" s="4">
        <v>189.9</v>
      </c>
      <c r="AQ36" s="4">
        <v>1.7</v>
      </c>
      <c r="AR36" s="4">
        <v>195</v>
      </c>
      <c r="AS36" s="4" t="s">
        <v>155</v>
      </c>
      <c r="AT36" s="4">
        <v>1</v>
      </c>
      <c r="AU36" s="5">
        <v>0.79554398148148142</v>
      </c>
      <c r="AV36" s="4">
        <v>47.158524</v>
      </c>
      <c r="AW36" s="4">
        <v>-88.484643000000005</v>
      </c>
      <c r="AX36" s="4">
        <v>312</v>
      </c>
      <c r="AY36" s="4">
        <v>22.2</v>
      </c>
      <c r="AZ36" s="4">
        <v>12</v>
      </c>
      <c r="BA36" s="4">
        <v>10</v>
      </c>
      <c r="BB36" s="4" t="s">
        <v>214</v>
      </c>
      <c r="BC36" s="4">
        <v>1.5508</v>
      </c>
      <c r="BD36" s="4">
        <v>1.1015999999999999</v>
      </c>
      <c r="BE36" s="4">
        <v>2.6507999999999998</v>
      </c>
      <c r="BF36" s="4">
        <v>14.063000000000001</v>
      </c>
      <c r="BG36" s="4">
        <v>11.65</v>
      </c>
      <c r="BH36" s="4">
        <v>0.83</v>
      </c>
      <c r="BI36" s="4">
        <v>18.428999999999998</v>
      </c>
      <c r="BJ36" s="4">
        <v>1910.4559999999999</v>
      </c>
      <c r="BK36" s="4">
        <v>701.01499999999999</v>
      </c>
      <c r="BL36" s="4">
        <v>0</v>
      </c>
      <c r="BM36" s="4">
        <v>0.112</v>
      </c>
      <c r="BN36" s="4">
        <v>0.112</v>
      </c>
      <c r="BO36" s="4">
        <v>0</v>
      </c>
      <c r="BP36" s="4">
        <v>0.09</v>
      </c>
      <c r="BQ36" s="4">
        <v>0.09</v>
      </c>
      <c r="BR36" s="4">
        <v>6.5332999999999997</v>
      </c>
      <c r="BU36" s="4">
        <v>2.988</v>
      </c>
      <c r="BW36" s="4">
        <v>0</v>
      </c>
      <c r="BX36" s="4">
        <v>0.229684</v>
      </c>
      <c r="BY36" s="4">
        <v>-5</v>
      </c>
      <c r="BZ36" s="4">
        <v>0.65245600000000004</v>
      </c>
      <c r="CA36" s="4">
        <v>5.6129100000000003</v>
      </c>
      <c r="CB36" s="4">
        <v>13.179601999999999</v>
      </c>
      <c r="CC36" s="4">
        <f t="shared" si="9"/>
        <v>1.4829308219999999</v>
      </c>
      <c r="CE36" s="4">
        <f t="shared" si="10"/>
        <v>8010.2435374591196</v>
      </c>
      <c r="CF36" s="4">
        <f t="shared" si="10"/>
        <v>2939.24637542655</v>
      </c>
      <c r="CG36" s="4">
        <f t="shared" si="11"/>
        <v>0.37735593930000005</v>
      </c>
      <c r="CH36" s="4">
        <f t="shared" si="11"/>
        <v>27.393106202541002</v>
      </c>
    </row>
    <row r="37" spans="1:86">
      <c r="A37" s="2">
        <v>42439</v>
      </c>
      <c r="B37" s="29">
        <v>0.58763986111111111</v>
      </c>
      <c r="C37" s="4">
        <v>11</v>
      </c>
      <c r="D37" s="4">
        <v>6.0868000000000002</v>
      </c>
      <c r="E37" s="4" t="s">
        <v>155</v>
      </c>
      <c r="F37" s="4">
        <v>60867.741934999998</v>
      </c>
      <c r="G37" s="4">
        <v>-0.7</v>
      </c>
      <c r="H37" s="4">
        <v>6</v>
      </c>
      <c r="I37" s="4">
        <v>952.7</v>
      </c>
      <c r="K37" s="4">
        <v>0</v>
      </c>
      <c r="L37" s="4">
        <v>87</v>
      </c>
      <c r="M37" s="4">
        <v>0.84589999999999999</v>
      </c>
      <c r="N37" s="4">
        <v>9.3043999999999993</v>
      </c>
      <c r="O37" s="4">
        <v>5.1487999999999996</v>
      </c>
      <c r="P37" s="4">
        <v>0</v>
      </c>
      <c r="Q37" s="4">
        <v>5.0869</v>
      </c>
      <c r="R37" s="4">
        <v>5.0999999999999996</v>
      </c>
      <c r="S37" s="4">
        <v>0</v>
      </c>
      <c r="T37" s="4">
        <v>4.0934999999999997</v>
      </c>
      <c r="U37" s="4">
        <v>4.0999999999999996</v>
      </c>
      <c r="V37" s="4">
        <v>952.67719999999997</v>
      </c>
      <c r="Y37" s="4">
        <v>73.349000000000004</v>
      </c>
      <c r="Z37" s="4">
        <v>0</v>
      </c>
      <c r="AA37" s="4">
        <v>0</v>
      </c>
      <c r="AB37" s="4" t="s">
        <v>207</v>
      </c>
      <c r="AC37" s="4">
        <v>0</v>
      </c>
      <c r="AD37" s="4">
        <v>11.4</v>
      </c>
      <c r="AE37" s="4">
        <v>859</v>
      </c>
      <c r="AF37" s="4">
        <v>892</v>
      </c>
      <c r="AG37" s="4">
        <v>827</v>
      </c>
      <c r="AH37" s="4">
        <v>80</v>
      </c>
      <c r="AI37" s="4">
        <v>23.37</v>
      </c>
      <c r="AJ37" s="4">
        <v>0.54</v>
      </c>
      <c r="AK37" s="4">
        <v>983</v>
      </c>
      <c r="AL37" s="4">
        <v>1</v>
      </c>
      <c r="AM37" s="4">
        <v>0</v>
      </c>
      <c r="AN37" s="4">
        <v>23</v>
      </c>
      <c r="AO37" s="4">
        <v>190</v>
      </c>
      <c r="AP37" s="4">
        <v>189</v>
      </c>
      <c r="AQ37" s="4">
        <v>1.7</v>
      </c>
      <c r="AR37" s="4">
        <v>195</v>
      </c>
      <c r="AS37" s="4" t="s">
        <v>155</v>
      </c>
      <c r="AT37" s="4">
        <v>1</v>
      </c>
      <c r="AU37" s="5">
        <v>0.79555555555555557</v>
      </c>
      <c r="AV37" s="4">
        <v>47.158532000000001</v>
      </c>
      <c r="AW37" s="4">
        <v>-88.484520000000003</v>
      </c>
      <c r="AX37" s="4">
        <v>311.89999999999998</v>
      </c>
      <c r="AY37" s="4">
        <v>21.4</v>
      </c>
      <c r="AZ37" s="4">
        <v>12</v>
      </c>
      <c r="BA37" s="4">
        <v>10</v>
      </c>
      <c r="BB37" s="4" t="s">
        <v>214</v>
      </c>
      <c r="BC37" s="4">
        <v>1.4476</v>
      </c>
      <c r="BD37" s="4">
        <v>1.2507999999999999</v>
      </c>
      <c r="BE37" s="4">
        <v>2.4460000000000002</v>
      </c>
      <c r="BF37" s="4">
        <v>14.063000000000001</v>
      </c>
      <c r="BG37" s="4">
        <v>11.77</v>
      </c>
      <c r="BH37" s="4">
        <v>0.84</v>
      </c>
      <c r="BI37" s="4">
        <v>18.218</v>
      </c>
      <c r="BJ37" s="4">
        <v>1938.9069999999999</v>
      </c>
      <c r="BK37" s="4">
        <v>682.88499999999999</v>
      </c>
      <c r="BL37" s="4">
        <v>0</v>
      </c>
      <c r="BM37" s="4">
        <v>0.111</v>
      </c>
      <c r="BN37" s="4">
        <v>0.111</v>
      </c>
      <c r="BO37" s="4">
        <v>0</v>
      </c>
      <c r="BP37" s="4">
        <v>8.8999999999999996E-2</v>
      </c>
      <c r="BQ37" s="4">
        <v>8.8999999999999996E-2</v>
      </c>
      <c r="BR37" s="4">
        <v>6.5646000000000004</v>
      </c>
      <c r="BU37" s="4">
        <v>3.0329999999999999</v>
      </c>
      <c r="BW37" s="4">
        <v>0</v>
      </c>
      <c r="BX37" s="4">
        <v>0.177676</v>
      </c>
      <c r="BY37" s="4">
        <v>-5</v>
      </c>
      <c r="BZ37" s="4">
        <v>0.64810800000000002</v>
      </c>
      <c r="CA37" s="4">
        <v>4.3419489999999996</v>
      </c>
      <c r="CB37" s="4">
        <v>13.091784000000001</v>
      </c>
      <c r="CC37" s="4">
        <f t="shared" si="9"/>
        <v>1.1471429257999999</v>
      </c>
      <c r="CE37" s="4">
        <f t="shared" si="10"/>
        <v>6288.7205763780194</v>
      </c>
      <c r="CF37" s="4">
        <f t="shared" si="10"/>
        <v>2214.8937266201547</v>
      </c>
      <c r="CG37" s="4">
        <f t="shared" si="11"/>
        <v>0.28866579536699993</v>
      </c>
      <c r="CH37" s="4">
        <f t="shared" si="11"/>
        <v>21.291859328833802</v>
      </c>
    </row>
    <row r="38" spans="1:86">
      <c r="A38" s="2">
        <v>42439</v>
      </c>
      <c r="B38" s="29">
        <v>0.58765143518518526</v>
      </c>
      <c r="C38" s="4">
        <v>11.364000000000001</v>
      </c>
      <c r="D38" s="4">
        <v>5.8209999999999997</v>
      </c>
      <c r="E38" s="4" t="s">
        <v>155</v>
      </c>
      <c r="F38" s="4">
        <v>58209.508197000003</v>
      </c>
      <c r="G38" s="4">
        <v>-0.7</v>
      </c>
      <c r="H38" s="4">
        <v>6</v>
      </c>
      <c r="I38" s="4">
        <v>965.2</v>
      </c>
      <c r="K38" s="4">
        <v>0</v>
      </c>
      <c r="L38" s="4">
        <v>87</v>
      </c>
      <c r="M38" s="4">
        <v>0.84560000000000002</v>
      </c>
      <c r="N38" s="4">
        <v>9.6094000000000008</v>
      </c>
      <c r="O38" s="4">
        <v>4.9222999999999999</v>
      </c>
      <c r="P38" s="4">
        <v>0</v>
      </c>
      <c r="Q38" s="4">
        <v>5.0736999999999997</v>
      </c>
      <c r="R38" s="4">
        <v>5.0999999999999996</v>
      </c>
      <c r="S38" s="4">
        <v>0</v>
      </c>
      <c r="T38" s="4">
        <v>4.0830000000000002</v>
      </c>
      <c r="U38" s="4">
        <v>4.0999999999999996</v>
      </c>
      <c r="V38" s="4">
        <v>965.2</v>
      </c>
      <c r="Y38" s="4">
        <v>73.516000000000005</v>
      </c>
      <c r="Z38" s="4">
        <v>0</v>
      </c>
      <c r="AA38" s="4">
        <v>0</v>
      </c>
      <c r="AB38" s="4" t="s">
        <v>207</v>
      </c>
      <c r="AC38" s="4">
        <v>0</v>
      </c>
      <c r="AD38" s="4">
        <v>11.4</v>
      </c>
      <c r="AE38" s="4">
        <v>860</v>
      </c>
      <c r="AF38" s="4">
        <v>892</v>
      </c>
      <c r="AG38" s="4">
        <v>824</v>
      </c>
      <c r="AH38" s="4">
        <v>80</v>
      </c>
      <c r="AI38" s="4">
        <v>23.37</v>
      </c>
      <c r="AJ38" s="4">
        <v>0.54</v>
      </c>
      <c r="AK38" s="4">
        <v>983</v>
      </c>
      <c r="AL38" s="4">
        <v>1</v>
      </c>
      <c r="AM38" s="4">
        <v>0</v>
      </c>
      <c r="AN38" s="4">
        <v>23</v>
      </c>
      <c r="AO38" s="4">
        <v>190</v>
      </c>
      <c r="AP38" s="4">
        <v>189</v>
      </c>
      <c r="AQ38" s="4">
        <v>1.7</v>
      </c>
      <c r="AR38" s="4">
        <v>195</v>
      </c>
      <c r="AS38" s="4" t="s">
        <v>155</v>
      </c>
      <c r="AT38" s="4">
        <v>1</v>
      </c>
      <c r="AU38" s="5">
        <v>0.79556712962962972</v>
      </c>
      <c r="AV38" s="4">
        <v>47.158552999999998</v>
      </c>
      <c r="AW38" s="4">
        <v>-88.484402000000003</v>
      </c>
      <c r="AX38" s="4">
        <v>311.8</v>
      </c>
      <c r="AY38" s="4">
        <v>20.5</v>
      </c>
      <c r="AZ38" s="4">
        <v>12</v>
      </c>
      <c r="BA38" s="4">
        <v>10</v>
      </c>
      <c r="BB38" s="4" t="s">
        <v>214</v>
      </c>
      <c r="BC38" s="4">
        <v>1.1983999999999999</v>
      </c>
      <c r="BD38" s="4">
        <v>1.3</v>
      </c>
      <c r="BE38" s="4">
        <v>2.0983999999999998</v>
      </c>
      <c r="BF38" s="4">
        <v>14.063000000000001</v>
      </c>
      <c r="BG38" s="4">
        <v>11.75</v>
      </c>
      <c r="BH38" s="4">
        <v>0.84</v>
      </c>
      <c r="BI38" s="4">
        <v>18.256</v>
      </c>
      <c r="BJ38" s="4">
        <v>1991.5139999999999</v>
      </c>
      <c r="BK38" s="4">
        <v>649.28399999999999</v>
      </c>
      <c r="BL38" s="4">
        <v>0</v>
      </c>
      <c r="BM38" s="4">
        <v>0.11</v>
      </c>
      <c r="BN38" s="4">
        <v>0.11</v>
      </c>
      <c r="BO38" s="4">
        <v>0</v>
      </c>
      <c r="BP38" s="4">
        <v>8.8999999999999996E-2</v>
      </c>
      <c r="BQ38" s="4">
        <v>8.8999999999999996E-2</v>
      </c>
      <c r="BR38" s="4">
        <v>6.6144999999999996</v>
      </c>
      <c r="BU38" s="4">
        <v>3.0230000000000001</v>
      </c>
      <c r="BW38" s="4">
        <v>0</v>
      </c>
      <c r="BX38" s="4">
        <v>0.17805199999999999</v>
      </c>
      <c r="BY38" s="4">
        <v>-5</v>
      </c>
      <c r="BZ38" s="4">
        <v>0.64932699999999999</v>
      </c>
      <c r="CA38" s="4">
        <v>4.3511449999999998</v>
      </c>
      <c r="CB38" s="4">
        <v>13.116405</v>
      </c>
      <c r="CC38" s="4">
        <f t="shared" si="9"/>
        <v>1.149572509</v>
      </c>
      <c r="CE38" s="4">
        <f t="shared" si="10"/>
        <v>6473.0285390969093</v>
      </c>
      <c r="CF38" s="4">
        <f t="shared" si="10"/>
        <v>2110.37123614446</v>
      </c>
      <c r="CG38" s="4">
        <f t="shared" si="11"/>
        <v>0.28927717303499995</v>
      </c>
      <c r="CH38" s="4">
        <f t="shared" si="11"/>
        <v>21.499144506067498</v>
      </c>
    </row>
    <row r="39" spans="1:86">
      <c r="A39" s="2">
        <v>42439</v>
      </c>
      <c r="B39" s="29">
        <v>0.58766300925925929</v>
      </c>
      <c r="C39" s="4">
        <v>12.007999999999999</v>
      </c>
      <c r="D39" s="4">
        <v>4.5946999999999996</v>
      </c>
      <c r="E39" s="4" t="s">
        <v>155</v>
      </c>
      <c r="F39" s="4">
        <v>45947.213114999999</v>
      </c>
      <c r="G39" s="4">
        <v>-0.7</v>
      </c>
      <c r="H39" s="4">
        <v>6</v>
      </c>
      <c r="I39" s="4">
        <v>914.9</v>
      </c>
      <c r="K39" s="4">
        <v>0</v>
      </c>
      <c r="L39" s="4">
        <v>86</v>
      </c>
      <c r="M39" s="4">
        <v>0.85219999999999996</v>
      </c>
      <c r="N39" s="4">
        <v>10.233700000000001</v>
      </c>
      <c r="O39" s="4">
        <v>3.9157000000000002</v>
      </c>
      <c r="P39" s="4">
        <v>0</v>
      </c>
      <c r="Q39" s="4">
        <v>5.1132999999999997</v>
      </c>
      <c r="R39" s="4">
        <v>5.0999999999999996</v>
      </c>
      <c r="S39" s="4">
        <v>0</v>
      </c>
      <c r="T39" s="4">
        <v>4.1153000000000004</v>
      </c>
      <c r="U39" s="4">
        <v>4.0999999999999996</v>
      </c>
      <c r="V39" s="4">
        <v>914.91499999999996</v>
      </c>
      <c r="Y39" s="4">
        <v>72.944000000000003</v>
      </c>
      <c r="Z39" s="4">
        <v>0</v>
      </c>
      <c r="AA39" s="4">
        <v>0</v>
      </c>
      <c r="AB39" s="4" t="s">
        <v>207</v>
      </c>
      <c r="AC39" s="4">
        <v>0</v>
      </c>
      <c r="AD39" s="4">
        <v>11.4</v>
      </c>
      <c r="AE39" s="4">
        <v>859</v>
      </c>
      <c r="AF39" s="4">
        <v>891</v>
      </c>
      <c r="AG39" s="4">
        <v>823</v>
      </c>
      <c r="AH39" s="4">
        <v>80.099999999999994</v>
      </c>
      <c r="AI39" s="4">
        <v>23.4</v>
      </c>
      <c r="AJ39" s="4">
        <v>0.54</v>
      </c>
      <c r="AK39" s="4">
        <v>983</v>
      </c>
      <c r="AL39" s="4">
        <v>1</v>
      </c>
      <c r="AM39" s="4">
        <v>0</v>
      </c>
      <c r="AN39" s="4">
        <v>23</v>
      </c>
      <c r="AO39" s="4">
        <v>190.1</v>
      </c>
      <c r="AP39" s="4">
        <v>189.1</v>
      </c>
      <c r="AQ39" s="4">
        <v>2.1</v>
      </c>
      <c r="AR39" s="4">
        <v>195</v>
      </c>
      <c r="AS39" s="4" t="s">
        <v>155</v>
      </c>
      <c r="AT39" s="4">
        <v>1</v>
      </c>
      <c r="AU39" s="5">
        <v>0.79557870370370365</v>
      </c>
      <c r="AV39" s="4">
        <v>47.158596000000003</v>
      </c>
      <c r="AW39" s="4">
        <v>-88.484298999999993</v>
      </c>
      <c r="AX39" s="4">
        <v>311.60000000000002</v>
      </c>
      <c r="AY39" s="4">
        <v>20.3</v>
      </c>
      <c r="AZ39" s="4">
        <v>12</v>
      </c>
      <c r="BA39" s="4">
        <v>10</v>
      </c>
      <c r="BB39" s="4" t="s">
        <v>214</v>
      </c>
      <c r="BC39" s="4">
        <v>1.0491999999999999</v>
      </c>
      <c r="BD39" s="4">
        <v>1.3</v>
      </c>
      <c r="BE39" s="4">
        <v>2</v>
      </c>
      <c r="BF39" s="4">
        <v>14.063000000000001</v>
      </c>
      <c r="BG39" s="4">
        <v>12.3</v>
      </c>
      <c r="BH39" s="4">
        <v>0.87</v>
      </c>
      <c r="BI39" s="4">
        <v>17.341000000000001</v>
      </c>
      <c r="BJ39" s="4">
        <v>2178.7779999999998</v>
      </c>
      <c r="BK39" s="4">
        <v>530.59799999999996</v>
      </c>
      <c r="BL39" s="4">
        <v>0</v>
      </c>
      <c r="BM39" s="4">
        <v>0.114</v>
      </c>
      <c r="BN39" s="4">
        <v>0.114</v>
      </c>
      <c r="BO39" s="4">
        <v>0</v>
      </c>
      <c r="BP39" s="4">
        <v>9.1999999999999998E-2</v>
      </c>
      <c r="BQ39" s="4">
        <v>9.1999999999999998E-2</v>
      </c>
      <c r="BR39" s="4">
        <v>6.4409999999999998</v>
      </c>
      <c r="BU39" s="4">
        <v>3.081</v>
      </c>
      <c r="BW39" s="4">
        <v>0</v>
      </c>
      <c r="BX39" s="4">
        <v>0.20496200000000001</v>
      </c>
      <c r="BY39" s="4">
        <v>-5</v>
      </c>
      <c r="BZ39" s="4">
        <v>0.65178199999999997</v>
      </c>
      <c r="CA39" s="4">
        <v>5.0087590000000004</v>
      </c>
      <c r="CB39" s="4">
        <v>13.165996</v>
      </c>
      <c r="CC39" s="4">
        <f t="shared" si="9"/>
        <v>1.3233141278</v>
      </c>
      <c r="CE39" s="4">
        <f t="shared" si="10"/>
        <v>8151.9915156269944</v>
      </c>
      <c r="CF39" s="4">
        <f t="shared" si="10"/>
        <v>1985.255218387854</v>
      </c>
      <c r="CG39" s="4">
        <f t="shared" si="11"/>
        <v>0.34422195351600005</v>
      </c>
      <c r="CH39" s="4">
        <f t="shared" si="11"/>
        <v>24.099278289093004</v>
      </c>
    </row>
    <row r="40" spans="1:86">
      <c r="A40" s="2">
        <v>42439</v>
      </c>
      <c r="B40" s="29">
        <v>0.58767458333333333</v>
      </c>
      <c r="C40" s="4">
        <v>12.628</v>
      </c>
      <c r="D40" s="4">
        <v>3.4131</v>
      </c>
      <c r="E40" s="4" t="s">
        <v>155</v>
      </c>
      <c r="F40" s="4">
        <v>34131.159298999999</v>
      </c>
      <c r="G40" s="4">
        <v>9.8000000000000007</v>
      </c>
      <c r="H40" s="4">
        <v>2.2999999999999998</v>
      </c>
      <c r="I40" s="4">
        <v>802.6</v>
      </c>
      <c r="K40" s="4">
        <v>0</v>
      </c>
      <c r="L40" s="4">
        <v>80</v>
      </c>
      <c r="M40" s="4">
        <v>0.85829999999999995</v>
      </c>
      <c r="N40" s="4">
        <v>10.8377</v>
      </c>
      <c r="O40" s="4">
        <v>2.9293</v>
      </c>
      <c r="P40" s="4">
        <v>8.4101999999999997</v>
      </c>
      <c r="Q40" s="4">
        <v>1.9856</v>
      </c>
      <c r="R40" s="4">
        <v>10.4</v>
      </c>
      <c r="S40" s="4">
        <v>6.7754000000000003</v>
      </c>
      <c r="T40" s="4">
        <v>1.5996999999999999</v>
      </c>
      <c r="U40" s="4">
        <v>8.4</v>
      </c>
      <c r="V40" s="4">
        <v>802.62509999999997</v>
      </c>
      <c r="Y40" s="4">
        <v>68.347999999999999</v>
      </c>
      <c r="Z40" s="4">
        <v>0</v>
      </c>
      <c r="AA40" s="4">
        <v>0</v>
      </c>
      <c r="AB40" s="4" t="s">
        <v>207</v>
      </c>
      <c r="AC40" s="4">
        <v>0</v>
      </c>
      <c r="AD40" s="4">
        <v>11.4</v>
      </c>
      <c r="AE40" s="4">
        <v>860</v>
      </c>
      <c r="AF40" s="4">
        <v>891</v>
      </c>
      <c r="AG40" s="4">
        <v>824</v>
      </c>
      <c r="AH40" s="4">
        <v>81</v>
      </c>
      <c r="AI40" s="4">
        <v>23.66</v>
      </c>
      <c r="AJ40" s="4">
        <v>0.54</v>
      </c>
      <c r="AK40" s="4">
        <v>983</v>
      </c>
      <c r="AL40" s="4">
        <v>1</v>
      </c>
      <c r="AM40" s="4">
        <v>0</v>
      </c>
      <c r="AN40" s="4">
        <v>23</v>
      </c>
      <c r="AO40" s="4">
        <v>190.9</v>
      </c>
      <c r="AP40" s="4">
        <v>190</v>
      </c>
      <c r="AQ40" s="4">
        <v>1.9</v>
      </c>
      <c r="AR40" s="4">
        <v>195</v>
      </c>
      <c r="AS40" s="4" t="s">
        <v>155</v>
      </c>
      <c r="AT40" s="4">
        <v>1</v>
      </c>
      <c r="AU40" s="5">
        <v>0.7955902777777778</v>
      </c>
      <c r="AV40" s="4">
        <v>47.158622999999999</v>
      </c>
      <c r="AW40" s="4">
        <v>-88.484251999999998</v>
      </c>
      <c r="AX40" s="4">
        <v>311.5</v>
      </c>
      <c r="AY40" s="4">
        <v>20.9</v>
      </c>
      <c r="AZ40" s="4">
        <v>12</v>
      </c>
      <c r="BA40" s="4">
        <v>10</v>
      </c>
      <c r="BB40" s="4" t="s">
        <v>214</v>
      </c>
      <c r="BC40" s="4">
        <v>1</v>
      </c>
      <c r="BD40" s="4">
        <v>1.3</v>
      </c>
      <c r="BE40" s="4">
        <v>2</v>
      </c>
      <c r="BF40" s="4">
        <v>14.063000000000001</v>
      </c>
      <c r="BG40" s="4">
        <v>12.87</v>
      </c>
      <c r="BH40" s="4">
        <v>0.92</v>
      </c>
      <c r="BI40" s="4">
        <v>16.515999999999998</v>
      </c>
      <c r="BJ40" s="4">
        <v>2373.1759999999999</v>
      </c>
      <c r="BK40" s="4">
        <v>408.25799999999998</v>
      </c>
      <c r="BL40" s="4">
        <v>0.193</v>
      </c>
      <c r="BM40" s="4">
        <v>4.5999999999999999E-2</v>
      </c>
      <c r="BN40" s="4">
        <v>0.23799999999999999</v>
      </c>
      <c r="BO40" s="4">
        <v>0.155</v>
      </c>
      <c r="BP40" s="4">
        <v>3.6999999999999998E-2</v>
      </c>
      <c r="BQ40" s="4">
        <v>0.192</v>
      </c>
      <c r="BR40" s="4">
        <v>5.8117000000000001</v>
      </c>
      <c r="BU40" s="4">
        <v>2.9689999999999999</v>
      </c>
      <c r="BW40" s="4">
        <v>0</v>
      </c>
      <c r="BX40" s="4">
        <v>0.228848</v>
      </c>
      <c r="BY40" s="4">
        <v>-5</v>
      </c>
      <c r="BZ40" s="4">
        <v>0.65032699999999999</v>
      </c>
      <c r="CA40" s="4">
        <v>5.592473</v>
      </c>
      <c r="CB40" s="4">
        <v>13.136604999999999</v>
      </c>
      <c r="CC40" s="4">
        <f t="shared" si="9"/>
        <v>1.4775313666000001</v>
      </c>
      <c r="CE40" s="4">
        <f t="shared" si="10"/>
        <v>9914.1262600732553</v>
      </c>
      <c r="CF40" s="4">
        <f t="shared" si="10"/>
        <v>1705.5293659993979</v>
      </c>
      <c r="CG40" s="4">
        <f t="shared" si="11"/>
        <v>0.80209484755200011</v>
      </c>
      <c r="CH40" s="4">
        <f t="shared" si="11"/>
        <v>24.278826174572703</v>
      </c>
    </row>
    <row r="41" spans="1:86">
      <c r="A41" s="2">
        <v>42439</v>
      </c>
      <c r="B41" s="29">
        <v>0.58768615740740737</v>
      </c>
      <c r="C41" s="4">
        <v>12.984999999999999</v>
      </c>
      <c r="D41" s="4">
        <v>2.8580000000000001</v>
      </c>
      <c r="E41" s="4" t="s">
        <v>155</v>
      </c>
      <c r="F41" s="4">
        <v>28580.309278000001</v>
      </c>
      <c r="G41" s="4">
        <v>26.1</v>
      </c>
      <c r="H41" s="4">
        <v>2.2999999999999998</v>
      </c>
      <c r="I41" s="4">
        <v>717.3</v>
      </c>
      <c r="K41" s="4">
        <v>0</v>
      </c>
      <c r="L41" s="4">
        <v>77</v>
      </c>
      <c r="M41" s="4">
        <v>0.86060000000000003</v>
      </c>
      <c r="N41" s="4">
        <v>11.1755</v>
      </c>
      <c r="O41" s="4">
        <v>2.4597000000000002</v>
      </c>
      <c r="P41" s="4">
        <v>22.466000000000001</v>
      </c>
      <c r="Q41" s="4">
        <v>1.9794</v>
      </c>
      <c r="R41" s="4">
        <v>24.4</v>
      </c>
      <c r="S41" s="4">
        <v>18.0991</v>
      </c>
      <c r="T41" s="4">
        <v>1.5947</v>
      </c>
      <c r="U41" s="4">
        <v>19.7</v>
      </c>
      <c r="V41" s="4">
        <v>717.30550000000005</v>
      </c>
      <c r="Y41" s="4">
        <v>66.599999999999994</v>
      </c>
      <c r="Z41" s="4">
        <v>0</v>
      </c>
      <c r="AA41" s="4">
        <v>0</v>
      </c>
      <c r="AB41" s="4" t="s">
        <v>207</v>
      </c>
      <c r="AC41" s="4">
        <v>0</v>
      </c>
      <c r="AD41" s="4">
        <v>11.4</v>
      </c>
      <c r="AE41" s="4">
        <v>861</v>
      </c>
      <c r="AF41" s="4">
        <v>892</v>
      </c>
      <c r="AG41" s="4">
        <v>826</v>
      </c>
      <c r="AH41" s="4">
        <v>81</v>
      </c>
      <c r="AI41" s="4">
        <v>23.66</v>
      </c>
      <c r="AJ41" s="4">
        <v>0.54</v>
      </c>
      <c r="AK41" s="4">
        <v>983</v>
      </c>
      <c r="AL41" s="4">
        <v>1</v>
      </c>
      <c r="AM41" s="4">
        <v>0</v>
      </c>
      <c r="AN41" s="4">
        <v>23</v>
      </c>
      <c r="AO41" s="4">
        <v>190.1</v>
      </c>
      <c r="AP41" s="4">
        <v>190</v>
      </c>
      <c r="AQ41" s="4">
        <v>2</v>
      </c>
      <c r="AR41" s="4">
        <v>195</v>
      </c>
      <c r="AS41" s="4" t="s">
        <v>155</v>
      </c>
      <c r="AT41" s="4">
        <v>1</v>
      </c>
      <c r="AU41" s="5">
        <v>0.7955902777777778</v>
      </c>
      <c r="AV41" s="4">
        <v>47.158659999999998</v>
      </c>
      <c r="AW41" s="4">
        <v>-88.484212999999997</v>
      </c>
      <c r="AX41" s="4">
        <v>311.39999999999998</v>
      </c>
      <c r="AY41" s="4">
        <v>21.3</v>
      </c>
      <c r="AZ41" s="4">
        <v>12</v>
      </c>
      <c r="BA41" s="4">
        <v>10</v>
      </c>
      <c r="BB41" s="4" t="s">
        <v>214</v>
      </c>
      <c r="BC41" s="4">
        <v>1</v>
      </c>
      <c r="BD41" s="4">
        <v>1.3508</v>
      </c>
      <c r="BE41" s="4">
        <v>2</v>
      </c>
      <c r="BF41" s="4">
        <v>14.063000000000001</v>
      </c>
      <c r="BG41" s="4">
        <v>13.1</v>
      </c>
      <c r="BH41" s="4">
        <v>0.93</v>
      </c>
      <c r="BI41" s="4">
        <v>16.195</v>
      </c>
      <c r="BJ41" s="4">
        <v>2472.2910000000002</v>
      </c>
      <c r="BK41" s="4">
        <v>346.33</v>
      </c>
      <c r="BL41" s="4">
        <v>0.52</v>
      </c>
      <c r="BM41" s="4">
        <v>4.5999999999999999E-2</v>
      </c>
      <c r="BN41" s="4">
        <v>0.56599999999999995</v>
      </c>
      <c r="BO41" s="4">
        <v>0.41899999999999998</v>
      </c>
      <c r="BP41" s="4">
        <v>3.6999999999999998E-2</v>
      </c>
      <c r="BQ41" s="4">
        <v>0.45600000000000002</v>
      </c>
      <c r="BR41" s="4">
        <v>5.2473000000000001</v>
      </c>
      <c r="BU41" s="4">
        <v>2.923</v>
      </c>
      <c r="BW41" s="4">
        <v>0</v>
      </c>
      <c r="BX41" s="4">
        <v>0.29518</v>
      </c>
      <c r="BY41" s="4">
        <v>-5</v>
      </c>
      <c r="BZ41" s="4">
        <v>0.65278199999999997</v>
      </c>
      <c r="CA41" s="4">
        <v>7.2134609999999997</v>
      </c>
      <c r="CB41" s="4">
        <v>13.186196000000001</v>
      </c>
      <c r="CC41" s="4">
        <f t="shared" si="9"/>
        <v>1.9057963961999997</v>
      </c>
      <c r="CE41" s="4">
        <f t="shared" si="10"/>
        <v>13321.829707735797</v>
      </c>
      <c r="CF41" s="4">
        <f t="shared" si="10"/>
        <v>1866.1837472531099</v>
      </c>
      <c r="CG41" s="4">
        <f t="shared" si="11"/>
        <v>2.4571356473520001</v>
      </c>
      <c r="CH41" s="4">
        <f t="shared" si="11"/>
        <v>28.274841847259101</v>
      </c>
    </row>
    <row r="42" spans="1:86">
      <c r="A42" s="2">
        <v>42439</v>
      </c>
      <c r="B42" s="29">
        <v>0.58769773148148141</v>
      </c>
      <c r="C42" s="4">
        <v>13.018000000000001</v>
      </c>
      <c r="D42" s="4">
        <v>2.4762</v>
      </c>
      <c r="E42" s="4" t="s">
        <v>155</v>
      </c>
      <c r="F42" s="4">
        <v>24762.082657999999</v>
      </c>
      <c r="G42" s="4">
        <v>30.2</v>
      </c>
      <c r="H42" s="4">
        <v>2</v>
      </c>
      <c r="I42" s="4">
        <v>703</v>
      </c>
      <c r="K42" s="4">
        <v>0</v>
      </c>
      <c r="L42" s="4">
        <v>73</v>
      </c>
      <c r="M42" s="4">
        <v>0.86380000000000001</v>
      </c>
      <c r="N42" s="4">
        <v>11.2447</v>
      </c>
      <c r="O42" s="4">
        <v>2.1389</v>
      </c>
      <c r="P42" s="4">
        <v>26.071300000000001</v>
      </c>
      <c r="Q42" s="4">
        <v>1.7393000000000001</v>
      </c>
      <c r="R42" s="4">
        <v>27.8</v>
      </c>
      <c r="S42" s="4">
        <v>21.003599999999999</v>
      </c>
      <c r="T42" s="4">
        <v>1.4012</v>
      </c>
      <c r="U42" s="4">
        <v>22.4</v>
      </c>
      <c r="V42" s="4">
        <v>703.04369999999994</v>
      </c>
      <c r="Y42" s="4">
        <v>62.87</v>
      </c>
      <c r="Z42" s="4">
        <v>0</v>
      </c>
      <c r="AA42" s="4">
        <v>0</v>
      </c>
      <c r="AB42" s="4" t="s">
        <v>207</v>
      </c>
      <c r="AC42" s="4">
        <v>0</v>
      </c>
      <c r="AD42" s="4">
        <v>11.4</v>
      </c>
      <c r="AE42" s="4">
        <v>861</v>
      </c>
      <c r="AF42" s="4">
        <v>891</v>
      </c>
      <c r="AG42" s="4">
        <v>827</v>
      </c>
      <c r="AH42" s="4">
        <v>81</v>
      </c>
      <c r="AI42" s="4">
        <v>23.66</v>
      </c>
      <c r="AJ42" s="4">
        <v>0.54</v>
      </c>
      <c r="AK42" s="4">
        <v>983</v>
      </c>
      <c r="AL42" s="4">
        <v>1</v>
      </c>
      <c r="AM42" s="4">
        <v>0</v>
      </c>
      <c r="AN42" s="4">
        <v>23</v>
      </c>
      <c r="AO42" s="4">
        <v>190.9</v>
      </c>
      <c r="AP42" s="4">
        <v>190</v>
      </c>
      <c r="AQ42" s="4">
        <v>2</v>
      </c>
      <c r="AR42" s="4">
        <v>195</v>
      </c>
      <c r="AS42" s="4" t="s">
        <v>155</v>
      </c>
      <c r="AT42" s="4">
        <v>1</v>
      </c>
      <c r="AU42" s="5">
        <v>0.79560185185185184</v>
      </c>
      <c r="AV42" s="4">
        <v>47.158738999999997</v>
      </c>
      <c r="AW42" s="4">
        <v>-88.484153000000006</v>
      </c>
      <c r="AX42" s="4">
        <v>311.2</v>
      </c>
      <c r="AY42" s="4">
        <v>22</v>
      </c>
      <c r="AZ42" s="4">
        <v>12</v>
      </c>
      <c r="BA42" s="4">
        <v>10</v>
      </c>
      <c r="BB42" s="4" t="s">
        <v>214</v>
      </c>
      <c r="BC42" s="4">
        <v>1.0508</v>
      </c>
      <c r="BD42" s="4">
        <v>1.5016</v>
      </c>
      <c r="BE42" s="4">
        <v>2.1015999999999999</v>
      </c>
      <c r="BF42" s="4">
        <v>14.063000000000001</v>
      </c>
      <c r="BG42" s="4">
        <v>13.43</v>
      </c>
      <c r="BH42" s="4">
        <v>0.95</v>
      </c>
      <c r="BI42" s="4">
        <v>15.769</v>
      </c>
      <c r="BJ42" s="4">
        <v>2534.527</v>
      </c>
      <c r="BK42" s="4">
        <v>306.84699999999998</v>
      </c>
      <c r="BL42" s="4">
        <v>0.61499999999999999</v>
      </c>
      <c r="BM42" s="4">
        <v>4.1000000000000002E-2</v>
      </c>
      <c r="BN42" s="4">
        <v>0.65600000000000003</v>
      </c>
      <c r="BO42" s="4">
        <v>0.496</v>
      </c>
      <c r="BP42" s="4">
        <v>3.3000000000000002E-2</v>
      </c>
      <c r="BQ42" s="4">
        <v>0.52900000000000003</v>
      </c>
      <c r="BR42" s="4">
        <v>5.2398999999999996</v>
      </c>
      <c r="BU42" s="4">
        <v>2.8119999999999998</v>
      </c>
      <c r="BW42" s="4">
        <v>0</v>
      </c>
      <c r="BX42" s="4">
        <v>0.31561600000000001</v>
      </c>
      <c r="BY42" s="4">
        <v>-5</v>
      </c>
      <c r="BZ42" s="4">
        <v>0.65121799999999996</v>
      </c>
      <c r="CA42" s="4">
        <v>7.712866</v>
      </c>
      <c r="CB42" s="4">
        <v>13.154604000000001</v>
      </c>
      <c r="CC42" s="4">
        <f t="shared" si="9"/>
        <v>2.0377391972000001</v>
      </c>
      <c r="CE42" s="4">
        <f t="shared" si="10"/>
        <v>14602.704941913355</v>
      </c>
      <c r="CF42" s="4">
        <f t="shared" si="10"/>
        <v>1767.9023357459937</v>
      </c>
      <c r="CG42" s="4">
        <f t="shared" si="11"/>
        <v>3.0478392671580004</v>
      </c>
      <c r="CH42" s="4">
        <f t="shared" si="11"/>
        <v>30.189740975389796</v>
      </c>
    </row>
    <row r="43" spans="1:86">
      <c r="A43" s="2">
        <v>42439</v>
      </c>
      <c r="B43" s="29">
        <v>0.58770930555555556</v>
      </c>
      <c r="C43" s="4">
        <v>13.542999999999999</v>
      </c>
      <c r="D43" s="4">
        <v>1.9008</v>
      </c>
      <c r="E43" s="4" t="s">
        <v>155</v>
      </c>
      <c r="F43" s="4">
        <v>19008.075601</v>
      </c>
      <c r="G43" s="4">
        <v>34.9</v>
      </c>
      <c r="H43" s="4">
        <v>1.8</v>
      </c>
      <c r="I43" s="4">
        <v>539.70000000000005</v>
      </c>
      <c r="K43" s="4">
        <v>0</v>
      </c>
      <c r="L43" s="4">
        <v>68</v>
      </c>
      <c r="M43" s="4">
        <v>0.86519999999999997</v>
      </c>
      <c r="N43" s="4">
        <v>11.7179</v>
      </c>
      <c r="O43" s="4">
        <v>1.6447000000000001</v>
      </c>
      <c r="P43" s="4">
        <v>30.1768</v>
      </c>
      <c r="Q43" s="4">
        <v>1.5573999999999999</v>
      </c>
      <c r="R43" s="4">
        <v>31.7</v>
      </c>
      <c r="S43" s="4">
        <v>24.293900000000001</v>
      </c>
      <c r="T43" s="4">
        <v>1.2538</v>
      </c>
      <c r="U43" s="4">
        <v>25.5</v>
      </c>
      <c r="V43" s="4">
        <v>539.73990000000003</v>
      </c>
      <c r="Y43" s="4">
        <v>58.527000000000001</v>
      </c>
      <c r="Z43" s="4">
        <v>0</v>
      </c>
      <c r="AA43" s="4">
        <v>0</v>
      </c>
      <c r="AB43" s="4" t="s">
        <v>207</v>
      </c>
      <c r="AC43" s="4">
        <v>0</v>
      </c>
      <c r="AD43" s="4">
        <v>11.3</v>
      </c>
      <c r="AE43" s="4">
        <v>861</v>
      </c>
      <c r="AF43" s="4">
        <v>890</v>
      </c>
      <c r="AG43" s="4">
        <v>828</v>
      </c>
      <c r="AH43" s="4">
        <v>81</v>
      </c>
      <c r="AI43" s="4">
        <v>23.48</v>
      </c>
      <c r="AJ43" s="4">
        <v>0.54</v>
      </c>
      <c r="AK43" s="4">
        <v>983</v>
      </c>
      <c r="AL43" s="4">
        <v>0.9</v>
      </c>
      <c r="AM43" s="4">
        <v>0</v>
      </c>
      <c r="AN43" s="4">
        <v>23</v>
      </c>
      <c r="AO43" s="4">
        <v>190</v>
      </c>
      <c r="AP43" s="4">
        <v>189.9</v>
      </c>
      <c r="AQ43" s="4">
        <v>2.5</v>
      </c>
      <c r="AR43" s="4">
        <v>195</v>
      </c>
      <c r="AS43" s="4" t="s">
        <v>155</v>
      </c>
      <c r="AT43" s="4">
        <v>1</v>
      </c>
      <c r="AU43" s="5">
        <v>0.79561342592592599</v>
      </c>
      <c r="AV43" s="4">
        <v>47.158830000000002</v>
      </c>
      <c r="AW43" s="4">
        <v>-88.484117999999995</v>
      </c>
      <c r="AX43" s="4">
        <v>311</v>
      </c>
      <c r="AY43" s="4">
        <v>22.8</v>
      </c>
      <c r="AZ43" s="4">
        <v>12</v>
      </c>
      <c r="BA43" s="4">
        <v>9</v>
      </c>
      <c r="BB43" s="4" t="s">
        <v>223</v>
      </c>
      <c r="BC43" s="4">
        <v>1.1000000000000001</v>
      </c>
      <c r="BD43" s="4">
        <v>1.7016</v>
      </c>
      <c r="BE43" s="4">
        <v>2.3016000000000001</v>
      </c>
      <c r="BF43" s="4">
        <v>14.063000000000001</v>
      </c>
      <c r="BG43" s="4">
        <v>13.56</v>
      </c>
      <c r="BH43" s="4">
        <v>0.96</v>
      </c>
      <c r="BI43" s="4">
        <v>15.574</v>
      </c>
      <c r="BJ43" s="4">
        <v>2648.5859999999998</v>
      </c>
      <c r="BK43" s="4">
        <v>236.60300000000001</v>
      </c>
      <c r="BL43" s="4">
        <v>0.71399999999999997</v>
      </c>
      <c r="BM43" s="4">
        <v>3.6999999999999998E-2</v>
      </c>
      <c r="BN43" s="4">
        <v>0.751</v>
      </c>
      <c r="BO43" s="4">
        <v>0.57499999999999996</v>
      </c>
      <c r="BP43" s="4">
        <v>0.03</v>
      </c>
      <c r="BQ43" s="4">
        <v>0.60499999999999998</v>
      </c>
      <c r="BR43" s="4">
        <v>4.0340999999999996</v>
      </c>
      <c r="BU43" s="4">
        <v>2.625</v>
      </c>
      <c r="BW43" s="4">
        <v>0</v>
      </c>
      <c r="BX43" s="4">
        <v>0.335256</v>
      </c>
      <c r="BY43" s="4">
        <v>-5</v>
      </c>
      <c r="BZ43" s="4">
        <v>0.65310900000000005</v>
      </c>
      <c r="CA43" s="4">
        <v>8.1928180000000008</v>
      </c>
      <c r="CB43" s="4">
        <v>13.192802</v>
      </c>
      <c r="CC43" s="4">
        <f t="shared" si="9"/>
        <v>2.1645425156</v>
      </c>
      <c r="CE43" s="4">
        <f t="shared" si="10"/>
        <v>16209.439142344956</v>
      </c>
      <c r="CF43" s="4">
        <f t="shared" si="10"/>
        <v>1448.0186519887382</v>
      </c>
      <c r="CG43" s="4">
        <f t="shared" si="11"/>
        <v>3.7026212028300001</v>
      </c>
      <c r="CH43" s="4">
        <f t="shared" si="11"/>
        <v>24.688833379068601</v>
      </c>
    </row>
    <row r="44" spans="1:86">
      <c r="A44" s="2">
        <v>42439</v>
      </c>
      <c r="B44" s="29">
        <v>0.5877208796296296</v>
      </c>
      <c r="C44" s="4">
        <v>13.622999999999999</v>
      </c>
      <c r="D44" s="4">
        <v>1.5225</v>
      </c>
      <c r="E44" s="4" t="s">
        <v>155</v>
      </c>
      <c r="F44" s="4">
        <v>15225.39759</v>
      </c>
      <c r="G44" s="4">
        <v>51.8</v>
      </c>
      <c r="H44" s="4">
        <v>1.9</v>
      </c>
      <c r="I44" s="4">
        <v>456.6</v>
      </c>
      <c r="K44" s="4">
        <v>0</v>
      </c>
      <c r="L44" s="4">
        <v>64</v>
      </c>
      <c r="M44" s="4">
        <v>0.86809999999999998</v>
      </c>
      <c r="N44" s="4">
        <v>11.826700000000001</v>
      </c>
      <c r="O44" s="4">
        <v>1.3218000000000001</v>
      </c>
      <c r="P44" s="4">
        <v>44.970100000000002</v>
      </c>
      <c r="Q44" s="4">
        <v>1.6495</v>
      </c>
      <c r="R44" s="4">
        <v>46.6</v>
      </c>
      <c r="S44" s="4">
        <v>36.0261</v>
      </c>
      <c r="T44" s="4">
        <v>1.3213999999999999</v>
      </c>
      <c r="U44" s="4">
        <v>37.299999999999997</v>
      </c>
      <c r="V44" s="4">
        <v>456.62380000000002</v>
      </c>
      <c r="Y44" s="4">
        <v>55.545000000000002</v>
      </c>
      <c r="Z44" s="4">
        <v>0</v>
      </c>
      <c r="AA44" s="4">
        <v>0</v>
      </c>
      <c r="AB44" s="4" t="s">
        <v>207</v>
      </c>
      <c r="AC44" s="4">
        <v>0</v>
      </c>
      <c r="AD44" s="4">
        <v>11.4</v>
      </c>
      <c r="AE44" s="4">
        <v>862</v>
      </c>
      <c r="AF44" s="4">
        <v>891</v>
      </c>
      <c r="AG44" s="4">
        <v>827</v>
      </c>
      <c r="AH44" s="4">
        <v>81</v>
      </c>
      <c r="AI44" s="4">
        <v>22.18</v>
      </c>
      <c r="AJ44" s="4">
        <v>0.51</v>
      </c>
      <c r="AK44" s="4">
        <v>983</v>
      </c>
      <c r="AL44" s="4">
        <v>0.1</v>
      </c>
      <c r="AM44" s="4">
        <v>0</v>
      </c>
      <c r="AN44" s="4">
        <v>23</v>
      </c>
      <c r="AO44" s="4">
        <v>190.1</v>
      </c>
      <c r="AP44" s="4">
        <v>189</v>
      </c>
      <c r="AQ44" s="4">
        <v>2.2999999999999998</v>
      </c>
      <c r="AR44" s="4">
        <v>195</v>
      </c>
      <c r="AS44" s="4" t="s">
        <v>155</v>
      </c>
      <c r="AT44" s="4">
        <v>1</v>
      </c>
      <c r="AU44" s="5">
        <v>0.79562499999999992</v>
      </c>
      <c r="AV44" s="4">
        <v>47.158932999999998</v>
      </c>
      <c r="AW44" s="4">
        <v>-88.484110000000001</v>
      </c>
      <c r="AX44" s="4">
        <v>310.89999999999998</v>
      </c>
      <c r="AY44" s="4">
        <v>24.2</v>
      </c>
      <c r="AZ44" s="4">
        <v>12</v>
      </c>
      <c r="BA44" s="4">
        <v>10</v>
      </c>
      <c r="BB44" s="4" t="s">
        <v>224</v>
      </c>
      <c r="BC44" s="4">
        <v>1.2016</v>
      </c>
      <c r="BD44" s="4">
        <v>1.3935999999999999</v>
      </c>
      <c r="BE44" s="4">
        <v>2.4</v>
      </c>
      <c r="BF44" s="4">
        <v>14.063000000000001</v>
      </c>
      <c r="BG44" s="4">
        <v>13.86</v>
      </c>
      <c r="BH44" s="4">
        <v>0.99</v>
      </c>
      <c r="BI44" s="4">
        <v>15.188000000000001</v>
      </c>
      <c r="BJ44" s="4">
        <v>2718.386</v>
      </c>
      <c r="BK44" s="4">
        <v>193.369</v>
      </c>
      <c r="BL44" s="4">
        <v>1.0820000000000001</v>
      </c>
      <c r="BM44" s="4">
        <v>0.04</v>
      </c>
      <c r="BN44" s="4">
        <v>1.1220000000000001</v>
      </c>
      <c r="BO44" s="4">
        <v>0.86699999999999999</v>
      </c>
      <c r="BP44" s="4">
        <v>3.2000000000000001E-2</v>
      </c>
      <c r="BQ44" s="4">
        <v>0.89900000000000002</v>
      </c>
      <c r="BR44" s="4">
        <v>3.4706000000000001</v>
      </c>
      <c r="BU44" s="4">
        <v>2.5329999999999999</v>
      </c>
      <c r="BW44" s="4">
        <v>0</v>
      </c>
      <c r="BX44" s="4">
        <v>0.322853</v>
      </c>
      <c r="BY44" s="4">
        <v>-5</v>
      </c>
      <c r="BZ44" s="4">
        <v>0.65400000000000003</v>
      </c>
      <c r="CA44" s="4">
        <v>7.8897209999999998</v>
      </c>
      <c r="CB44" s="4">
        <v>13.210800000000001</v>
      </c>
      <c r="CC44" s="4">
        <f t="shared" si="9"/>
        <v>2.0844642882</v>
      </c>
      <c r="CE44" s="4">
        <f t="shared" si="10"/>
        <v>16021.138411398581</v>
      </c>
      <c r="CF44" s="4">
        <f t="shared" si="10"/>
        <v>1139.6437126566029</v>
      </c>
      <c r="CG44" s="4">
        <f t="shared" si="11"/>
        <v>5.2983658067129999</v>
      </c>
      <c r="CH44" s="4">
        <f t="shared" si="11"/>
        <v>20.454403079842198</v>
      </c>
    </row>
    <row r="45" spans="1:86">
      <c r="A45" s="2">
        <v>42439</v>
      </c>
      <c r="B45" s="29">
        <v>0.58773245370370375</v>
      </c>
      <c r="C45" s="4">
        <v>13.609</v>
      </c>
      <c r="D45" s="4">
        <v>1.6334</v>
      </c>
      <c r="E45" s="4" t="s">
        <v>155</v>
      </c>
      <c r="F45" s="4">
        <v>16333.831324999999</v>
      </c>
      <c r="G45" s="4">
        <v>67.5</v>
      </c>
      <c r="H45" s="4">
        <v>1.9</v>
      </c>
      <c r="I45" s="4">
        <v>471.7</v>
      </c>
      <c r="K45" s="4">
        <v>0</v>
      </c>
      <c r="L45" s="4">
        <v>62</v>
      </c>
      <c r="M45" s="4">
        <v>0.86709999999999998</v>
      </c>
      <c r="N45" s="4">
        <v>11.800599999999999</v>
      </c>
      <c r="O45" s="4">
        <v>1.4162999999999999</v>
      </c>
      <c r="P45" s="4">
        <v>58.491199999999999</v>
      </c>
      <c r="Q45" s="4">
        <v>1.6475</v>
      </c>
      <c r="R45" s="4">
        <v>60.1</v>
      </c>
      <c r="S45" s="4">
        <v>47.121699999999997</v>
      </c>
      <c r="T45" s="4">
        <v>1.3272999999999999</v>
      </c>
      <c r="U45" s="4">
        <v>48.4</v>
      </c>
      <c r="V45" s="4">
        <v>471.65010000000001</v>
      </c>
      <c r="Y45" s="4">
        <v>53.518999999999998</v>
      </c>
      <c r="Z45" s="4">
        <v>0</v>
      </c>
      <c r="AA45" s="4">
        <v>0</v>
      </c>
      <c r="AB45" s="4" t="s">
        <v>207</v>
      </c>
      <c r="AC45" s="4">
        <v>0</v>
      </c>
      <c r="AD45" s="4">
        <v>11.4</v>
      </c>
      <c r="AE45" s="4">
        <v>862</v>
      </c>
      <c r="AF45" s="4">
        <v>893</v>
      </c>
      <c r="AG45" s="4">
        <v>830</v>
      </c>
      <c r="AH45" s="4">
        <v>81</v>
      </c>
      <c r="AI45" s="4">
        <v>23.66</v>
      </c>
      <c r="AJ45" s="4">
        <v>0.54</v>
      </c>
      <c r="AK45" s="4">
        <v>983</v>
      </c>
      <c r="AL45" s="4">
        <v>1</v>
      </c>
      <c r="AM45" s="4">
        <v>0</v>
      </c>
      <c r="AN45" s="4">
        <v>23</v>
      </c>
      <c r="AO45" s="4">
        <v>190.9</v>
      </c>
      <c r="AP45" s="4">
        <v>189</v>
      </c>
      <c r="AQ45" s="4">
        <v>2.4</v>
      </c>
      <c r="AR45" s="4">
        <v>195</v>
      </c>
      <c r="AS45" s="4" t="s">
        <v>155</v>
      </c>
      <c r="AT45" s="4">
        <v>1</v>
      </c>
      <c r="AU45" s="5">
        <v>0.79563657407407407</v>
      </c>
      <c r="AV45" s="4">
        <v>47.159038000000002</v>
      </c>
      <c r="AW45" s="4">
        <v>-88.484110999999999</v>
      </c>
      <c r="AX45" s="4">
        <v>310.8</v>
      </c>
      <c r="AY45" s="4">
        <v>25</v>
      </c>
      <c r="AZ45" s="4">
        <v>12</v>
      </c>
      <c r="BA45" s="4">
        <v>11</v>
      </c>
      <c r="BB45" s="4" t="s">
        <v>213</v>
      </c>
      <c r="BC45" s="4">
        <v>1.3</v>
      </c>
      <c r="BD45" s="4">
        <v>1</v>
      </c>
      <c r="BE45" s="4">
        <v>2.4</v>
      </c>
      <c r="BF45" s="4">
        <v>14.063000000000001</v>
      </c>
      <c r="BG45" s="4">
        <v>13.77</v>
      </c>
      <c r="BH45" s="4">
        <v>0.98</v>
      </c>
      <c r="BI45" s="4">
        <v>15.327</v>
      </c>
      <c r="BJ45" s="4">
        <v>2698.038</v>
      </c>
      <c r="BK45" s="4">
        <v>206.101</v>
      </c>
      <c r="BL45" s="4">
        <v>1.4</v>
      </c>
      <c r="BM45" s="4">
        <v>3.9E-2</v>
      </c>
      <c r="BN45" s="4">
        <v>1.44</v>
      </c>
      <c r="BO45" s="4">
        <v>1.1279999999999999</v>
      </c>
      <c r="BP45" s="4">
        <v>3.2000000000000001E-2</v>
      </c>
      <c r="BQ45" s="4">
        <v>1.1599999999999999</v>
      </c>
      <c r="BR45" s="4">
        <v>3.5657999999999999</v>
      </c>
      <c r="BU45" s="4">
        <v>2.4279999999999999</v>
      </c>
      <c r="BW45" s="4">
        <v>0</v>
      </c>
      <c r="BX45" s="4">
        <v>0.33690999999999999</v>
      </c>
      <c r="BY45" s="4">
        <v>-5</v>
      </c>
      <c r="BZ45" s="4">
        <v>0.65432699999999999</v>
      </c>
      <c r="CA45" s="4">
        <v>8.2332380000000001</v>
      </c>
      <c r="CB45" s="4">
        <v>13.217404999999999</v>
      </c>
      <c r="CC45" s="4">
        <f t="shared" si="9"/>
        <v>2.1752214795999998</v>
      </c>
      <c r="CE45" s="4">
        <f t="shared" si="10"/>
        <v>16593.550973321868</v>
      </c>
      <c r="CF45" s="4">
        <f t="shared" si="10"/>
        <v>1267.5683030233861</v>
      </c>
      <c r="CG45" s="4">
        <f t="shared" si="11"/>
        <v>7.1342653917599996</v>
      </c>
      <c r="CH45" s="4">
        <f t="shared" si="11"/>
        <v>21.930485805118799</v>
      </c>
    </row>
    <row r="46" spans="1:86">
      <c r="A46" s="2">
        <v>42439</v>
      </c>
      <c r="B46" s="29">
        <v>0.58774402777777779</v>
      </c>
      <c r="C46" s="4">
        <v>13.784000000000001</v>
      </c>
      <c r="D46" s="4">
        <v>1.1308</v>
      </c>
      <c r="E46" s="4" t="s">
        <v>155</v>
      </c>
      <c r="F46" s="4">
        <v>11307.650654999999</v>
      </c>
      <c r="G46" s="4">
        <v>82.2</v>
      </c>
      <c r="H46" s="4">
        <v>1.9</v>
      </c>
      <c r="I46" s="4">
        <v>405.3</v>
      </c>
      <c r="K46" s="4">
        <v>0</v>
      </c>
      <c r="L46" s="4">
        <v>58</v>
      </c>
      <c r="M46" s="4">
        <v>0.87039999999999995</v>
      </c>
      <c r="N46" s="4">
        <v>11.9977</v>
      </c>
      <c r="O46" s="4">
        <v>0.98419999999999996</v>
      </c>
      <c r="P46" s="4">
        <v>71.529700000000005</v>
      </c>
      <c r="Q46" s="4">
        <v>1.6537999999999999</v>
      </c>
      <c r="R46" s="4">
        <v>73.2</v>
      </c>
      <c r="S46" s="4">
        <v>57.625900000000001</v>
      </c>
      <c r="T46" s="4">
        <v>1.3323</v>
      </c>
      <c r="U46" s="4">
        <v>59</v>
      </c>
      <c r="V46" s="4">
        <v>405.30880000000002</v>
      </c>
      <c r="Y46" s="4">
        <v>50.246000000000002</v>
      </c>
      <c r="Z46" s="4">
        <v>0</v>
      </c>
      <c r="AA46" s="4">
        <v>0</v>
      </c>
      <c r="AB46" s="4" t="s">
        <v>207</v>
      </c>
      <c r="AC46" s="4">
        <v>0</v>
      </c>
      <c r="AD46" s="4">
        <v>11.4</v>
      </c>
      <c r="AE46" s="4">
        <v>861</v>
      </c>
      <c r="AF46" s="4">
        <v>893</v>
      </c>
      <c r="AG46" s="4">
        <v>830</v>
      </c>
      <c r="AH46" s="4">
        <v>81</v>
      </c>
      <c r="AI46" s="4">
        <v>23.66</v>
      </c>
      <c r="AJ46" s="4">
        <v>0.54</v>
      </c>
      <c r="AK46" s="4">
        <v>983</v>
      </c>
      <c r="AL46" s="4">
        <v>1</v>
      </c>
      <c r="AM46" s="4">
        <v>0</v>
      </c>
      <c r="AN46" s="4">
        <v>23</v>
      </c>
      <c r="AO46" s="4">
        <v>190</v>
      </c>
      <c r="AP46" s="4">
        <v>189</v>
      </c>
      <c r="AQ46" s="4">
        <v>2.8</v>
      </c>
      <c r="AR46" s="4">
        <v>195</v>
      </c>
      <c r="AS46" s="4" t="s">
        <v>155</v>
      </c>
      <c r="AT46" s="4">
        <v>1</v>
      </c>
      <c r="AU46" s="5">
        <v>0.79564814814814822</v>
      </c>
      <c r="AV46" s="4">
        <v>47.159143999999998</v>
      </c>
      <c r="AW46" s="4">
        <v>-88.484125000000006</v>
      </c>
      <c r="AX46" s="4">
        <v>310.8</v>
      </c>
      <c r="AY46" s="4">
        <v>25.4</v>
      </c>
      <c r="AZ46" s="4">
        <v>12</v>
      </c>
      <c r="BA46" s="4">
        <v>11</v>
      </c>
      <c r="BB46" s="4" t="s">
        <v>213</v>
      </c>
      <c r="BC46" s="4">
        <v>1.5032000000000001</v>
      </c>
      <c r="BD46" s="4">
        <v>1</v>
      </c>
      <c r="BE46" s="4">
        <v>2.5524</v>
      </c>
      <c r="BF46" s="4">
        <v>14.063000000000001</v>
      </c>
      <c r="BG46" s="4">
        <v>14.12</v>
      </c>
      <c r="BH46" s="4">
        <v>1</v>
      </c>
      <c r="BI46" s="4">
        <v>14.888999999999999</v>
      </c>
      <c r="BJ46" s="4">
        <v>2794.172</v>
      </c>
      <c r="BK46" s="4">
        <v>145.88999999999999</v>
      </c>
      <c r="BL46" s="4">
        <v>1.7450000000000001</v>
      </c>
      <c r="BM46" s="4">
        <v>0.04</v>
      </c>
      <c r="BN46" s="4">
        <v>1.7849999999999999</v>
      </c>
      <c r="BO46" s="4">
        <v>1.405</v>
      </c>
      <c r="BP46" s="4">
        <v>3.2000000000000001E-2</v>
      </c>
      <c r="BQ46" s="4">
        <v>1.4379999999999999</v>
      </c>
      <c r="BR46" s="4">
        <v>3.1213000000000002</v>
      </c>
      <c r="BU46" s="4">
        <v>2.3220000000000001</v>
      </c>
      <c r="BW46" s="4">
        <v>0</v>
      </c>
      <c r="BX46" s="4">
        <v>0.32952599999999999</v>
      </c>
      <c r="BY46" s="4">
        <v>-5</v>
      </c>
      <c r="BZ46" s="4">
        <v>0.65678199999999998</v>
      </c>
      <c r="CA46" s="4">
        <v>8.0527920000000002</v>
      </c>
      <c r="CB46" s="4">
        <v>13.266996000000001</v>
      </c>
      <c r="CC46" s="4">
        <f t="shared" si="9"/>
        <v>2.1275476464</v>
      </c>
      <c r="CE46" s="4">
        <f t="shared" si="10"/>
        <v>16808.161788383328</v>
      </c>
      <c r="CF46" s="4">
        <f t="shared" si="10"/>
        <v>877.59190318535991</v>
      </c>
      <c r="CG46" s="4">
        <f t="shared" si="11"/>
        <v>8.6501964273120002</v>
      </c>
      <c r="CH46" s="4">
        <f t="shared" si="11"/>
        <v>18.775979213191203</v>
      </c>
    </row>
    <row r="47" spans="1:86">
      <c r="A47" s="2">
        <v>42439</v>
      </c>
      <c r="B47" s="29">
        <v>0.58775560185185183</v>
      </c>
      <c r="C47" s="4">
        <v>14.148</v>
      </c>
      <c r="D47" s="4">
        <v>0.54320000000000002</v>
      </c>
      <c r="E47" s="4" t="s">
        <v>155</v>
      </c>
      <c r="F47" s="4">
        <v>5431.8566780000001</v>
      </c>
      <c r="G47" s="4">
        <v>157.4</v>
      </c>
      <c r="H47" s="4">
        <v>2</v>
      </c>
      <c r="I47" s="4">
        <v>212.9</v>
      </c>
      <c r="K47" s="4">
        <v>0</v>
      </c>
      <c r="L47" s="4">
        <v>50</v>
      </c>
      <c r="M47" s="4">
        <v>0.87290000000000001</v>
      </c>
      <c r="N47" s="4">
        <v>12.350099999999999</v>
      </c>
      <c r="O47" s="4">
        <v>0.47410000000000002</v>
      </c>
      <c r="P47" s="4">
        <v>137.37039999999999</v>
      </c>
      <c r="Q47" s="4">
        <v>1.7458</v>
      </c>
      <c r="R47" s="4">
        <v>139.1</v>
      </c>
      <c r="S47" s="4">
        <v>110.5904</v>
      </c>
      <c r="T47" s="4">
        <v>1.4055</v>
      </c>
      <c r="U47" s="4">
        <v>112</v>
      </c>
      <c r="V47" s="4">
        <v>212.92490000000001</v>
      </c>
      <c r="Y47" s="4">
        <v>43.52</v>
      </c>
      <c r="Z47" s="4">
        <v>0</v>
      </c>
      <c r="AA47" s="4">
        <v>0</v>
      </c>
      <c r="AB47" s="4" t="s">
        <v>207</v>
      </c>
      <c r="AC47" s="4">
        <v>0</v>
      </c>
      <c r="AD47" s="4">
        <v>11.4</v>
      </c>
      <c r="AE47" s="4">
        <v>865</v>
      </c>
      <c r="AF47" s="4">
        <v>894</v>
      </c>
      <c r="AG47" s="4">
        <v>832</v>
      </c>
      <c r="AH47" s="4">
        <v>81</v>
      </c>
      <c r="AI47" s="4">
        <v>23.48</v>
      </c>
      <c r="AJ47" s="4">
        <v>0.54</v>
      </c>
      <c r="AK47" s="4">
        <v>983</v>
      </c>
      <c r="AL47" s="4">
        <v>0.9</v>
      </c>
      <c r="AM47" s="4">
        <v>0</v>
      </c>
      <c r="AN47" s="4">
        <v>23</v>
      </c>
      <c r="AO47" s="4">
        <v>190.1</v>
      </c>
      <c r="AP47" s="4">
        <v>189</v>
      </c>
      <c r="AQ47" s="4">
        <v>2.6</v>
      </c>
      <c r="AR47" s="4">
        <v>195</v>
      </c>
      <c r="AS47" s="4" t="s">
        <v>155</v>
      </c>
      <c r="AT47" s="4">
        <v>1</v>
      </c>
      <c r="AU47" s="5">
        <v>0.79565972222222225</v>
      </c>
      <c r="AV47" s="4">
        <v>47.159252000000002</v>
      </c>
      <c r="AW47" s="4">
        <v>-88.484146999999993</v>
      </c>
      <c r="AX47" s="4">
        <v>310.7</v>
      </c>
      <c r="AY47" s="4">
        <v>25.8</v>
      </c>
      <c r="AZ47" s="4">
        <v>12</v>
      </c>
      <c r="BA47" s="4">
        <v>11</v>
      </c>
      <c r="BB47" s="4" t="s">
        <v>213</v>
      </c>
      <c r="BC47" s="4">
        <v>1.7</v>
      </c>
      <c r="BD47" s="4">
        <v>1</v>
      </c>
      <c r="BE47" s="4">
        <v>2.7</v>
      </c>
      <c r="BF47" s="4">
        <v>14.063000000000001</v>
      </c>
      <c r="BG47" s="4">
        <v>14.42</v>
      </c>
      <c r="BH47" s="4">
        <v>1.03</v>
      </c>
      <c r="BI47" s="4">
        <v>14.56</v>
      </c>
      <c r="BJ47" s="4">
        <v>2916.002</v>
      </c>
      <c r="BK47" s="4">
        <v>71.254000000000005</v>
      </c>
      <c r="BL47" s="4">
        <v>3.3969999999999998</v>
      </c>
      <c r="BM47" s="4">
        <v>4.2999999999999997E-2</v>
      </c>
      <c r="BN47" s="4">
        <v>3.44</v>
      </c>
      <c r="BO47" s="4">
        <v>2.734</v>
      </c>
      <c r="BP47" s="4">
        <v>3.5000000000000003E-2</v>
      </c>
      <c r="BQ47" s="4">
        <v>2.7690000000000001</v>
      </c>
      <c r="BR47" s="4">
        <v>1.6624000000000001</v>
      </c>
      <c r="BU47" s="4">
        <v>2.0390000000000001</v>
      </c>
      <c r="BW47" s="4">
        <v>0</v>
      </c>
      <c r="BX47" s="4">
        <v>0.35333599999999998</v>
      </c>
      <c r="BY47" s="4">
        <v>-5</v>
      </c>
      <c r="BZ47" s="4">
        <v>0.654891</v>
      </c>
      <c r="CA47" s="4">
        <v>8.6346489999999996</v>
      </c>
      <c r="CB47" s="4">
        <v>13.228797999999999</v>
      </c>
      <c r="CC47" s="4">
        <f t="shared" si="9"/>
        <v>2.2812742657999996</v>
      </c>
      <c r="CE47" s="4">
        <f t="shared" si="10"/>
        <v>18808.454353713605</v>
      </c>
      <c r="CF47" s="4">
        <f t="shared" si="10"/>
        <v>459.59420004496207</v>
      </c>
      <c r="CG47" s="4">
        <f t="shared" si="11"/>
        <v>17.860279281507001</v>
      </c>
      <c r="CH47" s="4">
        <f t="shared" si="11"/>
        <v>10.7226176517072</v>
      </c>
    </row>
    <row r="48" spans="1:86">
      <c r="A48" s="2">
        <v>42439</v>
      </c>
      <c r="B48" s="29">
        <v>0.58776717592592587</v>
      </c>
      <c r="C48" s="4">
        <v>14.32</v>
      </c>
      <c r="D48" s="4">
        <v>0.17380000000000001</v>
      </c>
      <c r="E48" s="4" t="s">
        <v>155</v>
      </c>
      <c r="F48" s="4">
        <v>1738.4</v>
      </c>
      <c r="G48" s="4">
        <v>376.7</v>
      </c>
      <c r="H48" s="4">
        <v>1.9</v>
      </c>
      <c r="I48" s="4">
        <v>133.4</v>
      </c>
      <c r="K48" s="4">
        <v>0</v>
      </c>
      <c r="L48" s="4">
        <v>47</v>
      </c>
      <c r="M48" s="4">
        <v>0.875</v>
      </c>
      <c r="N48" s="4">
        <v>12.530200000000001</v>
      </c>
      <c r="O48" s="4">
        <v>0.15210000000000001</v>
      </c>
      <c r="P48" s="4">
        <v>329.63400000000001</v>
      </c>
      <c r="Q48" s="4">
        <v>1.6744000000000001</v>
      </c>
      <c r="R48" s="4">
        <v>331.3</v>
      </c>
      <c r="S48" s="4">
        <v>264.07339999999999</v>
      </c>
      <c r="T48" s="4">
        <v>1.3413999999999999</v>
      </c>
      <c r="U48" s="4">
        <v>265.39999999999998</v>
      </c>
      <c r="V48" s="4">
        <v>133.42529999999999</v>
      </c>
      <c r="Y48" s="4">
        <v>41.034999999999997</v>
      </c>
      <c r="Z48" s="4">
        <v>0</v>
      </c>
      <c r="AA48" s="4">
        <v>0</v>
      </c>
      <c r="AB48" s="4" t="s">
        <v>207</v>
      </c>
      <c r="AC48" s="4">
        <v>0</v>
      </c>
      <c r="AD48" s="4">
        <v>11.4</v>
      </c>
      <c r="AE48" s="4">
        <v>870</v>
      </c>
      <c r="AF48" s="4">
        <v>898</v>
      </c>
      <c r="AG48" s="4">
        <v>838</v>
      </c>
      <c r="AH48" s="4">
        <v>81</v>
      </c>
      <c r="AI48" s="4">
        <v>22.18</v>
      </c>
      <c r="AJ48" s="4">
        <v>0.51</v>
      </c>
      <c r="AK48" s="4">
        <v>983</v>
      </c>
      <c r="AL48" s="4">
        <v>0.1</v>
      </c>
      <c r="AM48" s="4">
        <v>0</v>
      </c>
      <c r="AN48" s="4">
        <v>23</v>
      </c>
      <c r="AO48" s="4">
        <v>191</v>
      </c>
      <c r="AP48" s="4">
        <v>189</v>
      </c>
      <c r="AQ48" s="4">
        <v>2.5</v>
      </c>
      <c r="AR48" s="4">
        <v>195</v>
      </c>
      <c r="AS48" s="4" t="s">
        <v>155</v>
      </c>
      <c r="AT48" s="4">
        <v>1</v>
      </c>
      <c r="AU48" s="5">
        <v>0.79567129629629629</v>
      </c>
      <c r="AV48" s="4">
        <v>47.159371</v>
      </c>
      <c r="AW48" s="4">
        <v>-88.484151999999995</v>
      </c>
      <c r="AX48" s="4">
        <v>311.2</v>
      </c>
      <c r="AY48" s="4">
        <v>27.4</v>
      </c>
      <c r="AZ48" s="4">
        <v>12</v>
      </c>
      <c r="BA48" s="4">
        <v>11</v>
      </c>
      <c r="BB48" s="4" t="s">
        <v>213</v>
      </c>
      <c r="BC48" s="4">
        <v>1.7507999999999999</v>
      </c>
      <c r="BD48" s="4">
        <v>1.1524000000000001</v>
      </c>
      <c r="BE48" s="4">
        <v>2.8016000000000001</v>
      </c>
      <c r="BF48" s="4">
        <v>14.063000000000001</v>
      </c>
      <c r="BG48" s="4">
        <v>14.66</v>
      </c>
      <c r="BH48" s="4">
        <v>1.04</v>
      </c>
      <c r="BI48" s="4">
        <v>14.284000000000001</v>
      </c>
      <c r="BJ48" s="4">
        <v>2993.5819999999999</v>
      </c>
      <c r="BK48" s="4">
        <v>23.13</v>
      </c>
      <c r="BL48" s="4">
        <v>8.2469999999999999</v>
      </c>
      <c r="BM48" s="4">
        <v>4.2000000000000003E-2</v>
      </c>
      <c r="BN48" s="4">
        <v>8.2889999999999997</v>
      </c>
      <c r="BO48" s="4">
        <v>6.6070000000000002</v>
      </c>
      <c r="BP48" s="4">
        <v>3.4000000000000002E-2</v>
      </c>
      <c r="BQ48" s="4">
        <v>6.64</v>
      </c>
      <c r="BR48" s="4">
        <v>1.0541</v>
      </c>
      <c r="BU48" s="4">
        <v>1.9450000000000001</v>
      </c>
      <c r="BW48" s="4">
        <v>0</v>
      </c>
      <c r="BX48" s="4">
        <v>0.44632699999999997</v>
      </c>
      <c r="BY48" s="4">
        <v>-5</v>
      </c>
      <c r="BZ48" s="4">
        <v>0.65421799999999997</v>
      </c>
      <c r="CA48" s="4">
        <v>10.907116</v>
      </c>
      <c r="CB48" s="4">
        <v>13.215204</v>
      </c>
      <c r="CC48" s="4">
        <f t="shared" si="9"/>
        <v>2.8816600472</v>
      </c>
      <c r="CE48" s="4">
        <f t="shared" si="10"/>
        <v>24390.555558745462</v>
      </c>
      <c r="CF48" s="4">
        <f t="shared" si="10"/>
        <v>188.45435003076</v>
      </c>
      <c r="CG48" s="4">
        <f t="shared" si="11"/>
        <v>54.100167929279998</v>
      </c>
      <c r="CH48" s="4">
        <f t="shared" si="11"/>
        <v>8.5884016587732006</v>
      </c>
    </row>
    <row r="49" spans="1:86">
      <c r="A49" s="2">
        <v>42439</v>
      </c>
      <c r="B49" s="29">
        <v>0.58777875000000002</v>
      </c>
      <c r="C49" s="4">
        <v>14.32</v>
      </c>
      <c r="D49" s="4">
        <v>6.88E-2</v>
      </c>
      <c r="E49" s="4" t="s">
        <v>155</v>
      </c>
      <c r="F49" s="4">
        <v>687.90697699999998</v>
      </c>
      <c r="G49" s="4">
        <v>732.8</v>
      </c>
      <c r="H49" s="4">
        <v>1.8</v>
      </c>
      <c r="I49" s="4">
        <v>97.8</v>
      </c>
      <c r="K49" s="4">
        <v>0</v>
      </c>
      <c r="L49" s="4">
        <v>45</v>
      </c>
      <c r="M49" s="4">
        <v>0.87580000000000002</v>
      </c>
      <c r="N49" s="4">
        <v>12.541399999999999</v>
      </c>
      <c r="O49" s="4">
        <v>6.0199999999999997E-2</v>
      </c>
      <c r="P49" s="4">
        <v>641.76340000000005</v>
      </c>
      <c r="Q49" s="4">
        <v>1.5764</v>
      </c>
      <c r="R49" s="4">
        <v>643.29999999999995</v>
      </c>
      <c r="S49" s="4">
        <v>517.01829999999995</v>
      </c>
      <c r="T49" s="4">
        <v>1.27</v>
      </c>
      <c r="U49" s="4">
        <v>518.29999999999995</v>
      </c>
      <c r="V49" s="4">
        <v>97.8322</v>
      </c>
      <c r="Y49" s="4">
        <v>39.134999999999998</v>
      </c>
      <c r="Z49" s="4">
        <v>0</v>
      </c>
      <c r="AA49" s="4">
        <v>0</v>
      </c>
      <c r="AB49" s="4" t="s">
        <v>207</v>
      </c>
      <c r="AC49" s="4">
        <v>0</v>
      </c>
      <c r="AD49" s="4">
        <v>11.4</v>
      </c>
      <c r="AE49" s="4">
        <v>873</v>
      </c>
      <c r="AF49" s="4">
        <v>901</v>
      </c>
      <c r="AG49" s="4">
        <v>839</v>
      </c>
      <c r="AH49" s="4">
        <v>81</v>
      </c>
      <c r="AI49" s="4">
        <v>23.66</v>
      </c>
      <c r="AJ49" s="4">
        <v>0.54</v>
      </c>
      <c r="AK49" s="4">
        <v>983</v>
      </c>
      <c r="AL49" s="4">
        <v>1</v>
      </c>
      <c r="AM49" s="4">
        <v>0</v>
      </c>
      <c r="AN49" s="4">
        <v>23</v>
      </c>
      <c r="AO49" s="4">
        <v>190.9</v>
      </c>
      <c r="AP49" s="4">
        <v>189</v>
      </c>
      <c r="AQ49" s="4">
        <v>2.6</v>
      </c>
      <c r="AR49" s="4">
        <v>195</v>
      </c>
      <c r="AS49" s="4" t="s">
        <v>155</v>
      </c>
      <c r="AT49" s="4">
        <v>2</v>
      </c>
      <c r="AU49" s="5">
        <v>0.79568287037037033</v>
      </c>
      <c r="AV49" s="4">
        <v>47.159497999999999</v>
      </c>
      <c r="AW49" s="4">
        <v>-88.484159000000005</v>
      </c>
      <c r="AX49" s="4">
        <v>312</v>
      </c>
      <c r="AY49" s="4">
        <v>29</v>
      </c>
      <c r="AZ49" s="4">
        <v>12</v>
      </c>
      <c r="BA49" s="4">
        <v>10</v>
      </c>
      <c r="BB49" s="4" t="s">
        <v>222</v>
      </c>
      <c r="BC49" s="4">
        <v>1.8</v>
      </c>
      <c r="BD49" s="4">
        <v>1.554</v>
      </c>
      <c r="BE49" s="4">
        <v>3.1032000000000002</v>
      </c>
      <c r="BF49" s="4">
        <v>14.063000000000001</v>
      </c>
      <c r="BG49" s="4">
        <v>14.77</v>
      </c>
      <c r="BH49" s="4">
        <v>1.05</v>
      </c>
      <c r="BI49" s="4">
        <v>14.182</v>
      </c>
      <c r="BJ49" s="4">
        <v>3016.3319999999999</v>
      </c>
      <c r="BK49" s="4">
        <v>9.2219999999999995</v>
      </c>
      <c r="BL49" s="4">
        <v>16.164000000000001</v>
      </c>
      <c r="BM49" s="4">
        <v>0.04</v>
      </c>
      <c r="BN49" s="4">
        <v>16.204000000000001</v>
      </c>
      <c r="BO49" s="4">
        <v>13.022</v>
      </c>
      <c r="BP49" s="4">
        <v>3.2000000000000001E-2</v>
      </c>
      <c r="BQ49" s="4">
        <v>13.054</v>
      </c>
      <c r="BR49" s="4">
        <v>0.77810000000000001</v>
      </c>
      <c r="BU49" s="4">
        <v>1.867</v>
      </c>
      <c r="BW49" s="4">
        <v>0</v>
      </c>
      <c r="BX49" s="4">
        <v>0.45826499999999998</v>
      </c>
      <c r="BY49" s="4">
        <v>-5</v>
      </c>
      <c r="BZ49" s="4">
        <v>0.65545500000000001</v>
      </c>
      <c r="CA49" s="4">
        <v>11.198850999999999</v>
      </c>
      <c r="CB49" s="4">
        <v>13.240190999999999</v>
      </c>
      <c r="CC49" s="4">
        <f t="shared" si="9"/>
        <v>2.9587364341999995</v>
      </c>
      <c r="CE49" s="4">
        <f t="shared" si="10"/>
        <v>25233.251117995402</v>
      </c>
      <c r="CF49" s="4">
        <f t="shared" si="10"/>
        <v>77.147025529733995</v>
      </c>
      <c r="CG49" s="4">
        <f t="shared" si="11"/>
        <v>109.203781312638</v>
      </c>
      <c r="CH49" s="4">
        <f t="shared" si="11"/>
        <v>6.5092279944357001</v>
      </c>
    </row>
    <row r="50" spans="1:86">
      <c r="A50" s="2">
        <v>42439</v>
      </c>
      <c r="B50" s="29">
        <v>0.58779032407407406</v>
      </c>
      <c r="C50" s="4">
        <v>14.340999999999999</v>
      </c>
      <c r="D50" s="4">
        <v>4.65E-2</v>
      </c>
      <c r="E50" s="4" t="s">
        <v>155</v>
      </c>
      <c r="F50" s="4">
        <v>464.56053100000003</v>
      </c>
      <c r="G50" s="4">
        <v>992.7</v>
      </c>
      <c r="H50" s="4">
        <v>1.8</v>
      </c>
      <c r="I50" s="4">
        <v>88.3</v>
      </c>
      <c r="K50" s="4">
        <v>0.11</v>
      </c>
      <c r="L50" s="4">
        <v>43</v>
      </c>
      <c r="M50" s="4">
        <v>0.87570000000000003</v>
      </c>
      <c r="N50" s="4">
        <v>12.558400000000001</v>
      </c>
      <c r="O50" s="4">
        <v>4.07E-2</v>
      </c>
      <c r="P50" s="4">
        <v>869.34699999999998</v>
      </c>
      <c r="Q50" s="4">
        <v>1.5763</v>
      </c>
      <c r="R50" s="4">
        <v>870.9</v>
      </c>
      <c r="S50" s="4">
        <v>700.36440000000005</v>
      </c>
      <c r="T50" s="4">
        <v>1.2699</v>
      </c>
      <c r="U50" s="4">
        <v>701.6</v>
      </c>
      <c r="V50" s="4">
        <v>88.294799999999995</v>
      </c>
      <c r="Y50" s="4">
        <v>38.006</v>
      </c>
      <c r="Z50" s="4">
        <v>0</v>
      </c>
      <c r="AA50" s="4">
        <v>9.8699999999999996E-2</v>
      </c>
      <c r="AB50" s="4" t="s">
        <v>207</v>
      </c>
      <c r="AC50" s="4">
        <v>0</v>
      </c>
      <c r="AD50" s="4">
        <v>11.4</v>
      </c>
      <c r="AE50" s="4">
        <v>874</v>
      </c>
      <c r="AF50" s="4">
        <v>902</v>
      </c>
      <c r="AG50" s="4">
        <v>842</v>
      </c>
      <c r="AH50" s="4">
        <v>81</v>
      </c>
      <c r="AI50" s="4">
        <v>23.66</v>
      </c>
      <c r="AJ50" s="4">
        <v>0.54</v>
      </c>
      <c r="AK50" s="4">
        <v>983</v>
      </c>
      <c r="AL50" s="4">
        <v>1</v>
      </c>
      <c r="AM50" s="4">
        <v>0</v>
      </c>
      <c r="AN50" s="4">
        <v>23</v>
      </c>
      <c r="AO50" s="4">
        <v>190.1</v>
      </c>
      <c r="AP50" s="4">
        <v>188.9</v>
      </c>
      <c r="AQ50" s="4">
        <v>2.2000000000000002</v>
      </c>
      <c r="AR50" s="4">
        <v>195</v>
      </c>
      <c r="AS50" s="4" t="s">
        <v>155</v>
      </c>
      <c r="AT50" s="4">
        <v>2</v>
      </c>
      <c r="AU50" s="5">
        <v>0.79569444444444448</v>
      </c>
      <c r="AV50" s="4">
        <v>47.159624000000001</v>
      </c>
      <c r="AW50" s="4">
        <v>-88.484166999999999</v>
      </c>
      <c r="AX50" s="4">
        <v>312.60000000000002</v>
      </c>
      <c r="AY50" s="4">
        <v>30.2</v>
      </c>
      <c r="AZ50" s="4">
        <v>12</v>
      </c>
      <c r="BA50" s="4">
        <v>8</v>
      </c>
      <c r="BB50" s="4" t="s">
        <v>216</v>
      </c>
      <c r="BC50" s="4">
        <v>2.0032000000000001</v>
      </c>
      <c r="BD50" s="4">
        <v>1.9523999999999999</v>
      </c>
      <c r="BE50" s="4">
        <v>3.5032000000000001</v>
      </c>
      <c r="BF50" s="4">
        <v>14.063000000000001</v>
      </c>
      <c r="BG50" s="4">
        <v>14.78</v>
      </c>
      <c r="BH50" s="4">
        <v>1.05</v>
      </c>
      <c r="BI50" s="4">
        <v>14.193</v>
      </c>
      <c r="BJ50" s="4">
        <v>3021.2669999999998</v>
      </c>
      <c r="BK50" s="4">
        <v>6.2290000000000001</v>
      </c>
      <c r="BL50" s="4">
        <v>21.902000000000001</v>
      </c>
      <c r="BM50" s="4">
        <v>0.04</v>
      </c>
      <c r="BN50" s="4">
        <v>21.942</v>
      </c>
      <c r="BO50" s="4">
        <v>17.645</v>
      </c>
      <c r="BP50" s="4">
        <v>3.2000000000000001E-2</v>
      </c>
      <c r="BQ50" s="4">
        <v>17.677</v>
      </c>
      <c r="BR50" s="4">
        <v>0.70240000000000002</v>
      </c>
      <c r="BU50" s="4">
        <v>1.8140000000000001</v>
      </c>
      <c r="BW50" s="4">
        <v>17.260000000000002</v>
      </c>
      <c r="BX50" s="4">
        <v>0.53171100000000004</v>
      </c>
      <c r="BY50" s="4">
        <v>-5</v>
      </c>
      <c r="BZ50" s="4">
        <v>0.65143600000000002</v>
      </c>
      <c r="CA50" s="4">
        <v>12.993688000000001</v>
      </c>
      <c r="CB50" s="4">
        <v>13.159007000000001</v>
      </c>
      <c r="CC50" s="4">
        <f t="shared" si="9"/>
        <v>3.4329323696</v>
      </c>
      <c r="CE50" s="4">
        <f t="shared" si="10"/>
        <v>29325.278369733911</v>
      </c>
      <c r="CF50" s="4">
        <f t="shared" si="10"/>
        <v>60.460448866343995</v>
      </c>
      <c r="CG50" s="4">
        <f t="shared" si="11"/>
        <v>171.577998813672</v>
      </c>
      <c r="CH50" s="4">
        <f t="shared" si="11"/>
        <v>6.8176945390463999</v>
      </c>
    </row>
    <row r="51" spans="1:86">
      <c r="A51" s="2">
        <v>42439</v>
      </c>
      <c r="B51" s="29">
        <v>0.58780189814814821</v>
      </c>
      <c r="C51" s="4">
        <v>14.355</v>
      </c>
      <c r="D51" s="4">
        <v>5.4699999999999999E-2</v>
      </c>
      <c r="E51" s="4" t="s">
        <v>155</v>
      </c>
      <c r="F51" s="4">
        <v>547.47927000000004</v>
      </c>
      <c r="G51" s="4">
        <v>1051.0999999999999</v>
      </c>
      <c r="H51" s="4">
        <v>1.6</v>
      </c>
      <c r="I51" s="4">
        <v>89.1</v>
      </c>
      <c r="K51" s="4">
        <v>0.2</v>
      </c>
      <c r="L51" s="4">
        <v>43</v>
      </c>
      <c r="M51" s="4">
        <v>0.87549999999999994</v>
      </c>
      <c r="N51" s="4">
        <v>12.567600000000001</v>
      </c>
      <c r="O51" s="4">
        <v>4.7899999999999998E-2</v>
      </c>
      <c r="P51" s="4">
        <v>920.20830000000001</v>
      </c>
      <c r="Q51" s="4">
        <v>1.4246000000000001</v>
      </c>
      <c r="R51" s="4">
        <v>921.6</v>
      </c>
      <c r="S51" s="4">
        <v>741.33939999999996</v>
      </c>
      <c r="T51" s="4">
        <v>1.1476999999999999</v>
      </c>
      <c r="U51" s="4">
        <v>742.5</v>
      </c>
      <c r="V51" s="4">
        <v>89.093299999999999</v>
      </c>
      <c r="Y51" s="4">
        <v>37.911000000000001</v>
      </c>
      <c r="Z51" s="4">
        <v>0</v>
      </c>
      <c r="AA51" s="4">
        <v>0.17510000000000001</v>
      </c>
      <c r="AB51" s="4" t="s">
        <v>207</v>
      </c>
      <c r="AC51" s="4">
        <v>0</v>
      </c>
      <c r="AD51" s="4">
        <v>11.5</v>
      </c>
      <c r="AE51" s="4">
        <v>874</v>
      </c>
      <c r="AF51" s="4">
        <v>905</v>
      </c>
      <c r="AG51" s="4">
        <v>843</v>
      </c>
      <c r="AH51" s="4">
        <v>81</v>
      </c>
      <c r="AI51" s="4">
        <v>23.66</v>
      </c>
      <c r="AJ51" s="4">
        <v>0.54</v>
      </c>
      <c r="AK51" s="4">
        <v>983</v>
      </c>
      <c r="AL51" s="4">
        <v>1</v>
      </c>
      <c r="AM51" s="4">
        <v>0</v>
      </c>
      <c r="AN51" s="4">
        <v>23</v>
      </c>
      <c r="AO51" s="4">
        <v>191</v>
      </c>
      <c r="AP51" s="4">
        <v>188.1</v>
      </c>
      <c r="AQ51" s="4">
        <v>2</v>
      </c>
      <c r="AR51" s="4">
        <v>195</v>
      </c>
      <c r="AS51" s="4" t="s">
        <v>155</v>
      </c>
      <c r="AT51" s="4">
        <v>2</v>
      </c>
      <c r="AU51" s="5">
        <v>0.79570601851851841</v>
      </c>
      <c r="AV51" s="4">
        <v>47.159754</v>
      </c>
      <c r="AW51" s="4">
        <v>-88.484171000000003</v>
      </c>
      <c r="AX51" s="4">
        <v>313.39999999999998</v>
      </c>
      <c r="AY51" s="4">
        <v>31.3</v>
      </c>
      <c r="AZ51" s="4">
        <v>12</v>
      </c>
      <c r="BA51" s="4">
        <v>7</v>
      </c>
      <c r="BB51" s="4" t="s">
        <v>225</v>
      </c>
      <c r="BC51" s="4">
        <v>2.2000000000000002</v>
      </c>
      <c r="BD51" s="4">
        <v>2.2016</v>
      </c>
      <c r="BE51" s="4">
        <v>3.7507999999999999</v>
      </c>
      <c r="BF51" s="4">
        <v>14.063000000000001</v>
      </c>
      <c r="BG51" s="4">
        <v>14.76</v>
      </c>
      <c r="BH51" s="4">
        <v>1.05</v>
      </c>
      <c r="BI51" s="4">
        <v>14.225</v>
      </c>
      <c r="BJ51" s="4">
        <v>3019.51</v>
      </c>
      <c r="BK51" s="4">
        <v>7.3289999999999997</v>
      </c>
      <c r="BL51" s="4">
        <v>23.152999999999999</v>
      </c>
      <c r="BM51" s="4">
        <v>3.5999999999999997E-2</v>
      </c>
      <c r="BN51" s="4">
        <v>23.189</v>
      </c>
      <c r="BO51" s="4">
        <v>18.652999999999999</v>
      </c>
      <c r="BP51" s="4">
        <v>2.9000000000000001E-2</v>
      </c>
      <c r="BQ51" s="4">
        <v>18.681000000000001</v>
      </c>
      <c r="BR51" s="4">
        <v>0.70779999999999998</v>
      </c>
      <c r="BU51" s="4">
        <v>1.8069999999999999</v>
      </c>
      <c r="BW51" s="4">
        <v>30.588000000000001</v>
      </c>
      <c r="BX51" s="4">
        <v>0.51038399999999995</v>
      </c>
      <c r="BY51" s="4">
        <v>-5</v>
      </c>
      <c r="BZ51" s="4">
        <v>0.65478199999999998</v>
      </c>
      <c r="CA51" s="4">
        <v>12.472509000000001</v>
      </c>
      <c r="CB51" s="4">
        <v>13.226596000000001</v>
      </c>
      <c r="CC51" s="4">
        <f t="shared" si="9"/>
        <v>3.2952368777999999</v>
      </c>
      <c r="CE51" s="4">
        <f t="shared" si="10"/>
        <v>28132.666640990734</v>
      </c>
      <c r="CF51" s="4">
        <f t="shared" si="10"/>
        <v>68.284030790366998</v>
      </c>
      <c r="CG51" s="4">
        <f t="shared" si="11"/>
        <v>174.05020864986301</v>
      </c>
      <c r="CH51" s="4">
        <f t="shared" si="11"/>
        <v>6.5945472770393998</v>
      </c>
    </row>
    <row r="52" spans="1:86">
      <c r="A52" s="2">
        <v>42439</v>
      </c>
      <c r="B52" s="29">
        <v>0.58781347222222224</v>
      </c>
      <c r="C52" s="4">
        <v>14.334</v>
      </c>
      <c r="D52" s="4">
        <v>3.2399999999999998E-2</v>
      </c>
      <c r="E52" s="4" t="s">
        <v>155</v>
      </c>
      <c r="F52" s="4">
        <v>323.96798699999999</v>
      </c>
      <c r="G52" s="4">
        <v>927.3</v>
      </c>
      <c r="H52" s="4">
        <v>1.5</v>
      </c>
      <c r="I52" s="4">
        <v>75.3</v>
      </c>
      <c r="K52" s="4">
        <v>0.3</v>
      </c>
      <c r="L52" s="4">
        <v>43</v>
      </c>
      <c r="M52" s="4">
        <v>0.87590000000000001</v>
      </c>
      <c r="N52" s="4">
        <v>12.5549</v>
      </c>
      <c r="O52" s="4">
        <v>2.8400000000000002E-2</v>
      </c>
      <c r="P52" s="4">
        <v>812.16759999999999</v>
      </c>
      <c r="Q52" s="4">
        <v>1.3264</v>
      </c>
      <c r="R52" s="4">
        <v>813.5</v>
      </c>
      <c r="S52" s="4">
        <v>654.29949999999997</v>
      </c>
      <c r="T52" s="4">
        <v>1.0686</v>
      </c>
      <c r="U52" s="4">
        <v>655.4</v>
      </c>
      <c r="V52" s="4">
        <v>75.316999999999993</v>
      </c>
      <c r="Y52" s="4">
        <v>37.567999999999998</v>
      </c>
      <c r="Z52" s="4">
        <v>0</v>
      </c>
      <c r="AA52" s="4">
        <v>0.26279999999999998</v>
      </c>
      <c r="AB52" s="4" t="s">
        <v>207</v>
      </c>
      <c r="AC52" s="4">
        <v>0</v>
      </c>
      <c r="AD52" s="4">
        <v>11.4</v>
      </c>
      <c r="AE52" s="4">
        <v>874</v>
      </c>
      <c r="AF52" s="4">
        <v>905</v>
      </c>
      <c r="AG52" s="4">
        <v>844</v>
      </c>
      <c r="AH52" s="4">
        <v>81</v>
      </c>
      <c r="AI52" s="4">
        <v>23.66</v>
      </c>
      <c r="AJ52" s="4">
        <v>0.54</v>
      </c>
      <c r="AK52" s="4">
        <v>983</v>
      </c>
      <c r="AL52" s="4">
        <v>1</v>
      </c>
      <c r="AM52" s="4">
        <v>0</v>
      </c>
      <c r="AN52" s="4">
        <v>23</v>
      </c>
      <c r="AO52" s="4">
        <v>191</v>
      </c>
      <c r="AP52" s="4">
        <v>189.1</v>
      </c>
      <c r="AQ52" s="4">
        <v>2.1</v>
      </c>
      <c r="AR52" s="4">
        <v>195</v>
      </c>
      <c r="AS52" s="4" t="s">
        <v>155</v>
      </c>
      <c r="AT52" s="4">
        <v>2</v>
      </c>
      <c r="AU52" s="5">
        <v>0.79571759259259256</v>
      </c>
      <c r="AV52" s="4">
        <v>47.159951</v>
      </c>
      <c r="AW52" s="4">
        <v>-88.484179999999995</v>
      </c>
      <c r="AX52" s="4">
        <v>314.39999999999998</v>
      </c>
      <c r="AY52" s="4">
        <v>31.9</v>
      </c>
      <c r="AZ52" s="4">
        <v>12</v>
      </c>
      <c r="BA52" s="4">
        <v>7</v>
      </c>
      <c r="BB52" s="4" t="s">
        <v>225</v>
      </c>
      <c r="BC52" s="4">
        <v>1.7936000000000001</v>
      </c>
      <c r="BD52" s="4">
        <v>2.4016000000000002</v>
      </c>
      <c r="BE52" s="4">
        <v>3.8</v>
      </c>
      <c r="BF52" s="4">
        <v>14.063000000000001</v>
      </c>
      <c r="BG52" s="4">
        <v>14.8</v>
      </c>
      <c r="BH52" s="4">
        <v>1.05</v>
      </c>
      <c r="BI52" s="4">
        <v>14.173999999999999</v>
      </c>
      <c r="BJ52" s="4">
        <v>3024.5419999999999</v>
      </c>
      <c r="BK52" s="4">
        <v>4.351</v>
      </c>
      <c r="BL52" s="4">
        <v>20.489000000000001</v>
      </c>
      <c r="BM52" s="4">
        <v>3.3000000000000002E-2</v>
      </c>
      <c r="BN52" s="4">
        <v>20.523</v>
      </c>
      <c r="BO52" s="4">
        <v>16.507000000000001</v>
      </c>
      <c r="BP52" s="4">
        <v>2.7E-2</v>
      </c>
      <c r="BQ52" s="4">
        <v>16.533999999999999</v>
      </c>
      <c r="BR52" s="4">
        <v>0.6</v>
      </c>
      <c r="BU52" s="4">
        <v>1.796</v>
      </c>
      <c r="BW52" s="4">
        <v>46.024999999999999</v>
      </c>
      <c r="BX52" s="4">
        <v>0.48137799999999997</v>
      </c>
      <c r="BY52" s="4">
        <v>-5</v>
      </c>
      <c r="BZ52" s="4">
        <v>0.65300000000000002</v>
      </c>
      <c r="CA52" s="4">
        <v>11.763665</v>
      </c>
      <c r="CB52" s="4">
        <v>13.1906</v>
      </c>
      <c r="CC52" s="4">
        <f t="shared" si="9"/>
        <v>3.1079602929999997</v>
      </c>
      <c r="CE52" s="4">
        <f t="shared" si="10"/>
        <v>26578.035053223211</v>
      </c>
      <c r="CF52" s="4">
        <f t="shared" si="10"/>
        <v>38.234228692004997</v>
      </c>
      <c r="CG52" s="4">
        <f t="shared" si="11"/>
        <v>145.29182652116998</v>
      </c>
      <c r="CH52" s="4">
        <f t="shared" si="11"/>
        <v>5.2724746529999997</v>
      </c>
    </row>
    <row r="53" spans="1:86">
      <c r="A53" s="2">
        <v>42439</v>
      </c>
      <c r="B53" s="29">
        <v>0.58782504629629628</v>
      </c>
      <c r="C53" s="4">
        <v>14.288</v>
      </c>
      <c r="D53" s="4">
        <v>2.3E-2</v>
      </c>
      <c r="E53" s="4" t="s">
        <v>155</v>
      </c>
      <c r="F53" s="4">
        <v>230</v>
      </c>
      <c r="G53" s="4">
        <v>1132.7</v>
      </c>
      <c r="H53" s="4">
        <v>6.3</v>
      </c>
      <c r="I53" s="4">
        <v>73.3</v>
      </c>
      <c r="K53" s="4">
        <v>0.3</v>
      </c>
      <c r="L53" s="4">
        <v>43</v>
      </c>
      <c r="M53" s="4">
        <v>0.87639999999999996</v>
      </c>
      <c r="N53" s="4">
        <v>12.522399999999999</v>
      </c>
      <c r="O53" s="4">
        <v>2.0199999999999999E-2</v>
      </c>
      <c r="P53" s="4">
        <v>992.72619999999995</v>
      </c>
      <c r="Q53" s="4">
        <v>5.4912999999999998</v>
      </c>
      <c r="R53" s="4">
        <v>998.2</v>
      </c>
      <c r="S53" s="4">
        <v>799.76130000000001</v>
      </c>
      <c r="T53" s="4">
        <v>4.4238999999999997</v>
      </c>
      <c r="U53" s="4">
        <v>804.2</v>
      </c>
      <c r="V53" s="4">
        <v>73.314400000000006</v>
      </c>
      <c r="Y53" s="4">
        <v>37.369999999999997</v>
      </c>
      <c r="Z53" s="4">
        <v>0</v>
      </c>
      <c r="AA53" s="4">
        <v>0.26290000000000002</v>
      </c>
      <c r="AB53" s="4" t="s">
        <v>207</v>
      </c>
      <c r="AC53" s="4">
        <v>0</v>
      </c>
      <c r="AD53" s="4">
        <v>11.4</v>
      </c>
      <c r="AE53" s="4">
        <v>874</v>
      </c>
      <c r="AF53" s="4">
        <v>905</v>
      </c>
      <c r="AG53" s="4">
        <v>843</v>
      </c>
      <c r="AH53" s="4">
        <v>81</v>
      </c>
      <c r="AI53" s="4">
        <v>23.66</v>
      </c>
      <c r="AJ53" s="4">
        <v>0.54</v>
      </c>
      <c r="AK53" s="4">
        <v>983</v>
      </c>
      <c r="AL53" s="4">
        <v>1</v>
      </c>
      <c r="AM53" s="4">
        <v>0</v>
      </c>
      <c r="AN53" s="4">
        <v>23</v>
      </c>
      <c r="AO53" s="4">
        <v>191</v>
      </c>
      <c r="AP53" s="4">
        <v>190</v>
      </c>
      <c r="AQ53" s="4">
        <v>2.4</v>
      </c>
      <c r="AR53" s="4">
        <v>195</v>
      </c>
      <c r="AS53" s="4" t="s">
        <v>155</v>
      </c>
      <c r="AT53" s="4">
        <v>2</v>
      </c>
      <c r="AU53" s="5">
        <v>0.79574074074074075</v>
      </c>
      <c r="AV53" s="4">
        <v>47.160080000000001</v>
      </c>
      <c r="AW53" s="4">
        <v>-88.484187000000006</v>
      </c>
      <c r="AX53" s="4">
        <v>314.89999999999998</v>
      </c>
      <c r="AY53" s="4">
        <v>32.5</v>
      </c>
      <c r="AZ53" s="4">
        <v>12</v>
      </c>
      <c r="BA53" s="4">
        <v>7</v>
      </c>
      <c r="BB53" s="4" t="s">
        <v>225</v>
      </c>
      <c r="BC53" s="4">
        <v>1.4</v>
      </c>
      <c r="BD53" s="4">
        <v>2.5508000000000002</v>
      </c>
      <c r="BE53" s="4">
        <v>3.8</v>
      </c>
      <c r="BF53" s="4">
        <v>14.063000000000001</v>
      </c>
      <c r="BG53" s="4">
        <v>14.86</v>
      </c>
      <c r="BH53" s="4">
        <v>1.06</v>
      </c>
      <c r="BI53" s="4">
        <v>14.1</v>
      </c>
      <c r="BJ53" s="4">
        <v>3026.58</v>
      </c>
      <c r="BK53" s="4">
        <v>3.101</v>
      </c>
      <c r="BL53" s="4">
        <v>25.126000000000001</v>
      </c>
      <c r="BM53" s="4">
        <v>0.13900000000000001</v>
      </c>
      <c r="BN53" s="4">
        <v>25.265000000000001</v>
      </c>
      <c r="BO53" s="4">
        <v>20.242000000000001</v>
      </c>
      <c r="BP53" s="4">
        <v>0.112</v>
      </c>
      <c r="BQ53" s="4">
        <v>20.353999999999999</v>
      </c>
      <c r="BR53" s="4">
        <v>0.58589999999999998</v>
      </c>
      <c r="BU53" s="4">
        <v>1.792</v>
      </c>
      <c r="BW53" s="4">
        <v>46.206000000000003</v>
      </c>
      <c r="BX53" s="4">
        <v>0.42094599999999999</v>
      </c>
      <c r="BY53" s="4">
        <v>-5</v>
      </c>
      <c r="BZ53" s="4">
        <v>0.65289200000000003</v>
      </c>
      <c r="CA53" s="4">
        <v>10.286867000000001</v>
      </c>
      <c r="CB53" s="4">
        <v>13.188416</v>
      </c>
      <c r="CC53" s="4">
        <f t="shared" si="9"/>
        <v>2.7177902614000002</v>
      </c>
      <c r="CE53" s="4">
        <f t="shared" si="10"/>
        <v>23257.117365870421</v>
      </c>
      <c r="CF53" s="4">
        <f t="shared" si="10"/>
        <v>23.828982201549</v>
      </c>
      <c r="CG53" s="4">
        <f t="shared" si="11"/>
        <v>156.40603151574601</v>
      </c>
      <c r="CH53" s="4">
        <f t="shared" si="11"/>
        <v>4.5022253053490999</v>
      </c>
    </row>
    <row r="54" spans="1:86">
      <c r="A54" s="2">
        <v>42439</v>
      </c>
      <c r="B54" s="29">
        <v>0.58783662037037032</v>
      </c>
      <c r="C54" s="4">
        <v>14.28</v>
      </c>
      <c r="D54" s="4">
        <v>3.3500000000000002E-2</v>
      </c>
      <c r="E54" s="4" t="s">
        <v>155</v>
      </c>
      <c r="F54" s="4">
        <v>335.31120299999998</v>
      </c>
      <c r="G54" s="4">
        <v>1355.7</v>
      </c>
      <c r="H54" s="4">
        <v>7</v>
      </c>
      <c r="I54" s="4">
        <v>78.3</v>
      </c>
      <c r="K54" s="4">
        <v>0.3</v>
      </c>
      <c r="L54" s="4">
        <v>42</v>
      </c>
      <c r="M54" s="4">
        <v>0.87619999999999998</v>
      </c>
      <c r="N54" s="4">
        <v>12.512700000000001</v>
      </c>
      <c r="O54" s="4">
        <v>2.9399999999999999E-2</v>
      </c>
      <c r="P54" s="4">
        <v>1187.92</v>
      </c>
      <c r="Q54" s="4">
        <v>6.1336000000000004</v>
      </c>
      <c r="R54" s="4">
        <v>1194.0999999999999</v>
      </c>
      <c r="S54" s="4">
        <v>957.0136</v>
      </c>
      <c r="T54" s="4">
        <v>4.9413999999999998</v>
      </c>
      <c r="U54" s="4">
        <v>962</v>
      </c>
      <c r="V54" s="4">
        <v>78.275000000000006</v>
      </c>
      <c r="Y54" s="4">
        <v>37.023000000000003</v>
      </c>
      <c r="Z54" s="4">
        <v>0</v>
      </c>
      <c r="AA54" s="4">
        <v>0.26579999999999998</v>
      </c>
      <c r="AB54" s="4" t="s">
        <v>207</v>
      </c>
      <c r="AC54" s="4">
        <v>0</v>
      </c>
      <c r="AD54" s="4">
        <v>11.4</v>
      </c>
      <c r="AE54" s="4">
        <v>873</v>
      </c>
      <c r="AF54" s="4">
        <v>904</v>
      </c>
      <c r="AG54" s="4">
        <v>841</v>
      </c>
      <c r="AH54" s="4">
        <v>81</v>
      </c>
      <c r="AI54" s="4">
        <v>23.66</v>
      </c>
      <c r="AJ54" s="4">
        <v>0.54</v>
      </c>
      <c r="AK54" s="4">
        <v>983</v>
      </c>
      <c r="AL54" s="4">
        <v>1</v>
      </c>
      <c r="AM54" s="4">
        <v>0</v>
      </c>
      <c r="AN54" s="4">
        <v>23</v>
      </c>
      <c r="AO54" s="4">
        <v>190.9</v>
      </c>
      <c r="AP54" s="4">
        <v>189.9</v>
      </c>
      <c r="AQ54" s="4">
        <v>2</v>
      </c>
      <c r="AR54" s="4">
        <v>195</v>
      </c>
      <c r="AS54" s="4" t="s">
        <v>155</v>
      </c>
      <c r="AT54" s="4">
        <v>2</v>
      </c>
      <c r="AU54" s="5">
        <v>0.79574074074074075</v>
      </c>
      <c r="AV54" s="4">
        <v>47.160147000000002</v>
      </c>
      <c r="AW54" s="4">
        <v>-88.484189999999998</v>
      </c>
      <c r="AX54" s="4">
        <v>315.10000000000002</v>
      </c>
      <c r="AY54" s="4">
        <v>32.5</v>
      </c>
      <c r="AZ54" s="4">
        <v>12</v>
      </c>
      <c r="BA54" s="4">
        <v>7</v>
      </c>
      <c r="BB54" s="4" t="s">
        <v>225</v>
      </c>
      <c r="BC54" s="4">
        <v>1.4508000000000001</v>
      </c>
      <c r="BD54" s="4">
        <v>1.7871999999999999</v>
      </c>
      <c r="BE54" s="4">
        <v>2.7839999999999998</v>
      </c>
      <c r="BF54" s="4">
        <v>14.063000000000001</v>
      </c>
      <c r="BG54" s="4">
        <v>14.85</v>
      </c>
      <c r="BH54" s="4">
        <v>1.06</v>
      </c>
      <c r="BI54" s="4">
        <v>14.125999999999999</v>
      </c>
      <c r="BJ54" s="4">
        <v>3024.2310000000002</v>
      </c>
      <c r="BK54" s="4">
        <v>4.5199999999999996</v>
      </c>
      <c r="BL54" s="4">
        <v>30.067</v>
      </c>
      <c r="BM54" s="4">
        <v>0.155</v>
      </c>
      <c r="BN54" s="4">
        <v>30.222000000000001</v>
      </c>
      <c r="BO54" s="4">
        <v>24.222000000000001</v>
      </c>
      <c r="BP54" s="4">
        <v>0.125</v>
      </c>
      <c r="BQ54" s="4">
        <v>24.347000000000001</v>
      </c>
      <c r="BR54" s="4">
        <v>0.62560000000000004</v>
      </c>
      <c r="BU54" s="4">
        <v>1.7749999999999999</v>
      </c>
      <c r="BW54" s="4">
        <v>46.715000000000003</v>
      </c>
      <c r="BX54" s="4">
        <v>0.447573</v>
      </c>
      <c r="BY54" s="4">
        <v>-5</v>
      </c>
      <c r="BZ54" s="4">
        <v>0.65156400000000003</v>
      </c>
      <c r="CA54" s="4">
        <v>10.937564999999999</v>
      </c>
      <c r="CB54" s="4">
        <v>13.161593</v>
      </c>
      <c r="CC54" s="4">
        <f t="shared" si="9"/>
        <v>2.8897046729999998</v>
      </c>
      <c r="CE54" s="4">
        <f t="shared" si="10"/>
        <v>24709.059183723704</v>
      </c>
      <c r="CF54" s="4">
        <f t="shared" si="10"/>
        <v>36.930031968599998</v>
      </c>
      <c r="CG54" s="4">
        <f t="shared" si="11"/>
        <v>198.92378060608499</v>
      </c>
      <c r="CH54" s="4">
        <f t="shared" si="11"/>
        <v>5.1113778760080004</v>
      </c>
    </row>
    <row r="55" spans="1:86">
      <c r="A55" s="2">
        <v>42439</v>
      </c>
      <c r="B55" s="29">
        <v>0.58784819444444447</v>
      </c>
      <c r="C55" s="4">
        <v>14.297000000000001</v>
      </c>
      <c r="D55" s="4">
        <v>0.1255</v>
      </c>
      <c r="E55" s="4" t="s">
        <v>155</v>
      </c>
      <c r="F55" s="4">
        <v>1254.7063559999999</v>
      </c>
      <c r="G55" s="4">
        <v>1207.9000000000001</v>
      </c>
      <c r="H55" s="4">
        <v>7</v>
      </c>
      <c r="I55" s="4">
        <v>79.5</v>
      </c>
      <c r="K55" s="4">
        <v>0.4</v>
      </c>
      <c r="L55" s="4">
        <v>42</v>
      </c>
      <c r="M55" s="4">
        <v>0.87519999999999998</v>
      </c>
      <c r="N55" s="4">
        <v>12.513299999999999</v>
      </c>
      <c r="O55" s="4">
        <v>0.10979999999999999</v>
      </c>
      <c r="P55" s="4">
        <v>1057.1793</v>
      </c>
      <c r="Q55" s="4">
        <v>6.1265000000000001</v>
      </c>
      <c r="R55" s="4">
        <v>1063.3</v>
      </c>
      <c r="S55" s="4">
        <v>851.68610000000001</v>
      </c>
      <c r="T55" s="4">
        <v>4.9356999999999998</v>
      </c>
      <c r="U55" s="4">
        <v>856.6</v>
      </c>
      <c r="V55" s="4">
        <v>79.525300000000001</v>
      </c>
      <c r="Y55" s="4">
        <v>36.563000000000002</v>
      </c>
      <c r="Z55" s="4">
        <v>0</v>
      </c>
      <c r="AA55" s="4">
        <v>0.35010000000000002</v>
      </c>
      <c r="AB55" s="4" t="s">
        <v>207</v>
      </c>
      <c r="AC55" s="4">
        <v>0</v>
      </c>
      <c r="AD55" s="4">
        <v>11.3</v>
      </c>
      <c r="AE55" s="4">
        <v>875</v>
      </c>
      <c r="AF55" s="4">
        <v>905</v>
      </c>
      <c r="AG55" s="4">
        <v>843</v>
      </c>
      <c r="AH55" s="4">
        <v>81</v>
      </c>
      <c r="AI55" s="4">
        <v>23.66</v>
      </c>
      <c r="AJ55" s="4">
        <v>0.54</v>
      </c>
      <c r="AK55" s="4">
        <v>983</v>
      </c>
      <c r="AL55" s="4">
        <v>1</v>
      </c>
      <c r="AM55" s="4">
        <v>0</v>
      </c>
      <c r="AN55" s="4">
        <v>23</v>
      </c>
      <c r="AO55" s="4">
        <v>190</v>
      </c>
      <c r="AP55" s="4">
        <v>189</v>
      </c>
      <c r="AQ55" s="4">
        <v>1.7</v>
      </c>
      <c r="AR55" s="4">
        <v>195</v>
      </c>
      <c r="AS55" s="4" t="s">
        <v>155</v>
      </c>
      <c r="AT55" s="4">
        <v>2</v>
      </c>
      <c r="AU55" s="5">
        <v>0.79575231481481479</v>
      </c>
      <c r="AV55" s="4">
        <v>47.160291000000001</v>
      </c>
      <c r="AW55" s="4">
        <v>-88.484178</v>
      </c>
      <c r="AX55" s="4">
        <v>315.5</v>
      </c>
      <c r="AY55" s="4">
        <v>33.5</v>
      </c>
      <c r="AZ55" s="4">
        <v>12</v>
      </c>
      <c r="BA55" s="4">
        <v>7</v>
      </c>
      <c r="BB55" s="4" t="s">
        <v>225</v>
      </c>
      <c r="BC55" s="4">
        <v>1.5</v>
      </c>
      <c r="BD55" s="4">
        <v>1</v>
      </c>
      <c r="BE55" s="4">
        <v>1.8</v>
      </c>
      <c r="BF55" s="4">
        <v>14.063000000000001</v>
      </c>
      <c r="BG55" s="4">
        <v>14.74</v>
      </c>
      <c r="BH55" s="4">
        <v>1.05</v>
      </c>
      <c r="BI55" s="4">
        <v>14.257</v>
      </c>
      <c r="BJ55" s="4">
        <v>3004.8780000000002</v>
      </c>
      <c r="BK55" s="4">
        <v>16.783999999999999</v>
      </c>
      <c r="BL55" s="4">
        <v>26.585000000000001</v>
      </c>
      <c r="BM55" s="4">
        <v>0.154</v>
      </c>
      <c r="BN55" s="4">
        <v>26.739000000000001</v>
      </c>
      <c r="BO55" s="4">
        <v>21.417999999999999</v>
      </c>
      <c r="BP55" s="4">
        <v>0.124</v>
      </c>
      <c r="BQ55" s="4">
        <v>21.542000000000002</v>
      </c>
      <c r="BR55" s="4">
        <v>0.63149999999999995</v>
      </c>
      <c r="BU55" s="4">
        <v>1.742</v>
      </c>
      <c r="BW55" s="4">
        <v>61.127000000000002</v>
      </c>
      <c r="BX55" s="4">
        <v>0.53356400000000004</v>
      </c>
      <c r="BY55" s="4">
        <v>-5</v>
      </c>
      <c r="BZ55" s="4">
        <v>0.64843600000000001</v>
      </c>
      <c r="CA55" s="4">
        <v>13.038970000000001</v>
      </c>
      <c r="CB55" s="4">
        <v>13.098407</v>
      </c>
      <c r="CC55" s="4">
        <f t="shared" si="9"/>
        <v>3.4448958740000002</v>
      </c>
      <c r="CE55" s="4">
        <f t="shared" si="10"/>
        <v>29267.844029458025</v>
      </c>
      <c r="CF55" s="4">
        <f t="shared" si="10"/>
        <v>163.47801614255999</v>
      </c>
      <c r="CG55" s="4">
        <f t="shared" si="11"/>
        <v>209.82146232978002</v>
      </c>
      <c r="CH55" s="4">
        <f t="shared" si="11"/>
        <v>6.1508798375850002</v>
      </c>
    </row>
    <row r="56" spans="1:86">
      <c r="A56" s="2">
        <v>42439</v>
      </c>
      <c r="B56" s="29">
        <v>0.58785976851851851</v>
      </c>
      <c r="C56" s="4">
        <v>14.3</v>
      </c>
      <c r="D56" s="4">
        <v>0.40029999999999999</v>
      </c>
      <c r="E56" s="4" t="s">
        <v>155</v>
      </c>
      <c r="F56" s="4">
        <v>4003.2395569999999</v>
      </c>
      <c r="G56" s="4">
        <v>838.4</v>
      </c>
      <c r="H56" s="4">
        <v>-2.7</v>
      </c>
      <c r="I56" s="4">
        <v>127</v>
      </c>
      <c r="K56" s="4">
        <v>0.4</v>
      </c>
      <c r="L56" s="4">
        <v>42</v>
      </c>
      <c r="M56" s="4">
        <v>0.87290000000000001</v>
      </c>
      <c r="N56" s="4">
        <v>12.481999999999999</v>
      </c>
      <c r="O56" s="4">
        <v>0.34939999999999999</v>
      </c>
      <c r="P56" s="4">
        <v>731.77959999999996</v>
      </c>
      <c r="Q56" s="4">
        <v>0</v>
      </c>
      <c r="R56" s="4">
        <v>731.8</v>
      </c>
      <c r="S56" s="4">
        <v>589.6087</v>
      </c>
      <c r="T56" s="4">
        <v>0</v>
      </c>
      <c r="U56" s="4">
        <v>589.6</v>
      </c>
      <c r="V56" s="4">
        <v>127.023</v>
      </c>
      <c r="Y56" s="4">
        <v>36.256999999999998</v>
      </c>
      <c r="Z56" s="4">
        <v>0</v>
      </c>
      <c r="AA56" s="4">
        <v>0.34910000000000002</v>
      </c>
      <c r="AB56" s="4" t="s">
        <v>207</v>
      </c>
      <c r="AC56" s="4">
        <v>0</v>
      </c>
      <c r="AD56" s="4">
        <v>11.4</v>
      </c>
      <c r="AE56" s="4">
        <v>876</v>
      </c>
      <c r="AF56" s="4">
        <v>906</v>
      </c>
      <c r="AG56" s="4">
        <v>842</v>
      </c>
      <c r="AH56" s="4">
        <v>81.099999999999994</v>
      </c>
      <c r="AI56" s="4">
        <v>23.7</v>
      </c>
      <c r="AJ56" s="4">
        <v>0.54</v>
      </c>
      <c r="AK56" s="4">
        <v>983</v>
      </c>
      <c r="AL56" s="4">
        <v>1</v>
      </c>
      <c r="AM56" s="4">
        <v>0</v>
      </c>
      <c r="AN56" s="4">
        <v>23</v>
      </c>
      <c r="AO56" s="4">
        <v>190</v>
      </c>
      <c r="AP56" s="4">
        <v>189</v>
      </c>
      <c r="AQ56" s="4">
        <v>2.1</v>
      </c>
      <c r="AR56" s="4">
        <v>195</v>
      </c>
      <c r="AS56" s="4" t="s">
        <v>155</v>
      </c>
      <c r="AT56" s="4">
        <v>2</v>
      </c>
      <c r="AU56" s="5">
        <v>0.79576388888888883</v>
      </c>
      <c r="AV56" s="4">
        <v>47.160438999999997</v>
      </c>
      <c r="AW56" s="4">
        <v>-88.484154000000004</v>
      </c>
      <c r="AX56" s="4">
        <v>315.8</v>
      </c>
      <c r="AY56" s="4">
        <v>34.5</v>
      </c>
      <c r="AZ56" s="4">
        <v>12</v>
      </c>
      <c r="BA56" s="4">
        <v>8</v>
      </c>
      <c r="BB56" s="4" t="s">
        <v>216</v>
      </c>
      <c r="BC56" s="4">
        <v>1.4492</v>
      </c>
      <c r="BD56" s="4">
        <v>1.1524000000000001</v>
      </c>
      <c r="BE56" s="4">
        <v>1.9016</v>
      </c>
      <c r="BF56" s="4">
        <v>14.063000000000001</v>
      </c>
      <c r="BG56" s="4">
        <v>14.44</v>
      </c>
      <c r="BH56" s="4">
        <v>1.03</v>
      </c>
      <c r="BI56" s="4">
        <v>14.565</v>
      </c>
      <c r="BJ56" s="4">
        <v>2947.4749999999999</v>
      </c>
      <c r="BK56" s="4">
        <v>52.517000000000003</v>
      </c>
      <c r="BL56" s="4">
        <v>18.096</v>
      </c>
      <c r="BM56" s="4">
        <v>0</v>
      </c>
      <c r="BN56" s="4">
        <v>18.096</v>
      </c>
      <c r="BO56" s="4">
        <v>14.58</v>
      </c>
      <c r="BP56" s="4">
        <v>0</v>
      </c>
      <c r="BQ56" s="4">
        <v>14.58</v>
      </c>
      <c r="BR56" s="4">
        <v>0.99180000000000001</v>
      </c>
      <c r="BU56" s="4">
        <v>1.6990000000000001</v>
      </c>
      <c r="BW56" s="4">
        <v>59.948</v>
      </c>
      <c r="BX56" s="4">
        <v>0.53425100000000003</v>
      </c>
      <c r="BY56" s="4">
        <v>-5</v>
      </c>
      <c r="BZ56" s="4">
        <v>0.65200000000000002</v>
      </c>
      <c r="CA56" s="4">
        <v>13.055759</v>
      </c>
      <c r="CB56" s="4">
        <v>13.170400000000001</v>
      </c>
      <c r="CC56" s="4">
        <f t="shared" si="9"/>
        <v>3.4493315278000001</v>
      </c>
      <c r="CE56" s="4">
        <f t="shared" si="10"/>
        <v>28745.697874118174</v>
      </c>
      <c r="CF56" s="4">
        <f t="shared" si="10"/>
        <v>512.18002366604105</v>
      </c>
      <c r="CG56" s="4">
        <f t="shared" si="11"/>
        <v>142.19366576634002</v>
      </c>
      <c r="CH56" s="4">
        <f t="shared" si="11"/>
        <v>9.6726802268214005</v>
      </c>
    </row>
    <row r="57" spans="1:86">
      <c r="A57" s="2">
        <v>42439</v>
      </c>
      <c r="B57" s="29">
        <v>0.58787134259259266</v>
      </c>
      <c r="C57" s="4">
        <v>14.305</v>
      </c>
      <c r="D57" s="4">
        <v>0.23319999999999999</v>
      </c>
      <c r="E57" s="4" t="s">
        <v>155</v>
      </c>
      <c r="F57" s="4">
        <v>2332.3103150000002</v>
      </c>
      <c r="G57" s="4">
        <v>723.2</v>
      </c>
      <c r="H57" s="4">
        <v>-4.0999999999999996</v>
      </c>
      <c r="I57" s="4">
        <v>97.6</v>
      </c>
      <c r="K57" s="4">
        <v>0.4</v>
      </c>
      <c r="L57" s="4">
        <v>41</v>
      </c>
      <c r="M57" s="4">
        <v>0.87429999999999997</v>
      </c>
      <c r="N57" s="4">
        <v>12.506500000000001</v>
      </c>
      <c r="O57" s="4">
        <v>0.2039</v>
      </c>
      <c r="P57" s="4">
        <v>632.22140000000002</v>
      </c>
      <c r="Q57" s="4">
        <v>0</v>
      </c>
      <c r="R57" s="4">
        <v>632.20000000000005</v>
      </c>
      <c r="S57" s="4">
        <v>509.83629999999999</v>
      </c>
      <c r="T57" s="4">
        <v>0</v>
      </c>
      <c r="U57" s="4">
        <v>509.8</v>
      </c>
      <c r="V57" s="4">
        <v>97.565799999999996</v>
      </c>
      <c r="Y57" s="4">
        <v>36.268000000000001</v>
      </c>
      <c r="Z57" s="4">
        <v>0</v>
      </c>
      <c r="AA57" s="4">
        <v>0.34970000000000001</v>
      </c>
      <c r="AB57" s="4" t="s">
        <v>207</v>
      </c>
      <c r="AC57" s="4">
        <v>0</v>
      </c>
      <c r="AD57" s="4">
        <v>11.4</v>
      </c>
      <c r="AE57" s="4">
        <v>881</v>
      </c>
      <c r="AF57" s="4">
        <v>910</v>
      </c>
      <c r="AG57" s="4">
        <v>846</v>
      </c>
      <c r="AH57" s="4">
        <v>81.900000000000006</v>
      </c>
      <c r="AI57" s="4">
        <v>23.93</v>
      </c>
      <c r="AJ57" s="4">
        <v>0.55000000000000004</v>
      </c>
      <c r="AK57" s="4">
        <v>983</v>
      </c>
      <c r="AL57" s="4">
        <v>1</v>
      </c>
      <c r="AM57" s="4">
        <v>0</v>
      </c>
      <c r="AN57" s="4">
        <v>23</v>
      </c>
      <c r="AO57" s="4">
        <v>190</v>
      </c>
      <c r="AP57" s="4">
        <v>189</v>
      </c>
      <c r="AQ57" s="4">
        <v>2</v>
      </c>
      <c r="AR57" s="4">
        <v>195</v>
      </c>
      <c r="AS57" s="4" t="s">
        <v>155</v>
      </c>
      <c r="AT57" s="4">
        <v>2</v>
      </c>
      <c r="AU57" s="5">
        <v>0.79577546296296298</v>
      </c>
      <c r="AV57" s="4">
        <v>47.160578999999998</v>
      </c>
      <c r="AW57" s="4">
        <v>-88.484125000000006</v>
      </c>
      <c r="AX57" s="4">
        <v>316</v>
      </c>
      <c r="AY57" s="4">
        <v>34.799999999999997</v>
      </c>
      <c r="AZ57" s="4">
        <v>12</v>
      </c>
      <c r="BA57" s="4">
        <v>8</v>
      </c>
      <c r="BB57" s="4" t="s">
        <v>216</v>
      </c>
      <c r="BC57" s="4">
        <v>1.4508000000000001</v>
      </c>
      <c r="BD57" s="4">
        <v>1.5032000000000001</v>
      </c>
      <c r="BE57" s="4">
        <v>2.254</v>
      </c>
      <c r="BF57" s="4">
        <v>14.063000000000001</v>
      </c>
      <c r="BG57" s="4">
        <v>14.61</v>
      </c>
      <c r="BH57" s="4">
        <v>1.04</v>
      </c>
      <c r="BI57" s="4">
        <v>14.384</v>
      </c>
      <c r="BJ57" s="4">
        <v>2982.1390000000001</v>
      </c>
      <c r="BK57" s="4">
        <v>30.945</v>
      </c>
      <c r="BL57" s="4">
        <v>15.787000000000001</v>
      </c>
      <c r="BM57" s="4">
        <v>0</v>
      </c>
      <c r="BN57" s="4">
        <v>15.787000000000001</v>
      </c>
      <c r="BO57" s="4">
        <v>12.731</v>
      </c>
      <c r="BP57" s="4">
        <v>0</v>
      </c>
      <c r="BQ57" s="4">
        <v>12.731</v>
      </c>
      <c r="BR57" s="4">
        <v>0.76929999999999998</v>
      </c>
      <c r="BU57" s="4">
        <v>1.716</v>
      </c>
      <c r="BW57" s="4">
        <v>60.63</v>
      </c>
      <c r="BX57" s="4">
        <v>0.56158799999999998</v>
      </c>
      <c r="BY57" s="4">
        <v>-5</v>
      </c>
      <c r="BZ57" s="4">
        <v>0.65178199999999997</v>
      </c>
      <c r="CA57" s="4">
        <v>13.723806</v>
      </c>
      <c r="CB57" s="4">
        <v>13.165996</v>
      </c>
      <c r="CC57" s="4">
        <f t="shared" si="9"/>
        <v>3.6258295451999998</v>
      </c>
      <c r="CE57" s="4">
        <f t="shared" si="10"/>
        <v>30571.943934472401</v>
      </c>
      <c r="CF57" s="4">
        <f t="shared" si="10"/>
        <v>317.23833297249001</v>
      </c>
      <c r="CG57" s="4">
        <f t="shared" si="11"/>
        <v>130.51417731694198</v>
      </c>
      <c r="CH57" s="4">
        <f t="shared" si="11"/>
        <v>7.8866197949826002</v>
      </c>
    </row>
    <row r="58" spans="1:86">
      <c r="A58" s="2">
        <v>42439</v>
      </c>
      <c r="B58" s="29">
        <v>0.5878829166666667</v>
      </c>
      <c r="C58" s="4">
        <v>14.367000000000001</v>
      </c>
      <c r="D58" s="4">
        <v>0.1002</v>
      </c>
      <c r="E58" s="4" t="s">
        <v>155</v>
      </c>
      <c r="F58" s="4">
        <v>1001.57767</v>
      </c>
      <c r="G58" s="4">
        <v>607.20000000000005</v>
      </c>
      <c r="H58" s="4">
        <v>6.9</v>
      </c>
      <c r="I58" s="4">
        <v>80.8</v>
      </c>
      <c r="K58" s="4">
        <v>0.2</v>
      </c>
      <c r="L58" s="4">
        <v>41</v>
      </c>
      <c r="M58" s="4">
        <v>0.87509999999999999</v>
      </c>
      <c r="N58" s="4">
        <v>12.5722</v>
      </c>
      <c r="O58" s="4">
        <v>8.7599999999999997E-2</v>
      </c>
      <c r="P58" s="4">
        <v>531.39409999999998</v>
      </c>
      <c r="Q58" s="4">
        <v>6.0381999999999998</v>
      </c>
      <c r="R58" s="4">
        <v>537.4</v>
      </c>
      <c r="S58" s="4">
        <v>427.85169999999999</v>
      </c>
      <c r="T58" s="4">
        <v>4.8616000000000001</v>
      </c>
      <c r="U58" s="4">
        <v>432.7</v>
      </c>
      <c r="V58" s="4">
        <v>80.818200000000004</v>
      </c>
      <c r="Y58" s="4">
        <v>35.877000000000002</v>
      </c>
      <c r="Z58" s="4">
        <v>0</v>
      </c>
      <c r="AA58" s="4">
        <v>0.17499999999999999</v>
      </c>
      <c r="AB58" s="4" t="s">
        <v>207</v>
      </c>
      <c r="AC58" s="4">
        <v>0</v>
      </c>
      <c r="AD58" s="4">
        <v>11.4</v>
      </c>
      <c r="AE58" s="4">
        <v>877</v>
      </c>
      <c r="AF58" s="4">
        <v>907</v>
      </c>
      <c r="AG58" s="4">
        <v>840</v>
      </c>
      <c r="AH58" s="4">
        <v>81.099999999999994</v>
      </c>
      <c r="AI58" s="4">
        <v>23.51</v>
      </c>
      <c r="AJ58" s="4">
        <v>0.54</v>
      </c>
      <c r="AK58" s="4">
        <v>983</v>
      </c>
      <c r="AL58" s="4">
        <v>0.9</v>
      </c>
      <c r="AM58" s="4">
        <v>0</v>
      </c>
      <c r="AN58" s="4">
        <v>23</v>
      </c>
      <c r="AO58" s="4">
        <v>190.1</v>
      </c>
      <c r="AP58" s="4">
        <v>189</v>
      </c>
      <c r="AQ58" s="4">
        <v>2.2999999999999998</v>
      </c>
      <c r="AR58" s="4">
        <v>195</v>
      </c>
      <c r="AS58" s="4" t="s">
        <v>155</v>
      </c>
      <c r="AT58" s="4">
        <v>2</v>
      </c>
      <c r="AU58" s="5">
        <v>0.79578703703703713</v>
      </c>
      <c r="AV58" s="4">
        <v>47.160789999999999</v>
      </c>
      <c r="AW58" s="4">
        <v>-88.484064000000004</v>
      </c>
      <c r="AX58" s="4">
        <v>316.3</v>
      </c>
      <c r="AY58" s="4">
        <v>35.4</v>
      </c>
      <c r="AZ58" s="4">
        <v>12</v>
      </c>
      <c r="BA58" s="4">
        <v>8</v>
      </c>
      <c r="BB58" s="4" t="s">
        <v>216</v>
      </c>
      <c r="BC58" s="4">
        <v>1.2968</v>
      </c>
      <c r="BD58" s="4">
        <v>1.7</v>
      </c>
      <c r="BE58" s="4">
        <v>2.3475999999999999</v>
      </c>
      <c r="BF58" s="4">
        <v>14.063000000000001</v>
      </c>
      <c r="BG58" s="4">
        <v>14.7</v>
      </c>
      <c r="BH58" s="4">
        <v>1.05</v>
      </c>
      <c r="BI58" s="4">
        <v>14.273</v>
      </c>
      <c r="BJ58" s="4">
        <v>3010.21</v>
      </c>
      <c r="BK58" s="4">
        <v>13.356999999999999</v>
      </c>
      <c r="BL58" s="4">
        <v>13.324</v>
      </c>
      <c r="BM58" s="4">
        <v>0.151</v>
      </c>
      <c r="BN58" s="4">
        <v>13.476000000000001</v>
      </c>
      <c r="BO58" s="4">
        <v>10.728</v>
      </c>
      <c r="BP58" s="4">
        <v>0.122</v>
      </c>
      <c r="BQ58" s="4">
        <v>10.85</v>
      </c>
      <c r="BR58" s="4">
        <v>0.63990000000000002</v>
      </c>
      <c r="BU58" s="4">
        <v>1.704</v>
      </c>
      <c r="BW58" s="4">
        <v>30.47</v>
      </c>
      <c r="BX58" s="4">
        <v>0.49762099999999998</v>
      </c>
      <c r="BY58" s="4">
        <v>-5</v>
      </c>
      <c r="BZ58" s="4">
        <v>0.649891</v>
      </c>
      <c r="CA58" s="4">
        <v>12.160613</v>
      </c>
      <c r="CB58" s="4">
        <v>13.127798</v>
      </c>
      <c r="CC58" s="4">
        <f t="shared" si="9"/>
        <v>3.2128339545999998</v>
      </c>
      <c r="CE58" s="4">
        <f t="shared" si="10"/>
        <v>27344.681147471307</v>
      </c>
      <c r="CF58" s="4">
        <f t="shared" si="10"/>
        <v>121.33469295722699</v>
      </c>
      <c r="CG58" s="4">
        <f t="shared" si="11"/>
        <v>98.561160334349992</v>
      </c>
      <c r="CH58" s="4">
        <f t="shared" si="11"/>
        <v>5.8128374652488999</v>
      </c>
    </row>
    <row r="59" spans="1:86">
      <c r="A59" s="2">
        <v>42439</v>
      </c>
      <c r="B59" s="29">
        <v>0.58789449074074074</v>
      </c>
      <c r="C59" s="4">
        <v>14.458</v>
      </c>
      <c r="D59" s="4">
        <v>0.16550000000000001</v>
      </c>
      <c r="E59" s="4" t="s">
        <v>155</v>
      </c>
      <c r="F59" s="4">
        <v>1654.8217320000001</v>
      </c>
      <c r="G59" s="4">
        <v>1007.3</v>
      </c>
      <c r="H59" s="4">
        <v>6.8</v>
      </c>
      <c r="I59" s="4">
        <v>94.1</v>
      </c>
      <c r="K59" s="4">
        <v>0.2</v>
      </c>
      <c r="L59" s="4">
        <v>41</v>
      </c>
      <c r="M59" s="4">
        <v>0.87380000000000002</v>
      </c>
      <c r="N59" s="4">
        <v>12.6342</v>
      </c>
      <c r="O59" s="4">
        <v>0.14460000000000001</v>
      </c>
      <c r="P59" s="4">
        <v>880.26679999999999</v>
      </c>
      <c r="Q59" s="4">
        <v>5.9542000000000002</v>
      </c>
      <c r="R59" s="4">
        <v>886.2</v>
      </c>
      <c r="S59" s="4">
        <v>705.84979999999996</v>
      </c>
      <c r="T59" s="4">
        <v>4.7744</v>
      </c>
      <c r="U59" s="4">
        <v>710.6</v>
      </c>
      <c r="V59" s="4">
        <v>94.126300000000001</v>
      </c>
      <c r="Y59" s="4">
        <v>35.750999999999998</v>
      </c>
      <c r="Z59" s="4">
        <v>0</v>
      </c>
      <c r="AA59" s="4">
        <v>0.17480000000000001</v>
      </c>
      <c r="AB59" s="4" t="s">
        <v>207</v>
      </c>
      <c r="AC59" s="4">
        <v>0</v>
      </c>
      <c r="AD59" s="4">
        <v>11.4</v>
      </c>
      <c r="AE59" s="4">
        <v>873</v>
      </c>
      <c r="AF59" s="4">
        <v>905</v>
      </c>
      <c r="AG59" s="4">
        <v>836</v>
      </c>
      <c r="AH59" s="4">
        <v>81.900000000000006</v>
      </c>
      <c r="AI59" s="4">
        <v>22.43</v>
      </c>
      <c r="AJ59" s="4">
        <v>0.52</v>
      </c>
      <c r="AK59" s="4">
        <v>983</v>
      </c>
      <c r="AL59" s="4">
        <v>0.1</v>
      </c>
      <c r="AM59" s="4">
        <v>0</v>
      </c>
      <c r="AN59" s="4">
        <v>23</v>
      </c>
      <c r="AO59" s="4">
        <v>190.9</v>
      </c>
      <c r="AP59" s="4">
        <v>189</v>
      </c>
      <c r="AQ59" s="4">
        <v>2</v>
      </c>
      <c r="AR59" s="4">
        <v>195</v>
      </c>
      <c r="AS59" s="4" t="s">
        <v>155</v>
      </c>
      <c r="AT59" s="4">
        <v>2</v>
      </c>
      <c r="AU59" s="5">
        <v>0.7958101851851852</v>
      </c>
      <c r="AV59" s="4">
        <v>47.161003999999998</v>
      </c>
      <c r="AW59" s="4">
        <v>-88.484008000000003</v>
      </c>
      <c r="AX59" s="4">
        <v>316.60000000000002</v>
      </c>
      <c r="AY59" s="4">
        <v>36.1</v>
      </c>
      <c r="AZ59" s="4">
        <v>12</v>
      </c>
      <c r="BA59" s="4">
        <v>8</v>
      </c>
      <c r="BB59" s="4" t="s">
        <v>216</v>
      </c>
      <c r="BC59" s="4">
        <v>1.1000000000000001</v>
      </c>
      <c r="BD59" s="4">
        <v>1.8016000000000001</v>
      </c>
      <c r="BE59" s="4">
        <v>2.3016000000000001</v>
      </c>
      <c r="BF59" s="4">
        <v>14.063000000000001</v>
      </c>
      <c r="BG59" s="4">
        <v>14.54</v>
      </c>
      <c r="BH59" s="4">
        <v>1.03</v>
      </c>
      <c r="BI59" s="4">
        <v>14.436999999999999</v>
      </c>
      <c r="BJ59" s="4">
        <v>2996.5120000000002</v>
      </c>
      <c r="BK59" s="4">
        <v>21.829000000000001</v>
      </c>
      <c r="BL59" s="4">
        <v>21.863</v>
      </c>
      <c r="BM59" s="4">
        <v>0.14799999999999999</v>
      </c>
      <c r="BN59" s="4">
        <v>22.010999999999999</v>
      </c>
      <c r="BO59" s="4">
        <v>17.530999999999999</v>
      </c>
      <c r="BP59" s="4">
        <v>0.11899999999999999</v>
      </c>
      <c r="BQ59" s="4">
        <v>17.649999999999999</v>
      </c>
      <c r="BR59" s="4">
        <v>0.73819999999999997</v>
      </c>
      <c r="BU59" s="4">
        <v>1.6819999999999999</v>
      </c>
      <c r="BW59" s="4">
        <v>30.138999999999999</v>
      </c>
      <c r="BX59" s="4">
        <v>0.46411400000000003</v>
      </c>
      <c r="BY59" s="4">
        <v>-5</v>
      </c>
      <c r="BZ59" s="4">
        <v>0.648891</v>
      </c>
      <c r="CA59" s="4">
        <v>11.341786000000001</v>
      </c>
      <c r="CB59" s="4">
        <v>13.107597999999999</v>
      </c>
      <c r="CC59" s="4">
        <f t="shared" si="9"/>
        <v>2.9964998612000002</v>
      </c>
      <c r="CE59" s="4">
        <f t="shared" si="10"/>
        <v>25387.390994272708</v>
      </c>
      <c r="CF59" s="4">
        <f t="shared" si="10"/>
        <v>184.94214540571801</v>
      </c>
      <c r="CG59" s="4">
        <f t="shared" si="11"/>
        <v>149.53634460630002</v>
      </c>
      <c r="CH59" s="4">
        <f t="shared" si="11"/>
        <v>6.2542622996244006</v>
      </c>
    </row>
    <row r="60" spans="1:86">
      <c r="A60" s="2">
        <v>42439</v>
      </c>
      <c r="B60" s="29">
        <v>0.58790606481481478</v>
      </c>
      <c r="C60" s="4">
        <v>14.449</v>
      </c>
      <c r="D60" s="4">
        <v>0.41360000000000002</v>
      </c>
      <c r="E60" s="4" t="s">
        <v>155</v>
      </c>
      <c r="F60" s="4">
        <v>4136.2295080000004</v>
      </c>
      <c r="G60" s="4">
        <v>936.5</v>
      </c>
      <c r="H60" s="4">
        <v>6.8</v>
      </c>
      <c r="I60" s="4">
        <v>142.6</v>
      </c>
      <c r="K60" s="4">
        <v>0.2</v>
      </c>
      <c r="L60" s="4">
        <v>41</v>
      </c>
      <c r="M60" s="4">
        <v>0.87160000000000004</v>
      </c>
      <c r="N60" s="4">
        <v>12.5939</v>
      </c>
      <c r="O60" s="4">
        <v>0.36049999999999999</v>
      </c>
      <c r="P60" s="4">
        <v>816.23500000000001</v>
      </c>
      <c r="Q60" s="4">
        <v>5.9268999999999998</v>
      </c>
      <c r="R60" s="4">
        <v>822.2</v>
      </c>
      <c r="S60" s="4">
        <v>657.24450000000002</v>
      </c>
      <c r="T60" s="4">
        <v>4.7725</v>
      </c>
      <c r="U60" s="4">
        <v>662</v>
      </c>
      <c r="V60" s="4">
        <v>142.64009999999999</v>
      </c>
      <c r="Y60" s="4">
        <v>36.027999999999999</v>
      </c>
      <c r="Z60" s="4">
        <v>0</v>
      </c>
      <c r="AA60" s="4">
        <v>0.17430000000000001</v>
      </c>
      <c r="AB60" s="4" t="s">
        <v>207</v>
      </c>
      <c r="AC60" s="4">
        <v>0</v>
      </c>
      <c r="AD60" s="4">
        <v>11.4</v>
      </c>
      <c r="AE60" s="4">
        <v>869</v>
      </c>
      <c r="AF60" s="4">
        <v>903</v>
      </c>
      <c r="AG60" s="4">
        <v>833</v>
      </c>
      <c r="AH60" s="4">
        <v>81.099999999999994</v>
      </c>
      <c r="AI60" s="4">
        <v>23.53</v>
      </c>
      <c r="AJ60" s="4">
        <v>0.54</v>
      </c>
      <c r="AK60" s="4">
        <v>982</v>
      </c>
      <c r="AL60" s="4">
        <v>0.9</v>
      </c>
      <c r="AM60" s="4">
        <v>0</v>
      </c>
      <c r="AN60" s="4">
        <v>23</v>
      </c>
      <c r="AO60" s="4">
        <v>190</v>
      </c>
      <c r="AP60" s="4">
        <v>189</v>
      </c>
      <c r="AQ60" s="4">
        <v>2</v>
      </c>
      <c r="AR60" s="4">
        <v>195</v>
      </c>
      <c r="AS60" s="4" t="s">
        <v>155</v>
      </c>
      <c r="AT60" s="4">
        <v>2</v>
      </c>
      <c r="AU60" s="5">
        <v>0.79582175925925924</v>
      </c>
      <c r="AV60" s="4">
        <v>47.161155000000001</v>
      </c>
      <c r="AW60" s="4">
        <v>-88.483987999999997</v>
      </c>
      <c r="AX60" s="4">
        <v>316.7</v>
      </c>
      <c r="AY60" s="4">
        <v>36.6</v>
      </c>
      <c r="AZ60" s="4">
        <v>12</v>
      </c>
      <c r="BA60" s="4">
        <v>8</v>
      </c>
      <c r="BB60" s="4" t="s">
        <v>216</v>
      </c>
      <c r="BC60" s="4">
        <v>1.1000000000000001</v>
      </c>
      <c r="BD60" s="4">
        <v>1.4428000000000001</v>
      </c>
      <c r="BE60" s="4">
        <v>2.1459999999999999</v>
      </c>
      <c r="BF60" s="4">
        <v>14.063000000000001</v>
      </c>
      <c r="BG60" s="4">
        <v>14.29</v>
      </c>
      <c r="BH60" s="4">
        <v>1.02</v>
      </c>
      <c r="BI60" s="4">
        <v>14.73</v>
      </c>
      <c r="BJ60" s="4">
        <v>2945.25</v>
      </c>
      <c r="BK60" s="4">
        <v>53.661999999999999</v>
      </c>
      <c r="BL60" s="4">
        <v>19.989999999999998</v>
      </c>
      <c r="BM60" s="4">
        <v>0.14499999999999999</v>
      </c>
      <c r="BN60" s="4">
        <v>20.135000000000002</v>
      </c>
      <c r="BO60" s="4">
        <v>16.096</v>
      </c>
      <c r="BP60" s="4">
        <v>0.11700000000000001</v>
      </c>
      <c r="BQ60" s="4">
        <v>16.213000000000001</v>
      </c>
      <c r="BR60" s="4">
        <v>1.1031</v>
      </c>
      <c r="BU60" s="4">
        <v>1.6719999999999999</v>
      </c>
      <c r="BW60" s="4">
        <v>29.641999999999999</v>
      </c>
      <c r="BX60" s="4">
        <v>0.41283900000000001</v>
      </c>
      <c r="BY60" s="4">
        <v>-5</v>
      </c>
      <c r="BZ60" s="4">
        <v>0.64810900000000005</v>
      </c>
      <c r="CA60" s="4">
        <v>10.088753000000001</v>
      </c>
      <c r="CB60" s="4">
        <v>13.091801999999999</v>
      </c>
      <c r="CC60" s="4">
        <f t="shared" si="9"/>
        <v>2.6654485426000001</v>
      </c>
      <c r="CE60" s="4">
        <f t="shared" si="10"/>
        <v>22196.28313061775</v>
      </c>
      <c r="CF60" s="4">
        <f t="shared" si="10"/>
        <v>404.41284962404205</v>
      </c>
      <c r="CG60" s="4">
        <f t="shared" si="11"/>
        <v>122.18600743458302</v>
      </c>
      <c r="CH60" s="4">
        <f t="shared" si="11"/>
        <v>8.3132908654221005</v>
      </c>
    </row>
    <row r="61" spans="1:86">
      <c r="A61" s="2">
        <v>42439</v>
      </c>
      <c r="B61" s="29">
        <v>0.58791763888888882</v>
      </c>
      <c r="C61" s="4">
        <v>14.398</v>
      </c>
      <c r="D61" s="4">
        <v>0.63190000000000002</v>
      </c>
      <c r="E61" s="4" t="s">
        <v>155</v>
      </c>
      <c r="F61" s="4">
        <v>6319.0909089999996</v>
      </c>
      <c r="G61" s="4">
        <v>588.20000000000005</v>
      </c>
      <c r="H61" s="4">
        <v>6.9</v>
      </c>
      <c r="I61" s="4">
        <v>165.1</v>
      </c>
      <c r="K61" s="4">
        <v>0.2</v>
      </c>
      <c r="L61" s="4">
        <v>42</v>
      </c>
      <c r="M61" s="4">
        <v>0.87029999999999996</v>
      </c>
      <c r="N61" s="4">
        <v>12.5303</v>
      </c>
      <c r="O61" s="4">
        <v>0.55000000000000004</v>
      </c>
      <c r="P61" s="4">
        <v>511.88990000000001</v>
      </c>
      <c r="Q61" s="4">
        <v>6.0050999999999997</v>
      </c>
      <c r="R61" s="4">
        <v>517.9</v>
      </c>
      <c r="S61" s="4">
        <v>410.50990000000002</v>
      </c>
      <c r="T61" s="4">
        <v>4.8158000000000003</v>
      </c>
      <c r="U61" s="4">
        <v>415.3</v>
      </c>
      <c r="V61" s="4">
        <v>165.05889999999999</v>
      </c>
      <c r="Y61" s="4">
        <v>36.164999999999999</v>
      </c>
      <c r="Z61" s="4">
        <v>0</v>
      </c>
      <c r="AA61" s="4">
        <v>0.1741</v>
      </c>
      <c r="AB61" s="4" t="s">
        <v>207</v>
      </c>
      <c r="AC61" s="4">
        <v>0</v>
      </c>
      <c r="AD61" s="4">
        <v>11.4</v>
      </c>
      <c r="AE61" s="4">
        <v>867</v>
      </c>
      <c r="AF61" s="4">
        <v>900</v>
      </c>
      <c r="AG61" s="4">
        <v>832</v>
      </c>
      <c r="AH61" s="4">
        <v>82</v>
      </c>
      <c r="AI61" s="4">
        <v>22.46</v>
      </c>
      <c r="AJ61" s="4">
        <v>0.52</v>
      </c>
      <c r="AK61" s="4">
        <v>983</v>
      </c>
      <c r="AL61" s="4">
        <v>0.1</v>
      </c>
      <c r="AM61" s="4">
        <v>0</v>
      </c>
      <c r="AN61" s="4">
        <v>23</v>
      </c>
      <c r="AO61" s="4">
        <v>190.1</v>
      </c>
      <c r="AP61" s="4">
        <v>189.1</v>
      </c>
      <c r="AQ61" s="4">
        <v>2.4</v>
      </c>
      <c r="AR61" s="4">
        <v>195</v>
      </c>
      <c r="AS61" s="4" t="s">
        <v>155</v>
      </c>
      <c r="AT61" s="4">
        <v>2</v>
      </c>
      <c r="AU61" s="5">
        <v>0.79583333333333339</v>
      </c>
      <c r="AV61" s="4">
        <v>47.161304999999999</v>
      </c>
      <c r="AW61" s="4">
        <v>-88.483980000000003</v>
      </c>
      <c r="AX61" s="4">
        <v>316.7</v>
      </c>
      <c r="AY61" s="4">
        <v>36.5</v>
      </c>
      <c r="AZ61" s="4">
        <v>12</v>
      </c>
      <c r="BA61" s="4">
        <v>8</v>
      </c>
      <c r="BB61" s="4" t="s">
        <v>216</v>
      </c>
      <c r="BC61" s="4">
        <v>1.5571999999999999</v>
      </c>
      <c r="BD61" s="4">
        <v>1</v>
      </c>
      <c r="BE61" s="4">
        <v>2.2555999999999998</v>
      </c>
      <c r="BF61" s="4">
        <v>14.063000000000001</v>
      </c>
      <c r="BG61" s="4">
        <v>14.11</v>
      </c>
      <c r="BH61" s="4">
        <v>1</v>
      </c>
      <c r="BI61" s="4">
        <v>14.901999999999999</v>
      </c>
      <c r="BJ61" s="4">
        <v>2901.625</v>
      </c>
      <c r="BK61" s="4">
        <v>81.055999999999997</v>
      </c>
      <c r="BL61" s="4">
        <v>12.413</v>
      </c>
      <c r="BM61" s="4">
        <v>0.14599999999999999</v>
      </c>
      <c r="BN61" s="4">
        <v>12.558999999999999</v>
      </c>
      <c r="BO61" s="4">
        <v>9.9550000000000001</v>
      </c>
      <c r="BP61" s="4">
        <v>0.11700000000000001</v>
      </c>
      <c r="BQ61" s="4">
        <v>10.071999999999999</v>
      </c>
      <c r="BR61" s="4">
        <v>1.2639</v>
      </c>
      <c r="BU61" s="4">
        <v>1.6619999999999999</v>
      </c>
      <c r="BW61" s="4">
        <v>29.308</v>
      </c>
      <c r="BX61" s="4">
        <v>0.38787199999999999</v>
      </c>
      <c r="BY61" s="4">
        <v>-5</v>
      </c>
      <c r="BZ61" s="4">
        <v>0.648891</v>
      </c>
      <c r="CA61" s="4">
        <v>9.4786219999999997</v>
      </c>
      <c r="CB61" s="4">
        <v>13.107597999999999</v>
      </c>
      <c r="CC61" s="4">
        <f t="shared" si="9"/>
        <v>2.5042519323999999</v>
      </c>
      <c r="CE61" s="4">
        <f t="shared" si="10"/>
        <v>20545.044700880248</v>
      </c>
      <c r="CF61" s="4">
        <f t="shared" si="10"/>
        <v>573.91949106950392</v>
      </c>
      <c r="CG61" s="4">
        <f t="shared" si="11"/>
        <v>71.315104545647984</v>
      </c>
      <c r="CH61" s="4">
        <f t="shared" si="11"/>
        <v>8.9490826683125988</v>
      </c>
    </row>
    <row r="62" spans="1:86">
      <c r="A62" s="2">
        <v>42439</v>
      </c>
      <c r="B62" s="29">
        <v>0.58792921296296297</v>
      </c>
      <c r="C62" s="4">
        <v>14.375999999999999</v>
      </c>
      <c r="D62" s="4">
        <v>0.44879999999999998</v>
      </c>
      <c r="E62" s="4" t="s">
        <v>155</v>
      </c>
      <c r="F62" s="4">
        <v>4488.4987490000003</v>
      </c>
      <c r="G62" s="4">
        <v>219.7</v>
      </c>
      <c r="H62" s="4">
        <v>-16.100000000000001</v>
      </c>
      <c r="I62" s="4">
        <v>131.19999999999999</v>
      </c>
      <c r="K62" s="4">
        <v>0.1</v>
      </c>
      <c r="L62" s="4">
        <v>42</v>
      </c>
      <c r="M62" s="4">
        <v>0.872</v>
      </c>
      <c r="N62" s="4">
        <v>12.535500000000001</v>
      </c>
      <c r="O62" s="4">
        <v>0.39140000000000003</v>
      </c>
      <c r="P62" s="4">
        <v>191.53479999999999</v>
      </c>
      <c r="Q62" s="4">
        <v>0</v>
      </c>
      <c r="R62" s="4">
        <v>191.5</v>
      </c>
      <c r="S62" s="4">
        <v>154.4907</v>
      </c>
      <c r="T62" s="4">
        <v>0</v>
      </c>
      <c r="U62" s="4">
        <v>154.5</v>
      </c>
      <c r="V62" s="4">
        <v>131.21260000000001</v>
      </c>
      <c r="Y62" s="4">
        <v>36.274000000000001</v>
      </c>
      <c r="Z62" s="4">
        <v>0</v>
      </c>
      <c r="AA62" s="4">
        <v>8.72E-2</v>
      </c>
      <c r="AB62" s="4" t="s">
        <v>207</v>
      </c>
      <c r="AC62" s="4">
        <v>0</v>
      </c>
      <c r="AD62" s="4">
        <v>11.4</v>
      </c>
      <c r="AE62" s="4">
        <v>865</v>
      </c>
      <c r="AF62" s="4">
        <v>899</v>
      </c>
      <c r="AG62" s="4">
        <v>833</v>
      </c>
      <c r="AH62" s="4">
        <v>82</v>
      </c>
      <c r="AI62" s="4">
        <v>23.98</v>
      </c>
      <c r="AJ62" s="4">
        <v>0.55000000000000004</v>
      </c>
      <c r="AK62" s="4">
        <v>982</v>
      </c>
      <c r="AL62" s="4">
        <v>1</v>
      </c>
      <c r="AM62" s="4">
        <v>0</v>
      </c>
      <c r="AN62" s="4">
        <v>23</v>
      </c>
      <c r="AO62" s="4">
        <v>191</v>
      </c>
      <c r="AP62" s="4">
        <v>190</v>
      </c>
      <c r="AQ62" s="4">
        <v>2.5</v>
      </c>
      <c r="AR62" s="4">
        <v>195</v>
      </c>
      <c r="AS62" s="4" t="s">
        <v>155</v>
      </c>
      <c r="AT62" s="4">
        <v>2</v>
      </c>
      <c r="AU62" s="5">
        <v>0.79584490740740732</v>
      </c>
      <c r="AV62" s="4">
        <v>47.161377000000002</v>
      </c>
      <c r="AW62" s="4">
        <v>-88.483977999999993</v>
      </c>
      <c r="AX62" s="4">
        <v>316.7</v>
      </c>
      <c r="AY62" s="4">
        <v>36.1</v>
      </c>
      <c r="AZ62" s="4">
        <v>12</v>
      </c>
      <c r="BA62" s="4">
        <v>8</v>
      </c>
      <c r="BB62" s="4" t="s">
        <v>216</v>
      </c>
      <c r="BC62" s="4">
        <v>2</v>
      </c>
      <c r="BD62" s="4">
        <v>1</v>
      </c>
      <c r="BE62" s="4">
        <v>2.6</v>
      </c>
      <c r="BF62" s="4">
        <v>14.063000000000001</v>
      </c>
      <c r="BG62" s="4">
        <v>14.32</v>
      </c>
      <c r="BH62" s="4">
        <v>1.02</v>
      </c>
      <c r="BI62" s="4">
        <v>14.683999999999999</v>
      </c>
      <c r="BJ62" s="4">
        <v>2938.107</v>
      </c>
      <c r="BK62" s="4">
        <v>58.384999999999998</v>
      </c>
      <c r="BL62" s="4">
        <v>4.7009999999999996</v>
      </c>
      <c r="BM62" s="4">
        <v>0</v>
      </c>
      <c r="BN62" s="4">
        <v>4.7009999999999996</v>
      </c>
      <c r="BO62" s="4">
        <v>3.7919999999999998</v>
      </c>
      <c r="BP62" s="4">
        <v>0</v>
      </c>
      <c r="BQ62" s="4">
        <v>3.7919999999999998</v>
      </c>
      <c r="BR62" s="4">
        <v>1.0168999999999999</v>
      </c>
      <c r="BU62" s="4">
        <v>1.6870000000000001</v>
      </c>
      <c r="BW62" s="4">
        <v>14.86</v>
      </c>
      <c r="BX62" s="4">
        <v>0.40306599999999998</v>
      </c>
      <c r="BY62" s="4">
        <v>-5</v>
      </c>
      <c r="BZ62" s="4">
        <v>0.64789099999999999</v>
      </c>
      <c r="CA62" s="4">
        <v>9.8499250000000007</v>
      </c>
      <c r="CB62" s="4">
        <v>13.087398</v>
      </c>
      <c r="CC62" s="4">
        <f t="shared" si="9"/>
        <v>2.6023501850000001</v>
      </c>
      <c r="CE62" s="4">
        <f t="shared" si="10"/>
        <v>21618.279793205325</v>
      </c>
      <c r="CF62" s="4">
        <f t="shared" si="10"/>
        <v>429.59063973037502</v>
      </c>
      <c r="CG62" s="4">
        <f t="shared" si="11"/>
        <v>27.901133953199999</v>
      </c>
      <c r="CH62" s="4">
        <f t="shared" si="11"/>
        <v>7.4822423831774998</v>
      </c>
    </row>
    <row r="63" spans="1:86">
      <c r="A63" s="2">
        <v>42439</v>
      </c>
      <c r="B63" s="29">
        <v>0.587940787037037</v>
      </c>
      <c r="C63" s="4">
        <v>14.359</v>
      </c>
      <c r="D63" s="4">
        <v>0.1895</v>
      </c>
      <c r="E63" s="4" t="s">
        <v>155</v>
      </c>
      <c r="F63" s="4">
        <v>1894.6705589999999</v>
      </c>
      <c r="G63" s="4">
        <v>178.5</v>
      </c>
      <c r="H63" s="4">
        <v>-17.5</v>
      </c>
      <c r="I63" s="4">
        <v>96.5</v>
      </c>
      <c r="K63" s="4">
        <v>0</v>
      </c>
      <c r="L63" s="4">
        <v>42</v>
      </c>
      <c r="M63" s="4">
        <v>0.87450000000000006</v>
      </c>
      <c r="N63" s="4">
        <v>12.5572</v>
      </c>
      <c r="O63" s="4">
        <v>0.16569999999999999</v>
      </c>
      <c r="P63" s="4">
        <v>156.12530000000001</v>
      </c>
      <c r="Q63" s="4">
        <v>0</v>
      </c>
      <c r="R63" s="4">
        <v>156.1</v>
      </c>
      <c r="S63" s="4">
        <v>125.9297</v>
      </c>
      <c r="T63" s="4">
        <v>0</v>
      </c>
      <c r="U63" s="4">
        <v>125.9</v>
      </c>
      <c r="V63" s="4">
        <v>96.476799999999997</v>
      </c>
      <c r="Y63" s="4">
        <v>36.345999999999997</v>
      </c>
      <c r="Z63" s="4">
        <v>0</v>
      </c>
      <c r="AA63" s="4">
        <v>0</v>
      </c>
      <c r="AB63" s="4" t="s">
        <v>207</v>
      </c>
      <c r="AC63" s="4">
        <v>0</v>
      </c>
      <c r="AD63" s="4">
        <v>11.3</v>
      </c>
      <c r="AE63" s="4">
        <v>867</v>
      </c>
      <c r="AF63" s="4">
        <v>899</v>
      </c>
      <c r="AG63" s="4">
        <v>834</v>
      </c>
      <c r="AH63" s="4">
        <v>82</v>
      </c>
      <c r="AI63" s="4">
        <v>23.98</v>
      </c>
      <c r="AJ63" s="4">
        <v>0.55000000000000004</v>
      </c>
      <c r="AK63" s="4">
        <v>982</v>
      </c>
      <c r="AL63" s="4">
        <v>1</v>
      </c>
      <c r="AM63" s="4">
        <v>0</v>
      </c>
      <c r="AN63" s="4">
        <v>23</v>
      </c>
      <c r="AO63" s="4">
        <v>191</v>
      </c>
      <c r="AP63" s="4">
        <v>190</v>
      </c>
      <c r="AQ63" s="4">
        <v>2.8</v>
      </c>
      <c r="AR63" s="4">
        <v>195</v>
      </c>
      <c r="AS63" s="4" t="s">
        <v>155</v>
      </c>
      <c r="AT63" s="4">
        <v>2</v>
      </c>
      <c r="AU63" s="5">
        <v>0.79584490740740732</v>
      </c>
      <c r="AV63" s="4">
        <v>47.161450000000002</v>
      </c>
      <c r="AW63" s="4">
        <v>-88.483982999999995</v>
      </c>
      <c r="AX63" s="4">
        <v>317</v>
      </c>
      <c r="AY63" s="4">
        <v>35.4</v>
      </c>
      <c r="AZ63" s="4">
        <v>12</v>
      </c>
      <c r="BA63" s="4">
        <v>8</v>
      </c>
      <c r="BB63" s="4" t="s">
        <v>216</v>
      </c>
      <c r="BC63" s="4">
        <v>2.0508000000000002</v>
      </c>
      <c r="BD63" s="4">
        <v>1.1524000000000001</v>
      </c>
      <c r="BE63" s="4">
        <v>2.7016</v>
      </c>
      <c r="BF63" s="4">
        <v>14.063000000000001</v>
      </c>
      <c r="BG63" s="4">
        <v>14.61</v>
      </c>
      <c r="BH63" s="4">
        <v>1.04</v>
      </c>
      <c r="BI63" s="4">
        <v>14.352</v>
      </c>
      <c r="BJ63" s="4">
        <v>2991.3110000000001</v>
      </c>
      <c r="BK63" s="4">
        <v>25.120999999999999</v>
      </c>
      <c r="BL63" s="4">
        <v>3.895</v>
      </c>
      <c r="BM63" s="4">
        <v>0</v>
      </c>
      <c r="BN63" s="4">
        <v>3.895</v>
      </c>
      <c r="BO63" s="4">
        <v>3.141</v>
      </c>
      <c r="BP63" s="4">
        <v>0</v>
      </c>
      <c r="BQ63" s="4">
        <v>3.141</v>
      </c>
      <c r="BR63" s="4">
        <v>0.76</v>
      </c>
      <c r="BU63" s="4">
        <v>1.718</v>
      </c>
      <c r="BW63" s="4">
        <v>0</v>
      </c>
      <c r="BX63" s="4">
        <v>0.47096199999999999</v>
      </c>
      <c r="BY63" s="4">
        <v>-5</v>
      </c>
      <c r="BZ63" s="4">
        <v>0.64732699999999999</v>
      </c>
      <c r="CA63" s="4">
        <v>11.509133</v>
      </c>
      <c r="CB63" s="4">
        <v>13.076005</v>
      </c>
      <c r="CC63" s="4">
        <f t="shared" si="9"/>
        <v>3.0407129386</v>
      </c>
      <c r="CE63" s="4">
        <f t="shared" si="10"/>
        <v>25717.264919092162</v>
      </c>
      <c r="CF63" s="4">
        <f t="shared" si="10"/>
        <v>215.97333477947097</v>
      </c>
      <c r="CG63" s="4">
        <f t="shared" si="11"/>
        <v>27.004189504490999</v>
      </c>
      <c r="CH63" s="4">
        <f t="shared" si="11"/>
        <v>6.5339649867600009</v>
      </c>
    </row>
    <row r="64" spans="1:86">
      <c r="A64" s="2">
        <v>42439</v>
      </c>
      <c r="B64" s="29">
        <v>0.58795236111111115</v>
      </c>
      <c r="C64" s="4">
        <v>14.356999999999999</v>
      </c>
      <c r="D64" s="4">
        <v>8.48E-2</v>
      </c>
      <c r="E64" s="4" t="s">
        <v>155</v>
      </c>
      <c r="F64" s="4">
        <v>848.1</v>
      </c>
      <c r="G64" s="4">
        <v>329.2</v>
      </c>
      <c r="H64" s="4">
        <v>31.5</v>
      </c>
      <c r="I64" s="4">
        <v>86.3</v>
      </c>
      <c r="K64" s="4">
        <v>0</v>
      </c>
      <c r="L64" s="4">
        <v>41</v>
      </c>
      <c r="M64" s="4">
        <v>0.87549999999999994</v>
      </c>
      <c r="N64" s="4">
        <v>12.5703</v>
      </c>
      <c r="O64" s="4">
        <v>7.4300000000000005E-2</v>
      </c>
      <c r="P64" s="4">
        <v>288.20359999999999</v>
      </c>
      <c r="Q64" s="4">
        <v>27.575800000000001</v>
      </c>
      <c r="R64" s="4">
        <v>315.8</v>
      </c>
      <c r="S64" s="4">
        <v>232.4631</v>
      </c>
      <c r="T64" s="4">
        <v>22.2425</v>
      </c>
      <c r="U64" s="4">
        <v>254.7</v>
      </c>
      <c r="V64" s="4">
        <v>86.283500000000004</v>
      </c>
      <c r="Y64" s="4">
        <v>36.241999999999997</v>
      </c>
      <c r="Z64" s="4">
        <v>0</v>
      </c>
      <c r="AA64" s="4">
        <v>0</v>
      </c>
      <c r="AB64" s="4" t="s">
        <v>207</v>
      </c>
      <c r="AC64" s="4">
        <v>0</v>
      </c>
      <c r="AD64" s="4">
        <v>11.5</v>
      </c>
      <c r="AE64" s="4">
        <v>871</v>
      </c>
      <c r="AF64" s="4">
        <v>901</v>
      </c>
      <c r="AG64" s="4">
        <v>838</v>
      </c>
      <c r="AH64" s="4">
        <v>82</v>
      </c>
      <c r="AI64" s="4">
        <v>23.98</v>
      </c>
      <c r="AJ64" s="4">
        <v>0.55000000000000004</v>
      </c>
      <c r="AK64" s="4">
        <v>982</v>
      </c>
      <c r="AL64" s="4">
        <v>1</v>
      </c>
      <c r="AM64" s="4">
        <v>0</v>
      </c>
      <c r="AN64" s="4">
        <v>23</v>
      </c>
      <c r="AO64" s="4">
        <v>191</v>
      </c>
      <c r="AP64" s="4">
        <v>190</v>
      </c>
      <c r="AQ64" s="4">
        <v>3.1</v>
      </c>
      <c r="AR64" s="4">
        <v>195</v>
      </c>
      <c r="AS64" s="4" t="s">
        <v>155</v>
      </c>
      <c r="AT64" s="4">
        <v>2</v>
      </c>
      <c r="AU64" s="5">
        <v>0.79585648148148147</v>
      </c>
      <c r="AV64" s="4">
        <v>47.161589999999997</v>
      </c>
      <c r="AW64" s="4">
        <v>-88.484016999999994</v>
      </c>
      <c r="AX64" s="4">
        <v>317.60000000000002</v>
      </c>
      <c r="AY64" s="4">
        <v>35</v>
      </c>
      <c r="AZ64" s="4">
        <v>12</v>
      </c>
      <c r="BA64" s="4">
        <v>8</v>
      </c>
      <c r="BB64" s="4" t="s">
        <v>216</v>
      </c>
      <c r="BC64" s="4">
        <v>2.1</v>
      </c>
      <c r="BD64" s="4">
        <v>1.1476</v>
      </c>
      <c r="BE64" s="4">
        <v>2.5459999999999998</v>
      </c>
      <c r="BF64" s="4">
        <v>14.063000000000001</v>
      </c>
      <c r="BG64" s="4">
        <v>14.72</v>
      </c>
      <c r="BH64" s="4">
        <v>1.05</v>
      </c>
      <c r="BI64" s="4">
        <v>14.215999999999999</v>
      </c>
      <c r="BJ64" s="4">
        <v>3013.2739999999999</v>
      </c>
      <c r="BK64" s="4">
        <v>11.329000000000001</v>
      </c>
      <c r="BL64" s="4">
        <v>7.2350000000000003</v>
      </c>
      <c r="BM64" s="4">
        <v>0.69199999999999995</v>
      </c>
      <c r="BN64" s="4">
        <v>7.9269999999999996</v>
      </c>
      <c r="BO64" s="4">
        <v>5.8360000000000003</v>
      </c>
      <c r="BP64" s="4">
        <v>0.55800000000000005</v>
      </c>
      <c r="BQ64" s="4">
        <v>6.3940000000000001</v>
      </c>
      <c r="BR64" s="4">
        <v>0.68389999999999995</v>
      </c>
      <c r="BU64" s="4">
        <v>1.724</v>
      </c>
      <c r="BW64" s="4">
        <v>0</v>
      </c>
      <c r="BX64" s="4">
        <v>0.49059700000000001</v>
      </c>
      <c r="BY64" s="4">
        <v>-5</v>
      </c>
      <c r="BZ64" s="4">
        <v>0.64978199999999997</v>
      </c>
      <c r="CA64" s="4">
        <v>11.988965</v>
      </c>
      <c r="CB64" s="4">
        <v>13.125596</v>
      </c>
      <c r="CC64" s="4">
        <f t="shared" si="9"/>
        <v>3.167484553</v>
      </c>
      <c r="CE64" s="4">
        <f t="shared" si="10"/>
        <v>26986.149281493272</v>
      </c>
      <c r="CF64" s="4">
        <f t="shared" si="10"/>
        <v>101.45976941029501</v>
      </c>
      <c r="CG64" s="4">
        <f t="shared" si="11"/>
        <v>57.263109330870002</v>
      </c>
      <c r="CH64" s="4">
        <f t="shared" si="11"/>
        <v>6.1248421131345001</v>
      </c>
    </row>
    <row r="65" spans="1:86">
      <c r="A65" s="2">
        <v>42439</v>
      </c>
      <c r="B65" s="29">
        <v>0.58796393518518519</v>
      </c>
      <c r="C65" s="4">
        <v>14.32</v>
      </c>
      <c r="D65" s="4">
        <v>0.22939999999999999</v>
      </c>
      <c r="E65" s="4" t="s">
        <v>155</v>
      </c>
      <c r="F65" s="4">
        <v>2293.8888889999998</v>
      </c>
      <c r="G65" s="4">
        <v>476.4</v>
      </c>
      <c r="H65" s="4">
        <v>44.8</v>
      </c>
      <c r="I65" s="4">
        <v>75.400000000000006</v>
      </c>
      <c r="K65" s="4">
        <v>0</v>
      </c>
      <c r="L65" s="4">
        <v>41</v>
      </c>
      <c r="M65" s="4">
        <v>0.87439999999999996</v>
      </c>
      <c r="N65" s="4">
        <v>12.5221</v>
      </c>
      <c r="O65" s="4">
        <v>0.2006</v>
      </c>
      <c r="P65" s="4">
        <v>416.59859999999998</v>
      </c>
      <c r="Q65" s="4">
        <v>39.150799999999997</v>
      </c>
      <c r="R65" s="4">
        <v>455.7</v>
      </c>
      <c r="S65" s="4">
        <v>335.78500000000003</v>
      </c>
      <c r="T65" s="4">
        <v>31.5562</v>
      </c>
      <c r="U65" s="4">
        <v>367.3</v>
      </c>
      <c r="V65" s="4">
        <v>75.439700000000002</v>
      </c>
      <c r="Y65" s="4">
        <v>35.972999999999999</v>
      </c>
      <c r="Z65" s="4">
        <v>0</v>
      </c>
      <c r="AA65" s="4">
        <v>0</v>
      </c>
      <c r="AB65" s="4" t="s">
        <v>207</v>
      </c>
      <c r="AC65" s="4">
        <v>0</v>
      </c>
      <c r="AD65" s="4">
        <v>11.4</v>
      </c>
      <c r="AE65" s="4">
        <v>870</v>
      </c>
      <c r="AF65" s="4">
        <v>900</v>
      </c>
      <c r="AG65" s="4">
        <v>838</v>
      </c>
      <c r="AH65" s="4">
        <v>82</v>
      </c>
      <c r="AI65" s="4">
        <v>23.79</v>
      </c>
      <c r="AJ65" s="4">
        <v>0.55000000000000004</v>
      </c>
      <c r="AK65" s="4">
        <v>982</v>
      </c>
      <c r="AL65" s="4">
        <v>0.9</v>
      </c>
      <c r="AM65" s="4">
        <v>0</v>
      </c>
      <c r="AN65" s="4">
        <v>23</v>
      </c>
      <c r="AO65" s="4">
        <v>191</v>
      </c>
      <c r="AP65" s="4">
        <v>190</v>
      </c>
      <c r="AQ65" s="4">
        <v>2.7</v>
      </c>
      <c r="AR65" s="4">
        <v>195</v>
      </c>
      <c r="AS65" s="4" t="s">
        <v>155</v>
      </c>
      <c r="AT65" s="4">
        <v>2</v>
      </c>
      <c r="AU65" s="5">
        <v>0.79586805555555562</v>
      </c>
      <c r="AV65" s="4">
        <v>47.161794999999998</v>
      </c>
      <c r="AW65" s="4">
        <v>-88.484106999999995</v>
      </c>
      <c r="AX65" s="4">
        <v>317.8</v>
      </c>
      <c r="AY65" s="4">
        <v>34.9</v>
      </c>
      <c r="AZ65" s="4">
        <v>12</v>
      </c>
      <c r="BA65" s="4">
        <v>9</v>
      </c>
      <c r="BB65" s="4" t="s">
        <v>217</v>
      </c>
      <c r="BC65" s="4">
        <v>1.7444</v>
      </c>
      <c r="BD65" s="4">
        <v>1.1524000000000001</v>
      </c>
      <c r="BE65" s="4">
        <v>2.4016000000000002</v>
      </c>
      <c r="BF65" s="4">
        <v>14.063000000000001</v>
      </c>
      <c r="BG65" s="4">
        <v>14.6</v>
      </c>
      <c r="BH65" s="4">
        <v>1.04</v>
      </c>
      <c r="BI65" s="4">
        <v>14.36</v>
      </c>
      <c r="BJ65" s="4">
        <v>2983.49</v>
      </c>
      <c r="BK65" s="4">
        <v>30.417999999999999</v>
      </c>
      <c r="BL65" s="4">
        <v>10.394</v>
      </c>
      <c r="BM65" s="4">
        <v>0.97699999999999998</v>
      </c>
      <c r="BN65" s="4">
        <v>11.371</v>
      </c>
      <c r="BO65" s="4">
        <v>8.3780000000000001</v>
      </c>
      <c r="BP65" s="4">
        <v>0.78700000000000003</v>
      </c>
      <c r="BQ65" s="4">
        <v>9.1649999999999991</v>
      </c>
      <c r="BR65" s="4">
        <v>0.59440000000000004</v>
      </c>
      <c r="BU65" s="4">
        <v>1.7</v>
      </c>
      <c r="BW65" s="4">
        <v>0</v>
      </c>
      <c r="BX65" s="4">
        <v>0.52763000000000004</v>
      </c>
      <c r="BY65" s="4">
        <v>-5</v>
      </c>
      <c r="BZ65" s="4">
        <v>0.64832699999999999</v>
      </c>
      <c r="CA65" s="4">
        <v>12.893958</v>
      </c>
      <c r="CB65" s="4">
        <v>13.096204999999999</v>
      </c>
      <c r="CC65" s="4">
        <f t="shared" si="9"/>
        <v>3.4065837036</v>
      </c>
      <c r="CE65" s="4">
        <f t="shared" si="10"/>
        <v>28736.339080804737</v>
      </c>
      <c r="CF65" s="4">
        <f t="shared" si="10"/>
        <v>292.97968558966795</v>
      </c>
      <c r="CG65" s="4">
        <f t="shared" si="11"/>
        <v>88.275324427289988</v>
      </c>
      <c r="CH65" s="4">
        <f t="shared" si="11"/>
        <v>5.7251339704944</v>
      </c>
    </row>
    <row r="66" spans="1:86">
      <c r="A66" s="2">
        <v>42439</v>
      </c>
      <c r="B66" s="29">
        <v>0.58797550925925923</v>
      </c>
      <c r="C66" s="4">
        <v>14.016</v>
      </c>
      <c r="D66" s="4">
        <v>1.3095000000000001</v>
      </c>
      <c r="E66" s="4" t="s">
        <v>155</v>
      </c>
      <c r="F66" s="4">
        <v>13095.410108</v>
      </c>
      <c r="G66" s="4">
        <v>638.20000000000005</v>
      </c>
      <c r="H66" s="4">
        <v>55.9</v>
      </c>
      <c r="I66" s="4">
        <v>136.19999999999999</v>
      </c>
      <c r="K66" s="4">
        <v>0.1</v>
      </c>
      <c r="L66" s="4">
        <v>42</v>
      </c>
      <c r="M66" s="4">
        <v>0.86739999999999995</v>
      </c>
      <c r="N66" s="4">
        <v>12.157400000000001</v>
      </c>
      <c r="O66" s="4">
        <v>1.1358999999999999</v>
      </c>
      <c r="P66" s="4">
        <v>553.58420000000001</v>
      </c>
      <c r="Q66" s="4">
        <v>48.486199999999997</v>
      </c>
      <c r="R66" s="4">
        <v>602.1</v>
      </c>
      <c r="S66" s="4">
        <v>443.98090000000002</v>
      </c>
      <c r="T66" s="4">
        <v>38.886499999999998</v>
      </c>
      <c r="U66" s="4">
        <v>482.9</v>
      </c>
      <c r="V66" s="4">
        <v>136.18100000000001</v>
      </c>
      <c r="Y66" s="4">
        <v>36.662999999999997</v>
      </c>
      <c r="Z66" s="4">
        <v>0</v>
      </c>
      <c r="AA66" s="4">
        <v>8.6699999999999999E-2</v>
      </c>
      <c r="AB66" s="4" t="s">
        <v>207</v>
      </c>
      <c r="AC66" s="4">
        <v>0</v>
      </c>
      <c r="AD66" s="4">
        <v>11.5</v>
      </c>
      <c r="AE66" s="4">
        <v>874</v>
      </c>
      <c r="AF66" s="4">
        <v>904</v>
      </c>
      <c r="AG66" s="4">
        <v>841</v>
      </c>
      <c r="AH66" s="4">
        <v>82</v>
      </c>
      <c r="AI66" s="4">
        <v>22.48</v>
      </c>
      <c r="AJ66" s="4">
        <v>0.52</v>
      </c>
      <c r="AK66" s="4">
        <v>982</v>
      </c>
      <c r="AL66" s="4">
        <v>0.1</v>
      </c>
      <c r="AM66" s="4">
        <v>0</v>
      </c>
      <c r="AN66" s="4">
        <v>23</v>
      </c>
      <c r="AO66" s="4">
        <v>191</v>
      </c>
      <c r="AP66" s="4">
        <v>190</v>
      </c>
      <c r="AQ66" s="4">
        <v>2.6</v>
      </c>
      <c r="AR66" s="4">
        <v>195</v>
      </c>
      <c r="AS66" s="4" t="s">
        <v>155</v>
      </c>
      <c r="AT66" s="4">
        <v>2</v>
      </c>
      <c r="AU66" s="5">
        <v>0.7958912037037037</v>
      </c>
      <c r="AV66" s="4">
        <v>47.161997</v>
      </c>
      <c r="AW66" s="4">
        <v>-88.484198000000006</v>
      </c>
      <c r="AX66" s="4">
        <v>317.89999999999998</v>
      </c>
      <c r="AY66" s="4">
        <v>34.799999999999997</v>
      </c>
      <c r="AZ66" s="4">
        <v>12</v>
      </c>
      <c r="BA66" s="4">
        <v>9</v>
      </c>
      <c r="BB66" s="4" t="s">
        <v>217</v>
      </c>
      <c r="BC66" s="4">
        <v>1.3492</v>
      </c>
      <c r="BD66" s="4">
        <v>1.3508</v>
      </c>
      <c r="BE66" s="4">
        <v>2.5</v>
      </c>
      <c r="BF66" s="4">
        <v>14.063000000000001</v>
      </c>
      <c r="BG66" s="4">
        <v>13.77</v>
      </c>
      <c r="BH66" s="4">
        <v>0.98</v>
      </c>
      <c r="BI66" s="4">
        <v>15.291</v>
      </c>
      <c r="BJ66" s="4">
        <v>2770.663</v>
      </c>
      <c r="BK66" s="4">
        <v>164.75700000000001</v>
      </c>
      <c r="BL66" s="4">
        <v>13.212</v>
      </c>
      <c r="BM66" s="4">
        <v>1.157</v>
      </c>
      <c r="BN66" s="4">
        <v>14.369</v>
      </c>
      <c r="BO66" s="4">
        <v>10.596</v>
      </c>
      <c r="BP66" s="4">
        <v>0.92800000000000005</v>
      </c>
      <c r="BQ66" s="4">
        <v>11.523999999999999</v>
      </c>
      <c r="BR66" s="4">
        <v>1.0263</v>
      </c>
      <c r="BU66" s="4">
        <v>1.6579999999999999</v>
      </c>
      <c r="BW66" s="4">
        <v>14.372999999999999</v>
      </c>
      <c r="BX66" s="4">
        <v>0.59381499999999998</v>
      </c>
      <c r="BY66" s="4">
        <v>-5</v>
      </c>
      <c r="BZ66" s="4">
        <v>0.650891</v>
      </c>
      <c r="CA66" s="4">
        <v>14.511354000000001</v>
      </c>
      <c r="CB66" s="4">
        <v>13.147997999999999</v>
      </c>
      <c r="CC66" s="4">
        <f t="shared" si="9"/>
        <v>3.8338997267999999</v>
      </c>
      <c r="CE66" s="4">
        <f t="shared" si="10"/>
        <v>30033.935490953398</v>
      </c>
      <c r="CF66" s="4">
        <f t="shared" si="10"/>
        <v>1785.9628217805662</v>
      </c>
      <c r="CG66" s="4">
        <f t="shared" si="11"/>
        <v>124.919946091512</v>
      </c>
      <c r="CH66" s="4">
        <f t="shared" si="11"/>
        <v>11.125072949819399</v>
      </c>
    </row>
    <row r="67" spans="1:86">
      <c r="A67" s="2">
        <v>42439</v>
      </c>
      <c r="B67" s="29">
        <v>0.58798708333333327</v>
      </c>
      <c r="C67" s="4">
        <v>12.619</v>
      </c>
      <c r="D67" s="4">
        <v>2.8538999999999999</v>
      </c>
      <c r="E67" s="4" t="s">
        <v>155</v>
      </c>
      <c r="F67" s="4">
        <v>28539.310345000002</v>
      </c>
      <c r="G67" s="4">
        <v>447.2</v>
      </c>
      <c r="H67" s="4">
        <v>55.9</v>
      </c>
      <c r="I67" s="4">
        <v>314.89999999999998</v>
      </c>
      <c r="K67" s="4">
        <v>0.1</v>
      </c>
      <c r="L67" s="4">
        <v>47</v>
      </c>
      <c r="M67" s="4">
        <v>0.86399999999999999</v>
      </c>
      <c r="N67" s="4">
        <v>10.9031</v>
      </c>
      <c r="O67" s="4">
        <v>2.4658000000000002</v>
      </c>
      <c r="P67" s="4">
        <v>386.40910000000002</v>
      </c>
      <c r="Q67" s="4">
        <v>48.298200000000001</v>
      </c>
      <c r="R67" s="4">
        <v>434.7</v>
      </c>
      <c r="S67" s="4">
        <v>311.45179999999999</v>
      </c>
      <c r="T67" s="4">
        <v>38.929099999999998</v>
      </c>
      <c r="U67" s="4">
        <v>350.4</v>
      </c>
      <c r="V67" s="4">
        <v>314.85410000000002</v>
      </c>
      <c r="Y67" s="4">
        <v>40.206000000000003</v>
      </c>
      <c r="Z67" s="4">
        <v>0</v>
      </c>
      <c r="AA67" s="4">
        <v>8.6400000000000005E-2</v>
      </c>
      <c r="AB67" s="4" t="s">
        <v>207</v>
      </c>
      <c r="AC67" s="4">
        <v>0</v>
      </c>
      <c r="AD67" s="4">
        <v>11.5</v>
      </c>
      <c r="AE67" s="4">
        <v>883</v>
      </c>
      <c r="AF67" s="4">
        <v>910</v>
      </c>
      <c r="AG67" s="4">
        <v>850</v>
      </c>
      <c r="AH67" s="4">
        <v>82</v>
      </c>
      <c r="AI67" s="4">
        <v>23.79</v>
      </c>
      <c r="AJ67" s="4">
        <v>0.55000000000000004</v>
      </c>
      <c r="AK67" s="4">
        <v>982</v>
      </c>
      <c r="AL67" s="4">
        <v>0.9</v>
      </c>
      <c r="AM67" s="4">
        <v>0</v>
      </c>
      <c r="AN67" s="4">
        <v>23</v>
      </c>
      <c r="AO67" s="4">
        <v>191.1</v>
      </c>
      <c r="AP67" s="4">
        <v>190</v>
      </c>
      <c r="AQ67" s="4">
        <v>2.6</v>
      </c>
      <c r="AR67" s="4">
        <v>195</v>
      </c>
      <c r="AS67" s="4" t="s">
        <v>155</v>
      </c>
      <c r="AT67" s="4">
        <v>2</v>
      </c>
      <c r="AU67" s="5">
        <v>0.79590277777777774</v>
      </c>
      <c r="AV67" s="4">
        <v>47.162063000000003</v>
      </c>
      <c r="AW67" s="4">
        <v>-88.484228000000002</v>
      </c>
      <c r="AX67" s="4">
        <v>318</v>
      </c>
      <c r="AY67" s="4">
        <v>35</v>
      </c>
      <c r="AZ67" s="4">
        <v>12</v>
      </c>
      <c r="BA67" s="4">
        <v>9</v>
      </c>
      <c r="BB67" s="4" t="s">
        <v>217</v>
      </c>
      <c r="BC67" s="4">
        <v>1.3</v>
      </c>
      <c r="BD67" s="4">
        <v>1.5014989999999999</v>
      </c>
      <c r="BE67" s="4">
        <v>2.5507490000000002</v>
      </c>
      <c r="BF67" s="4">
        <v>14.063000000000001</v>
      </c>
      <c r="BG67" s="4">
        <v>13.43</v>
      </c>
      <c r="BH67" s="4">
        <v>0.95</v>
      </c>
      <c r="BI67" s="4">
        <v>15.739000000000001</v>
      </c>
      <c r="BJ67" s="4">
        <v>2467.3609999999999</v>
      </c>
      <c r="BK67" s="4">
        <v>355.15899999999999</v>
      </c>
      <c r="BL67" s="4">
        <v>9.157</v>
      </c>
      <c r="BM67" s="4">
        <v>1.145</v>
      </c>
      <c r="BN67" s="4">
        <v>10.302</v>
      </c>
      <c r="BO67" s="4">
        <v>7.3810000000000002</v>
      </c>
      <c r="BP67" s="4">
        <v>0.92300000000000004</v>
      </c>
      <c r="BQ67" s="4">
        <v>8.3030000000000008</v>
      </c>
      <c r="BR67" s="4">
        <v>2.3561000000000001</v>
      </c>
      <c r="BU67" s="4">
        <v>1.8049999999999999</v>
      </c>
      <c r="BW67" s="4">
        <v>14.217000000000001</v>
      </c>
      <c r="BX67" s="4">
        <v>0.64233099999999999</v>
      </c>
      <c r="BY67" s="4">
        <v>-5</v>
      </c>
      <c r="BZ67" s="4">
        <v>0.65</v>
      </c>
      <c r="CA67" s="4">
        <v>15.696963999999999</v>
      </c>
      <c r="CB67" s="4">
        <v>13.13</v>
      </c>
      <c r="CC67" s="4">
        <f t="shared" si="9"/>
        <v>4.1471378887999997</v>
      </c>
      <c r="CE67" s="4">
        <f t="shared" si="10"/>
        <v>28931.367363626985</v>
      </c>
      <c r="CF67" s="4">
        <f t="shared" si="10"/>
        <v>4164.4637738451711</v>
      </c>
      <c r="CG67" s="4">
        <f t="shared" si="11"/>
        <v>97.357923392724004</v>
      </c>
      <c r="CH67" s="4">
        <f t="shared" si="11"/>
        <v>27.626761809658799</v>
      </c>
    </row>
    <row r="68" spans="1:86">
      <c r="A68" s="2">
        <v>42439</v>
      </c>
      <c r="B68" s="29">
        <v>0.58799865740740742</v>
      </c>
      <c r="C68" s="4">
        <v>13.162000000000001</v>
      </c>
      <c r="D68" s="4">
        <v>3.0745</v>
      </c>
      <c r="E68" s="4" t="s">
        <v>155</v>
      </c>
      <c r="F68" s="4">
        <v>30745.383304999999</v>
      </c>
      <c r="G68" s="4">
        <v>313.89999999999998</v>
      </c>
      <c r="H68" s="4">
        <v>57</v>
      </c>
      <c r="I68" s="4">
        <v>404.7</v>
      </c>
      <c r="K68" s="4">
        <v>0.1</v>
      </c>
      <c r="L68" s="4">
        <v>50</v>
      </c>
      <c r="M68" s="4">
        <v>0.85799999999999998</v>
      </c>
      <c r="N68" s="4">
        <v>11.2921</v>
      </c>
      <c r="O68" s="4">
        <v>2.6377999999999999</v>
      </c>
      <c r="P68" s="4">
        <v>269.3134</v>
      </c>
      <c r="Q68" s="4">
        <v>48.903700000000001</v>
      </c>
      <c r="R68" s="4">
        <v>318.2</v>
      </c>
      <c r="S68" s="4">
        <v>215.84729999999999</v>
      </c>
      <c r="T68" s="4">
        <v>39.194899999999997</v>
      </c>
      <c r="U68" s="4">
        <v>255</v>
      </c>
      <c r="V68" s="4">
        <v>404.70229999999998</v>
      </c>
      <c r="Y68" s="4">
        <v>42.694000000000003</v>
      </c>
      <c r="Z68" s="4">
        <v>0</v>
      </c>
      <c r="AA68" s="4">
        <v>8.5800000000000001E-2</v>
      </c>
      <c r="AB68" s="4" t="s">
        <v>207</v>
      </c>
      <c r="AC68" s="4">
        <v>0</v>
      </c>
      <c r="AD68" s="4">
        <v>11.5</v>
      </c>
      <c r="AE68" s="4">
        <v>894</v>
      </c>
      <c r="AF68" s="4">
        <v>916</v>
      </c>
      <c r="AG68" s="4">
        <v>860</v>
      </c>
      <c r="AH68" s="4">
        <v>82</v>
      </c>
      <c r="AI68" s="4">
        <v>22.3</v>
      </c>
      <c r="AJ68" s="4">
        <v>0.51</v>
      </c>
      <c r="AK68" s="4">
        <v>982</v>
      </c>
      <c r="AL68" s="4">
        <v>0</v>
      </c>
      <c r="AM68" s="4">
        <v>0</v>
      </c>
      <c r="AN68" s="4">
        <v>23</v>
      </c>
      <c r="AO68" s="4">
        <v>192</v>
      </c>
      <c r="AP68" s="4">
        <v>189.9</v>
      </c>
      <c r="AQ68" s="4">
        <v>2.5</v>
      </c>
      <c r="AR68" s="4">
        <v>195</v>
      </c>
      <c r="AS68" s="4" t="s">
        <v>155</v>
      </c>
      <c r="AT68" s="4">
        <v>2</v>
      </c>
      <c r="AU68" s="5">
        <v>0.79590277777777774</v>
      </c>
      <c r="AV68" s="4">
        <v>47.162134999999999</v>
      </c>
      <c r="AW68" s="4">
        <v>-88.484239000000002</v>
      </c>
      <c r="AX68" s="4">
        <v>318.2</v>
      </c>
      <c r="AY68" s="4">
        <v>35.9</v>
      </c>
      <c r="AZ68" s="4">
        <v>12</v>
      </c>
      <c r="BA68" s="4">
        <v>9</v>
      </c>
      <c r="BB68" s="4" t="s">
        <v>217</v>
      </c>
      <c r="BC68" s="4">
        <v>1.1984980000000001</v>
      </c>
      <c r="BD68" s="4">
        <v>1.6</v>
      </c>
      <c r="BE68" s="4">
        <v>2.4984980000000001</v>
      </c>
      <c r="BF68" s="4">
        <v>14.063000000000001</v>
      </c>
      <c r="BG68" s="4">
        <v>12.81</v>
      </c>
      <c r="BH68" s="4">
        <v>0.91</v>
      </c>
      <c r="BI68" s="4">
        <v>16.556000000000001</v>
      </c>
      <c r="BJ68" s="4">
        <v>2450.8359999999998</v>
      </c>
      <c r="BK68" s="4">
        <v>364.387</v>
      </c>
      <c r="BL68" s="4">
        <v>6.1210000000000004</v>
      </c>
      <c r="BM68" s="4">
        <v>1.1120000000000001</v>
      </c>
      <c r="BN68" s="4">
        <v>7.2329999999999997</v>
      </c>
      <c r="BO68" s="4">
        <v>4.9059999999999997</v>
      </c>
      <c r="BP68" s="4">
        <v>0.89100000000000001</v>
      </c>
      <c r="BQ68" s="4">
        <v>5.7969999999999997</v>
      </c>
      <c r="BR68" s="4">
        <v>2.9045000000000001</v>
      </c>
      <c r="BU68" s="4">
        <v>1.8380000000000001</v>
      </c>
      <c r="BW68" s="4">
        <v>13.54</v>
      </c>
      <c r="BX68" s="4">
        <v>0.778555</v>
      </c>
      <c r="BY68" s="4">
        <v>-5</v>
      </c>
      <c r="BZ68" s="4">
        <v>0.65032699999999999</v>
      </c>
      <c r="CA68" s="4">
        <v>19.025949000000001</v>
      </c>
      <c r="CB68" s="4">
        <v>13.136599</v>
      </c>
      <c r="CC68" s="4">
        <f t="shared" si="9"/>
        <v>5.0266557258000004</v>
      </c>
      <c r="CE68" s="4">
        <f t="shared" si="10"/>
        <v>34832.222115292905</v>
      </c>
      <c r="CF68" s="4">
        <f t="shared" si="10"/>
        <v>5178.8079332624611</v>
      </c>
      <c r="CG68" s="4">
        <f t="shared" si="11"/>
        <v>82.389189485691006</v>
      </c>
      <c r="CH68" s="4">
        <f t="shared" si="11"/>
        <v>41.279869046263507</v>
      </c>
    </row>
    <row r="69" spans="1:86">
      <c r="A69" s="2">
        <v>42439</v>
      </c>
      <c r="B69" s="29">
        <v>0.58801023148148146</v>
      </c>
      <c r="C69" s="4">
        <v>12.656000000000001</v>
      </c>
      <c r="D69" s="4">
        <v>2.9417</v>
      </c>
      <c r="E69" s="4" t="s">
        <v>155</v>
      </c>
      <c r="F69" s="4">
        <v>29416.592844999999</v>
      </c>
      <c r="G69" s="4">
        <v>153.19999999999999</v>
      </c>
      <c r="H69" s="4">
        <v>57.2</v>
      </c>
      <c r="I69" s="4">
        <v>299.8</v>
      </c>
      <c r="K69" s="4">
        <v>0.1</v>
      </c>
      <c r="L69" s="4">
        <v>50</v>
      </c>
      <c r="M69" s="4">
        <v>0.86319999999999997</v>
      </c>
      <c r="N69" s="4">
        <v>10.923999999999999</v>
      </c>
      <c r="O69" s="4">
        <v>2.5390999999999999</v>
      </c>
      <c r="P69" s="4">
        <v>132.21199999999999</v>
      </c>
      <c r="Q69" s="4">
        <v>49.372999999999998</v>
      </c>
      <c r="R69" s="4">
        <v>181.6</v>
      </c>
      <c r="S69" s="4">
        <v>105.96420000000001</v>
      </c>
      <c r="T69" s="4">
        <v>39.571100000000001</v>
      </c>
      <c r="U69" s="4">
        <v>145.5</v>
      </c>
      <c r="V69" s="4">
        <v>299.76670000000001</v>
      </c>
      <c r="Y69" s="4">
        <v>43.244</v>
      </c>
      <c r="Z69" s="4">
        <v>0</v>
      </c>
      <c r="AA69" s="4">
        <v>8.6300000000000002E-2</v>
      </c>
      <c r="AB69" s="4" t="s">
        <v>207</v>
      </c>
      <c r="AC69" s="4">
        <v>0</v>
      </c>
      <c r="AD69" s="4">
        <v>11.5</v>
      </c>
      <c r="AE69" s="4">
        <v>890</v>
      </c>
      <c r="AF69" s="4">
        <v>915</v>
      </c>
      <c r="AG69" s="4">
        <v>856</v>
      </c>
      <c r="AH69" s="4">
        <v>82</v>
      </c>
      <c r="AI69" s="4">
        <v>22.3</v>
      </c>
      <c r="AJ69" s="4">
        <v>0.51</v>
      </c>
      <c r="AK69" s="4">
        <v>982</v>
      </c>
      <c r="AL69" s="4">
        <v>0</v>
      </c>
      <c r="AM69" s="4">
        <v>0</v>
      </c>
      <c r="AN69" s="4">
        <v>23</v>
      </c>
      <c r="AO69" s="4">
        <v>191.9</v>
      </c>
      <c r="AP69" s="4">
        <v>189</v>
      </c>
      <c r="AQ69" s="4">
        <v>2.7</v>
      </c>
      <c r="AR69" s="4">
        <v>195</v>
      </c>
      <c r="AS69" s="4" t="s">
        <v>155</v>
      </c>
      <c r="AT69" s="4">
        <v>2</v>
      </c>
      <c r="AU69" s="5">
        <v>0.79591435185185189</v>
      </c>
      <c r="AV69" s="4">
        <v>47.162280000000003</v>
      </c>
      <c r="AW69" s="4">
        <v>-88.484246999999996</v>
      </c>
      <c r="AX69" s="4">
        <v>318.39999999999998</v>
      </c>
      <c r="AY69" s="4">
        <v>37.1</v>
      </c>
      <c r="AZ69" s="4">
        <v>12</v>
      </c>
      <c r="BA69" s="4">
        <v>9</v>
      </c>
      <c r="BB69" s="4" t="s">
        <v>217</v>
      </c>
      <c r="BC69" s="4">
        <v>1.1000000000000001</v>
      </c>
      <c r="BD69" s="4">
        <v>1.6508</v>
      </c>
      <c r="BE69" s="4">
        <v>2.4</v>
      </c>
      <c r="BF69" s="4">
        <v>14.063000000000001</v>
      </c>
      <c r="BG69" s="4">
        <v>13.32</v>
      </c>
      <c r="BH69" s="4">
        <v>0.95</v>
      </c>
      <c r="BI69" s="4">
        <v>15.853</v>
      </c>
      <c r="BJ69" s="4">
        <v>2455.058</v>
      </c>
      <c r="BK69" s="4">
        <v>363.19799999999998</v>
      </c>
      <c r="BL69" s="4">
        <v>3.1120000000000001</v>
      </c>
      <c r="BM69" s="4">
        <v>1.1619999999999999</v>
      </c>
      <c r="BN69" s="4">
        <v>4.274</v>
      </c>
      <c r="BO69" s="4">
        <v>2.4940000000000002</v>
      </c>
      <c r="BP69" s="4">
        <v>0.93100000000000005</v>
      </c>
      <c r="BQ69" s="4">
        <v>3.4249999999999998</v>
      </c>
      <c r="BR69" s="4">
        <v>2.2277</v>
      </c>
      <c r="BU69" s="4">
        <v>1.9279999999999999</v>
      </c>
      <c r="BW69" s="4">
        <v>14.105</v>
      </c>
      <c r="BX69" s="4">
        <v>0.73281099999999999</v>
      </c>
      <c r="BY69" s="4">
        <v>-5</v>
      </c>
      <c r="BZ69" s="4">
        <v>0.65289200000000003</v>
      </c>
      <c r="CA69" s="4">
        <v>17.908064</v>
      </c>
      <c r="CB69" s="4">
        <v>13.188416</v>
      </c>
      <c r="CC69" s="4">
        <f t="shared" si="9"/>
        <v>4.7313105088</v>
      </c>
      <c r="CE69" s="4">
        <f t="shared" si="10"/>
        <v>32842.105833420865</v>
      </c>
      <c r="CF69" s="4">
        <f t="shared" si="10"/>
        <v>4858.6172524179838</v>
      </c>
      <c r="CG69" s="4">
        <f t="shared" si="11"/>
        <v>45.817334042399999</v>
      </c>
      <c r="CH69" s="4">
        <f t="shared" si="11"/>
        <v>29.800664247081599</v>
      </c>
    </row>
    <row r="70" spans="1:86">
      <c r="A70" s="2">
        <v>42439</v>
      </c>
      <c r="B70" s="29">
        <v>0.58802180555555561</v>
      </c>
      <c r="C70" s="4">
        <v>11.646000000000001</v>
      </c>
      <c r="D70" s="4">
        <v>4.7210999999999999</v>
      </c>
      <c r="E70" s="4" t="s">
        <v>155</v>
      </c>
      <c r="F70" s="4">
        <v>47210.873468999998</v>
      </c>
      <c r="G70" s="4">
        <v>99.1</v>
      </c>
      <c r="H70" s="4">
        <v>57.1</v>
      </c>
      <c r="I70" s="4">
        <v>500.7</v>
      </c>
      <c r="K70" s="4">
        <v>0</v>
      </c>
      <c r="L70" s="4">
        <v>52</v>
      </c>
      <c r="M70" s="4">
        <v>0.85450000000000004</v>
      </c>
      <c r="N70" s="4">
        <v>9.9514999999999993</v>
      </c>
      <c r="O70" s="4">
        <v>4.0340999999999996</v>
      </c>
      <c r="P70" s="4">
        <v>84.679000000000002</v>
      </c>
      <c r="Q70" s="4">
        <v>48.791200000000003</v>
      </c>
      <c r="R70" s="4">
        <v>133.5</v>
      </c>
      <c r="S70" s="4">
        <v>67.867900000000006</v>
      </c>
      <c r="T70" s="4">
        <v>39.104799999999997</v>
      </c>
      <c r="U70" s="4">
        <v>107</v>
      </c>
      <c r="V70" s="4">
        <v>500.72070000000002</v>
      </c>
      <c r="Y70" s="4">
        <v>44.222999999999999</v>
      </c>
      <c r="Z70" s="4">
        <v>0</v>
      </c>
      <c r="AA70" s="4">
        <v>0</v>
      </c>
      <c r="AB70" s="4" t="s">
        <v>207</v>
      </c>
      <c r="AC70" s="4">
        <v>0</v>
      </c>
      <c r="AD70" s="4">
        <v>11.5</v>
      </c>
      <c r="AE70" s="4">
        <v>891</v>
      </c>
      <c r="AF70" s="4">
        <v>916</v>
      </c>
      <c r="AG70" s="4">
        <v>858</v>
      </c>
      <c r="AH70" s="4">
        <v>82</v>
      </c>
      <c r="AI70" s="4">
        <v>22.3</v>
      </c>
      <c r="AJ70" s="4">
        <v>0.51</v>
      </c>
      <c r="AK70" s="4">
        <v>982</v>
      </c>
      <c r="AL70" s="4">
        <v>0</v>
      </c>
      <c r="AM70" s="4">
        <v>0</v>
      </c>
      <c r="AN70" s="4">
        <v>23</v>
      </c>
      <c r="AO70" s="4">
        <v>191</v>
      </c>
      <c r="AP70" s="4">
        <v>188.9</v>
      </c>
      <c r="AQ70" s="4">
        <v>2.6</v>
      </c>
      <c r="AR70" s="4">
        <v>195</v>
      </c>
      <c r="AS70" s="4" t="s">
        <v>155</v>
      </c>
      <c r="AT70" s="4">
        <v>2</v>
      </c>
      <c r="AU70" s="5">
        <v>0.79592592592592604</v>
      </c>
      <c r="AV70" s="4">
        <v>47.162433</v>
      </c>
      <c r="AW70" s="4">
        <v>-88.484224999999995</v>
      </c>
      <c r="AX70" s="4">
        <v>318.60000000000002</v>
      </c>
      <c r="AY70" s="4">
        <v>38.299999999999997</v>
      </c>
      <c r="AZ70" s="4">
        <v>12</v>
      </c>
      <c r="BA70" s="4">
        <v>9</v>
      </c>
      <c r="BB70" s="4" t="s">
        <v>217</v>
      </c>
      <c r="BC70" s="4">
        <v>1.3031999999999999</v>
      </c>
      <c r="BD70" s="4">
        <v>1.3444</v>
      </c>
      <c r="BE70" s="4">
        <v>2.5524</v>
      </c>
      <c r="BF70" s="4">
        <v>14.063000000000001</v>
      </c>
      <c r="BG70" s="4">
        <v>12.48</v>
      </c>
      <c r="BH70" s="4">
        <v>0.89</v>
      </c>
      <c r="BI70" s="4">
        <v>17.029</v>
      </c>
      <c r="BJ70" s="4">
        <v>2149.752</v>
      </c>
      <c r="BK70" s="4">
        <v>554.66</v>
      </c>
      <c r="BL70" s="4">
        <v>1.9159999999999999</v>
      </c>
      <c r="BM70" s="4">
        <v>1.1040000000000001</v>
      </c>
      <c r="BN70" s="4">
        <v>3.0190000000000001</v>
      </c>
      <c r="BO70" s="4">
        <v>1.5349999999999999</v>
      </c>
      <c r="BP70" s="4">
        <v>0.88500000000000001</v>
      </c>
      <c r="BQ70" s="4">
        <v>2.42</v>
      </c>
      <c r="BR70" s="4">
        <v>3.5768</v>
      </c>
      <c r="BU70" s="4">
        <v>1.895</v>
      </c>
      <c r="BW70" s="4">
        <v>0</v>
      </c>
      <c r="BX70" s="4">
        <v>0.73270100000000005</v>
      </c>
      <c r="BY70" s="4">
        <v>-5</v>
      </c>
      <c r="BZ70" s="4">
        <v>0.651891</v>
      </c>
      <c r="CA70" s="4">
        <v>17.905380000000001</v>
      </c>
      <c r="CB70" s="4">
        <v>13.168198</v>
      </c>
      <c r="CC70" s="4">
        <f t="shared" si="9"/>
        <v>4.730601396</v>
      </c>
      <c r="CE70" s="4">
        <f t="shared" si="10"/>
        <v>28753.618469922723</v>
      </c>
      <c r="CF70" s="4">
        <f t="shared" si="10"/>
        <v>7418.7543588875997</v>
      </c>
      <c r="CG70" s="4">
        <f t="shared" si="11"/>
        <v>32.368271641199996</v>
      </c>
      <c r="CH70" s="4">
        <f t="shared" si="11"/>
        <v>47.840840498448003</v>
      </c>
    </row>
    <row r="71" spans="1:86">
      <c r="A71" s="2">
        <v>42439</v>
      </c>
      <c r="B71" s="29">
        <v>0.58803337962962965</v>
      </c>
      <c r="C71" s="4">
        <v>11.08</v>
      </c>
      <c r="D71" s="4">
        <v>5.7732999999999999</v>
      </c>
      <c r="E71" s="4" t="s">
        <v>155</v>
      </c>
      <c r="F71" s="4">
        <v>57732.626175999998</v>
      </c>
      <c r="G71" s="4">
        <v>70.7</v>
      </c>
      <c r="H71" s="4">
        <v>57.1</v>
      </c>
      <c r="I71" s="4">
        <v>644.5</v>
      </c>
      <c r="K71" s="4">
        <v>0</v>
      </c>
      <c r="L71" s="4">
        <v>55</v>
      </c>
      <c r="M71" s="4">
        <v>0.84889999999999999</v>
      </c>
      <c r="N71" s="4">
        <v>9.4060000000000006</v>
      </c>
      <c r="O71" s="4">
        <v>4.9009999999999998</v>
      </c>
      <c r="P71" s="4">
        <v>60.033799999999999</v>
      </c>
      <c r="Q71" s="4">
        <v>48.472900000000003</v>
      </c>
      <c r="R71" s="4">
        <v>108.5</v>
      </c>
      <c r="S71" s="4">
        <v>48.115400000000001</v>
      </c>
      <c r="T71" s="4">
        <v>38.849699999999999</v>
      </c>
      <c r="U71" s="4">
        <v>87</v>
      </c>
      <c r="V71" s="4">
        <v>644.45920000000001</v>
      </c>
      <c r="Y71" s="4">
        <v>46.481000000000002</v>
      </c>
      <c r="Z71" s="4">
        <v>0</v>
      </c>
      <c r="AA71" s="4">
        <v>0</v>
      </c>
      <c r="AB71" s="4" t="s">
        <v>207</v>
      </c>
      <c r="AC71" s="4">
        <v>0</v>
      </c>
      <c r="AD71" s="4">
        <v>11.5</v>
      </c>
      <c r="AE71" s="4">
        <v>899</v>
      </c>
      <c r="AF71" s="4">
        <v>924</v>
      </c>
      <c r="AG71" s="4">
        <v>864</v>
      </c>
      <c r="AH71" s="4">
        <v>82</v>
      </c>
      <c r="AI71" s="4">
        <v>22.3</v>
      </c>
      <c r="AJ71" s="4">
        <v>0.51</v>
      </c>
      <c r="AK71" s="4">
        <v>982</v>
      </c>
      <c r="AL71" s="4">
        <v>0</v>
      </c>
      <c r="AM71" s="4">
        <v>0</v>
      </c>
      <c r="AN71" s="4">
        <v>23</v>
      </c>
      <c r="AO71" s="4">
        <v>191</v>
      </c>
      <c r="AP71" s="4">
        <v>188.1</v>
      </c>
      <c r="AQ71" s="4">
        <v>2.6</v>
      </c>
      <c r="AR71" s="4">
        <v>195</v>
      </c>
      <c r="AS71" s="4" t="s">
        <v>155</v>
      </c>
      <c r="AT71" s="4">
        <v>2</v>
      </c>
      <c r="AU71" s="5">
        <v>0.79593749999999996</v>
      </c>
      <c r="AV71" s="4">
        <v>47.162678</v>
      </c>
      <c r="AW71" s="4">
        <v>-88.484195999999997</v>
      </c>
      <c r="AX71" s="4">
        <v>318.89999999999998</v>
      </c>
      <c r="AY71" s="4">
        <v>39.5</v>
      </c>
      <c r="AZ71" s="4">
        <v>12</v>
      </c>
      <c r="BA71" s="4">
        <v>9</v>
      </c>
      <c r="BB71" s="4" t="s">
        <v>217</v>
      </c>
      <c r="BC71" s="4">
        <v>1.5</v>
      </c>
      <c r="BD71" s="4">
        <v>1</v>
      </c>
      <c r="BE71" s="4">
        <v>2.7</v>
      </c>
      <c r="BF71" s="4">
        <v>14.063000000000001</v>
      </c>
      <c r="BG71" s="4">
        <v>11.99</v>
      </c>
      <c r="BH71" s="4">
        <v>0.85</v>
      </c>
      <c r="BI71" s="4">
        <v>17.797999999999998</v>
      </c>
      <c r="BJ71" s="4">
        <v>1984.2860000000001</v>
      </c>
      <c r="BK71" s="4">
        <v>658.05600000000004</v>
      </c>
      <c r="BL71" s="4">
        <v>1.3260000000000001</v>
      </c>
      <c r="BM71" s="4">
        <v>1.071</v>
      </c>
      <c r="BN71" s="4">
        <v>2.3969999999999998</v>
      </c>
      <c r="BO71" s="4">
        <v>1.0629999999999999</v>
      </c>
      <c r="BP71" s="4">
        <v>0.85799999999999998</v>
      </c>
      <c r="BQ71" s="4">
        <v>1.921</v>
      </c>
      <c r="BR71" s="4">
        <v>4.4957000000000003</v>
      </c>
      <c r="BU71" s="4">
        <v>1.9450000000000001</v>
      </c>
      <c r="BW71" s="4">
        <v>0</v>
      </c>
      <c r="BX71" s="4">
        <v>0.82311800000000002</v>
      </c>
      <c r="BY71" s="4">
        <v>-5</v>
      </c>
      <c r="BZ71" s="4">
        <v>0.65067299999999995</v>
      </c>
      <c r="CA71" s="4">
        <v>20.114946</v>
      </c>
      <c r="CB71" s="4">
        <v>13.143594999999999</v>
      </c>
      <c r="CC71" s="4">
        <f t="shared" si="9"/>
        <v>5.3143687331999994</v>
      </c>
      <c r="CE71" s="4">
        <f t="shared" si="10"/>
        <v>29815.612886701332</v>
      </c>
      <c r="CF71" s="4">
        <f t="shared" si="10"/>
        <v>9887.8603960170731</v>
      </c>
      <c r="CG71" s="4">
        <f t="shared" si="11"/>
        <v>28.864686015701999</v>
      </c>
      <c r="CH71" s="4">
        <f t="shared" si="11"/>
        <v>67.551779760953409</v>
      </c>
    </row>
    <row r="72" spans="1:86">
      <c r="A72" s="2">
        <v>42439</v>
      </c>
      <c r="B72" s="29">
        <v>0.58804495370370369</v>
      </c>
      <c r="C72" s="4">
        <v>11.077</v>
      </c>
      <c r="D72" s="4">
        <v>5.9187000000000003</v>
      </c>
      <c r="E72" s="4" t="s">
        <v>155</v>
      </c>
      <c r="F72" s="4">
        <v>59186.624473000003</v>
      </c>
      <c r="G72" s="4">
        <v>56.6</v>
      </c>
      <c r="H72" s="4">
        <v>57.2</v>
      </c>
      <c r="I72" s="4">
        <v>705.2</v>
      </c>
      <c r="K72" s="4">
        <v>0</v>
      </c>
      <c r="L72" s="4">
        <v>56</v>
      </c>
      <c r="M72" s="4">
        <v>0.84730000000000005</v>
      </c>
      <c r="N72" s="4">
        <v>9.3856000000000002</v>
      </c>
      <c r="O72" s="4">
        <v>5.0149999999999997</v>
      </c>
      <c r="P72" s="4">
        <v>47.945799999999998</v>
      </c>
      <c r="Q72" s="4">
        <v>48.467199999999998</v>
      </c>
      <c r="R72" s="4">
        <v>96.4</v>
      </c>
      <c r="S72" s="4">
        <v>38.453099999999999</v>
      </c>
      <c r="T72" s="4">
        <v>38.871200000000002</v>
      </c>
      <c r="U72" s="4">
        <v>77.3</v>
      </c>
      <c r="V72" s="4">
        <v>705.17600000000004</v>
      </c>
      <c r="Y72" s="4">
        <v>47.124000000000002</v>
      </c>
      <c r="Z72" s="4">
        <v>0</v>
      </c>
      <c r="AA72" s="4">
        <v>0</v>
      </c>
      <c r="AB72" s="4" t="s">
        <v>207</v>
      </c>
      <c r="AC72" s="4">
        <v>0</v>
      </c>
      <c r="AD72" s="4">
        <v>11.5</v>
      </c>
      <c r="AE72" s="4">
        <v>902</v>
      </c>
      <c r="AF72" s="4">
        <v>928</v>
      </c>
      <c r="AG72" s="4">
        <v>866</v>
      </c>
      <c r="AH72" s="4">
        <v>82</v>
      </c>
      <c r="AI72" s="4">
        <v>22.48</v>
      </c>
      <c r="AJ72" s="4">
        <v>0.52</v>
      </c>
      <c r="AK72" s="4">
        <v>982</v>
      </c>
      <c r="AL72" s="4">
        <v>0.1</v>
      </c>
      <c r="AM72" s="4">
        <v>0</v>
      </c>
      <c r="AN72" s="4">
        <v>23</v>
      </c>
      <c r="AO72" s="4">
        <v>191</v>
      </c>
      <c r="AP72" s="4">
        <v>189.1</v>
      </c>
      <c r="AQ72" s="4">
        <v>2.1</v>
      </c>
      <c r="AR72" s="4">
        <v>195</v>
      </c>
      <c r="AS72" s="4" t="s">
        <v>155</v>
      </c>
      <c r="AT72" s="4">
        <v>2</v>
      </c>
      <c r="AU72" s="5">
        <v>0.79596064814814815</v>
      </c>
      <c r="AV72" s="4">
        <v>47.162840000000003</v>
      </c>
      <c r="AW72" s="4">
        <v>-88.484188000000003</v>
      </c>
      <c r="AX72" s="4">
        <v>319.10000000000002</v>
      </c>
      <c r="AY72" s="4">
        <v>40.6</v>
      </c>
      <c r="AZ72" s="4">
        <v>12</v>
      </c>
      <c r="BA72" s="4">
        <v>9</v>
      </c>
      <c r="BB72" s="4" t="s">
        <v>217</v>
      </c>
      <c r="BC72" s="4">
        <v>1.4492</v>
      </c>
      <c r="BD72" s="4">
        <v>1</v>
      </c>
      <c r="BE72" s="4">
        <v>2.1920000000000002</v>
      </c>
      <c r="BF72" s="4">
        <v>14.063000000000001</v>
      </c>
      <c r="BG72" s="4">
        <v>11.87</v>
      </c>
      <c r="BH72" s="4">
        <v>0.84</v>
      </c>
      <c r="BI72" s="4">
        <v>18.018000000000001</v>
      </c>
      <c r="BJ72" s="4">
        <v>1966.3019999999999</v>
      </c>
      <c r="BK72" s="4">
        <v>668.71400000000006</v>
      </c>
      <c r="BL72" s="4">
        <v>1.052</v>
      </c>
      <c r="BM72" s="4">
        <v>1.0629999999999999</v>
      </c>
      <c r="BN72" s="4">
        <v>2.1150000000000002</v>
      </c>
      <c r="BO72" s="4">
        <v>0.84399999999999997</v>
      </c>
      <c r="BP72" s="4">
        <v>0.85299999999999998</v>
      </c>
      <c r="BQ72" s="4">
        <v>1.696</v>
      </c>
      <c r="BR72" s="4">
        <v>4.8852000000000002</v>
      </c>
      <c r="BU72" s="4">
        <v>1.9590000000000001</v>
      </c>
      <c r="BW72" s="4">
        <v>0</v>
      </c>
      <c r="BX72" s="4">
        <v>0.91040299999999996</v>
      </c>
      <c r="BY72" s="4">
        <v>-5</v>
      </c>
      <c r="BZ72" s="4">
        <v>0.64767300000000005</v>
      </c>
      <c r="CA72" s="4">
        <v>22.247973000000002</v>
      </c>
      <c r="CB72" s="4">
        <v>13.082995</v>
      </c>
      <c r="CC72" s="4">
        <f t="shared" si="9"/>
        <v>5.8779144666000001</v>
      </c>
      <c r="CE72" s="4">
        <f t="shared" si="10"/>
        <v>32678.436652966964</v>
      </c>
      <c r="CF72" s="4">
        <f t="shared" si="10"/>
        <v>11113.515669491337</v>
      </c>
      <c r="CG72" s="4">
        <f t="shared" si="11"/>
        <v>28.186223969376002</v>
      </c>
      <c r="CH72" s="4">
        <f t="shared" si="11"/>
        <v>81.188290881601205</v>
      </c>
    </row>
    <row r="73" spans="1:86">
      <c r="A73" s="2">
        <v>42439</v>
      </c>
      <c r="B73" s="29">
        <v>0.58805652777777773</v>
      </c>
      <c r="C73" s="4">
        <v>10.871</v>
      </c>
      <c r="D73" s="4">
        <v>6.0183</v>
      </c>
      <c r="E73" s="4" t="s">
        <v>155</v>
      </c>
      <c r="F73" s="4">
        <v>60182.781349999997</v>
      </c>
      <c r="G73" s="4">
        <v>53.9</v>
      </c>
      <c r="H73" s="4">
        <v>70</v>
      </c>
      <c r="I73" s="4">
        <v>740.5</v>
      </c>
      <c r="K73" s="4">
        <v>0</v>
      </c>
      <c r="L73" s="4">
        <v>56</v>
      </c>
      <c r="M73" s="4">
        <v>0.8478</v>
      </c>
      <c r="N73" s="4">
        <v>9.2164999999999999</v>
      </c>
      <c r="O73" s="4">
        <v>5.1021999999999998</v>
      </c>
      <c r="P73" s="4">
        <v>45.672699999999999</v>
      </c>
      <c r="Q73" s="4">
        <v>59.357399999999998</v>
      </c>
      <c r="R73" s="4">
        <v>105</v>
      </c>
      <c r="S73" s="4">
        <v>36.839300000000001</v>
      </c>
      <c r="T73" s="4">
        <v>47.877299999999998</v>
      </c>
      <c r="U73" s="4">
        <v>84.7</v>
      </c>
      <c r="V73" s="4">
        <v>740.49689999999998</v>
      </c>
      <c r="Y73" s="4">
        <v>47.752000000000002</v>
      </c>
      <c r="Z73" s="4">
        <v>0</v>
      </c>
      <c r="AA73" s="4">
        <v>0</v>
      </c>
      <c r="AB73" s="4" t="s">
        <v>207</v>
      </c>
      <c r="AC73" s="4">
        <v>0</v>
      </c>
      <c r="AD73" s="4">
        <v>11.4</v>
      </c>
      <c r="AE73" s="4">
        <v>903</v>
      </c>
      <c r="AF73" s="4">
        <v>928</v>
      </c>
      <c r="AG73" s="4">
        <v>867</v>
      </c>
      <c r="AH73" s="4">
        <v>82</v>
      </c>
      <c r="AI73" s="4">
        <v>23.98</v>
      </c>
      <c r="AJ73" s="4">
        <v>0.55000000000000004</v>
      </c>
      <c r="AK73" s="4">
        <v>982</v>
      </c>
      <c r="AL73" s="4">
        <v>1</v>
      </c>
      <c r="AM73" s="4">
        <v>0</v>
      </c>
      <c r="AN73" s="4">
        <v>23</v>
      </c>
      <c r="AO73" s="4">
        <v>191.1</v>
      </c>
      <c r="AP73" s="4">
        <v>189.9</v>
      </c>
      <c r="AQ73" s="4">
        <v>2.2000000000000002</v>
      </c>
      <c r="AR73" s="4">
        <v>195</v>
      </c>
      <c r="AS73" s="4" t="s">
        <v>155</v>
      </c>
      <c r="AT73" s="4">
        <v>2</v>
      </c>
      <c r="AU73" s="5">
        <v>0.79596064814814815</v>
      </c>
      <c r="AV73" s="4">
        <v>47.163004999999998</v>
      </c>
      <c r="AW73" s="4">
        <v>-88.484230999999994</v>
      </c>
      <c r="AX73" s="4">
        <v>319.3</v>
      </c>
      <c r="AY73" s="4">
        <v>40.9</v>
      </c>
      <c r="AZ73" s="4">
        <v>12</v>
      </c>
      <c r="BA73" s="4">
        <v>9</v>
      </c>
      <c r="BB73" s="4" t="s">
        <v>217</v>
      </c>
      <c r="BC73" s="4">
        <v>1.4</v>
      </c>
      <c r="BD73" s="4">
        <v>1.1524000000000001</v>
      </c>
      <c r="BE73" s="4">
        <v>1.8016000000000001</v>
      </c>
      <c r="BF73" s="4">
        <v>14.063000000000001</v>
      </c>
      <c r="BG73" s="4">
        <v>11.92</v>
      </c>
      <c r="BH73" s="4">
        <v>0.85</v>
      </c>
      <c r="BI73" s="4">
        <v>17.954000000000001</v>
      </c>
      <c r="BJ73" s="4">
        <v>1941.4159999999999</v>
      </c>
      <c r="BK73" s="4">
        <v>684.05200000000002</v>
      </c>
      <c r="BL73" s="4">
        <v>1.008</v>
      </c>
      <c r="BM73" s="4">
        <v>1.3089999999999999</v>
      </c>
      <c r="BN73" s="4">
        <v>2.3170000000000002</v>
      </c>
      <c r="BO73" s="4">
        <v>0.81299999999999994</v>
      </c>
      <c r="BP73" s="4">
        <v>1.056</v>
      </c>
      <c r="BQ73" s="4">
        <v>1.869</v>
      </c>
      <c r="BR73" s="4">
        <v>5.1578999999999997</v>
      </c>
      <c r="BU73" s="4">
        <v>1.996</v>
      </c>
      <c r="BW73" s="4">
        <v>0</v>
      </c>
      <c r="BX73" s="4">
        <v>0.87729400000000002</v>
      </c>
      <c r="BY73" s="4">
        <v>-5</v>
      </c>
      <c r="BZ73" s="4">
        <v>0.64532699999999998</v>
      </c>
      <c r="CA73" s="4">
        <v>21.438873000000001</v>
      </c>
      <c r="CB73" s="4">
        <v>13.035605</v>
      </c>
      <c r="CC73" s="4">
        <f t="shared" si="9"/>
        <v>5.6641502466000002</v>
      </c>
      <c r="CE73" s="4">
        <f t="shared" si="10"/>
        <v>31091.462984933496</v>
      </c>
      <c r="CF73" s="4">
        <f t="shared" si="10"/>
        <v>10954.982053186814</v>
      </c>
      <c r="CG73" s="4">
        <f t="shared" si="11"/>
        <v>29.931732466839001</v>
      </c>
      <c r="CH73" s="4">
        <f t="shared" si="11"/>
        <v>82.602933595884906</v>
      </c>
    </row>
    <row r="74" spans="1:86">
      <c r="A74" s="2">
        <v>42439</v>
      </c>
      <c r="B74" s="29">
        <v>0.58806810185185188</v>
      </c>
      <c r="C74" s="4">
        <v>10.569000000000001</v>
      </c>
      <c r="D74" s="4">
        <v>6.7356999999999996</v>
      </c>
      <c r="E74" s="4" t="s">
        <v>155</v>
      </c>
      <c r="F74" s="4">
        <v>67357.455470999994</v>
      </c>
      <c r="G74" s="4">
        <v>55.4</v>
      </c>
      <c r="H74" s="4">
        <v>71.8</v>
      </c>
      <c r="I74" s="4">
        <v>810.3</v>
      </c>
      <c r="K74" s="4">
        <v>0</v>
      </c>
      <c r="L74" s="4">
        <v>57</v>
      </c>
      <c r="M74" s="4">
        <v>0.84330000000000005</v>
      </c>
      <c r="N74" s="4">
        <v>8.9131</v>
      </c>
      <c r="O74" s="4">
        <v>5.6806000000000001</v>
      </c>
      <c r="P74" s="4">
        <v>46.682600000000001</v>
      </c>
      <c r="Q74" s="4">
        <v>60.564799999999998</v>
      </c>
      <c r="R74" s="4">
        <v>107.2</v>
      </c>
      <c r="S74" s="4">
        <v>37.626899999999999</v>
      </c>
      <c r="T74" s="4">
        <v>48.816200000000002</v>
      </c>
      <c r="U74" s="4">
        <v>86.4</v>
      </c>
      <c r="V74" s="4">
        <v>810.31970000000001</v>
      </c>
      <c r="Y74" s="4">
        <v>48.481999999999999</v>
      </c>
      <c r="Z74" s="4">
        <v>0</v>
      </c>
      <c r="AA74" s="4">
        <v>0</v>
      </c>
      <c r="AB74" s="4" t="s">
        <v>207</v>
      </c>
      <c r="AC74" s="4">
        <v>0</v>
      </c>
      <c r="AD74" s="4">
        <v>11.5</v>
      </c>
      <c r="AE74" s="4">
        <v>902</v>
      </c>
      <c r="AF74" s="4">
        <v>927</v>
      </c>
      <c r="AG74" s="4">
        <v>867</v>
      </c>
      <c r="AH74" s="4">
        <v>82</v>
      </c>
      <c r="AI74" s="4">
        <v>23.79</v>
      </c>
      <c r="AJ74" s="4">
        <v>0.55000000000000004</v>
      </c>
      <c r="AK74" s="4">
        <v>982</v>
      </c>
      <c r="AL74" s="4">
        <v>0.9</v>
      </c>
      <c r="AM74" s="4">
        <v>0</v>
      </c>
      <c r="AN74" s="4">
        <v>23</v>
      </c>
      <c r="AO74" s="4">
        <v>192</v>
      </c>
      <c r="AP74" s="4">
        <v>189</v>
      </c>
      <c r="AQ74" s="4">
        <v>2.5</v>
      </c>
      <c r="AR74" s="4">
        <v>195</v>
      </c>
      <c r="AS74" s="4" t="s">
        <v>155</v>
      </c>
      <c r="AT74" s="4">
        <v>2</v>
      </c>
      <c r="AU74" s="5">
        <v>0.79598379629629623</v>
      </c>
      <c r="AV74" s="4">
        <v>47.163164999999999</v>
      </c>
      <c r="AW74" s="4">
        <v>-88.484273000000002</v>
      </c>
      <c r="AX74" s="4">
        <v>319.5</v>
      </c>
      <c r="AY74" s="4">
        <v>41.1</v>
      </c>
      <c r="AZ74" s="4">
        <v>12</v>
      </c>
      <c r="BA74" s="4">
        <v>9</v>
      </c>
      <c r="BB74" s="4" t="s">
        <v>217</v>
      </c>
      <c r="BC74" s="4">
        <v>1.4</v>
      </c>
      <c r="BD74" s="4">
        <v>1.4016</v>
      </c>
      <c r="BE74" s="4">
        <v>2.0015999999999998</v>
      </c>
      <c r="BF74" s="4">
        <v>14.063000000000001</v>
      </c>
      <c r="BG74" s="4">
        <v>11.55</v>
      </c>
      <c r="BH74" s="4">
        <v>0.82</v>
      </c>
      <c r="BI74" s="4">
        <v>18.574999999999999</v>
      </c>
      <c r="BJ74" s="4">
        <v>1841.3240000000001</v>
      </c>
      <c r="BK74" s="4">
        <v>746.91600000000005</v>
      </c>
      <c r="BL74" s="4">
        <v>1.01</v>
      </c>
      <c r="BM74" s="4">
        <v>1.31</v>
      </c>
      <c r="BN74" s="4">
        <v>2.3199999999999998</v>
      </c>
      <c r="BO74" s="4">
        <v>0.81399999999999995</v>
      </c>
      <c r="BP74" s="4">
        <v>1.056</v>
      </c>
      <c r="BQ74" s="4">
        <v>1.87</v>
      </c>
      <c r="BR74" s="4">
        <v>5.5354999999999999</v>
      </c>
      <c r="BU74" s="4">
        <v>1.9870000000000001</v>
      </c>
      <c r="BW74" s="4">
        <v>0</v>
      </c>
      <c r="BX74" s="4">
        <v>0.85332200000000002</v>
      </c>
      <c r="BY74" s="4">
        <v>-5</v>
      </c>
      <c r="BZ74" s="4">
        <v>0.64756400000000003</v>
      </c>
      <c r="CA74" s="4">
        <v>20.853055999999999</v>
      </c>
      <c r="CB74" s="4">
        <v>13.080793</v>
      </c>
      <c r="CC74" s="4">
        <f t="shared" si="9"/>
        <v>5.5093773951999996</v>
      </c>
      <c r="CE74" s="4">
        <f t="shared" si="10"/>
        <v>28682.732667149568</v>
      </c>
      <c r="CF74" s="4">
        <f t="shared" si="10"/>
        <v>11634.884437946112</v>
      </c>
      <c r="CG74" s="4">
        <f t="shared" si="11"/>
        <v>29.129425395839998</v>
      </c>
      <c r="CH74" s="4">
        <f t="shared" si="11"/>
        <v>86.227772341535982</v>
      </c>
    </row>
    <row r="75" spans="1:86">
      <c r="A75" s="2">
        <v>42439</v>
      </c>
      <c r="B75" s="29">
        <v>0.58807967592592592</v>
      </c>
      <c r="C75" s="4">
        <v>10.429</v>
      </c>
      <c r="D75" s="4">
        <v>6.8604000000000003</v>
      </c>
      <c r="E75" s="4" t="s">
        <v>155</v>
      </c>
      <c r="F75" s="4">
        <v>68604.274808999995</v>
      </c>
      <c r="G75" s="4">
        <v>55.4</v>
      </c>
      <c r="H75" s="4">
        <v>59.4</v>
      </c>
      <c r="I75" s="4">
        <v>836.2</v>
      </c>
      <c r="K75" s="4">
        <v>0</v>
      </c>
      <c r="L75" s="4">
        <v>59</v>
      </c>
      <c r="M75" s="4">
        <v>0.84330000000000005</v>
      </c>
      <c r="N75" s="4">
        <v>8.7948000000000004</v>
      </c>
      <c r="O75" s="4">
        <v>5.7854999999999999</v>
      </c>
      <c r="P75" s="4">
        <v>46.731099999999998</v>
      </c>
      <c r="Q75" s="4">
        <v>50.119100000000003</v>
      </c>
      <c r="R75" s="4">
        <v>96.9</v>
      </c>
      <c r="S75" s="4">
        <v>37.453699999999998</v>
      </c>
      <c r="T75" s="4">
        <v>40.1691</v>
      </c>
      <c r="U75" s="4">
        <v>77.599999999999994</v>
      </c>
      <c r="V75" s="4">
        <v>836.21370000000002</v>
      </c>
      <c r="Y75" s="4">
        <v>49.595999999999997</v>
      </c>
      <c r="Z75" s="4">
        <v>0</v>
      </c>
      <c r="AA75" s="4">
        <v>0</v>
      </c>
      <c r="AB75" s="4" t="s">
        <v>207</v>
      </c>
      <c r="AC75" s="4">
        <v>0</v>
      </c>
      <c r="AD75" s="4">
        <v>11.4</v>
      </c>
      <c r="AE75" s="4">
        <v>905</v>
      </c>
      <c r="AF75" s="4">
        <v>930</v>
      </c>
      <c r="AG75" s="4">
        <v>871</v>
      </c>
      <c r="AH75" s="4">
        <v>82</v>
      </c>
      <c r="AI75" s="4">
        <v>22.3</v>
      </c>
      <c r="AJ75" s="4">
        <v>0.51</v>
      </c>
      <c r="AK75" s="4">
        <v>982</v>
      </c>
      <c r="AL75" s="4">
        <v>0</v>
      </c>
      <c r="AM75" s="4">
        <v>0</v>
      </c>
      <c r="AN75" s="4">
        <v>23</v>
      </c>
      <c r="AO75" s="4">
        <v>192</v>
      </c>
      <c r="AP75" s="4">
        <v>189</v>
      </c>
      <c r="AQ75" s="4">
        <v>2.2999999999999998</v>
      </c>
      <c r="AR75" s="4">
        <v>195</v>
      </c>
      <c r="AS75" s="4" t="s">
        <v>155</v>
      </c>
      <c r="AT75" s="4">
        <v>2</v>
      </c>
      <c r="AU75" s="5">
        <v>0.79598379629629623</v>
      </c>
      <c r="AV75" s="4">
        <v>47.163246000000001</v>
      </c>
      <c r="AW75" s="4">
        <v>-88.484320999999994</v>
      </c>
      <c r="AX75" s="4">
        <v>319.89999999999998</v>
      </c>
      <c r="AY75" s="4">
        <v>41.9</v>
      </c>
      <c r="AZ75" s="4">
        <v>12</v>
      </c>
      <c r="BA75" s="4">
        <v>9</v>
      </c>
      <c r="BB75" s="4" t="s">
        <v>217</v>
      </c>
      <c r="BC75" s="4">
        <v>1.6032</v>
      </c>
      <c r="BD75" s="4">
        <v>1.754</v>
      </c>
      <c r="BE75" s="4">
        <v>2.4556</v>
      </c>
      <c r="BF75" s="4">
        <v>14.063000000000001</v>
      </c>
      <c r="BG75" s="4">
        <v>11.54</v>
      </c>
      <c r="BH75" s="4">
        <v>0.82</v>
      </c>
      <c r="BI75" s="4">
        <v>18.579999999999998</v>
      </c>
      <c r="BJ75" s="4">
        <v>1818.223</v>
      </c>
      <c r="BK75" s="4">
        <v>761.27300000000002</v>
      </c>
      <c r="BL75" s="4">
        <v>1.012</v>
      </c>
      <c r="BM75" s="4">
        <v>1.085</v>
      </c>
      <c r="BN75" s="4">
        <v>2.097</v>
      </c>
      <c r="BO75" s="4">
        <v>0.81100000000000005</v>
      </c>
      <c r="BP75" s="4">
        <v>0.87</v>
      </c>
      <c r="BQ75" s="4">
        <v>1.681</v>
      </c>
      <c r="BR75" s="4">
        <v>5.7165999999999997</v>
      </c>
      <c r="BU75" s="4">
        <v>2.0339999999999998</v>
      </c>
      <c r="BW75" s="4">
        <v>0</v>
      </c>
      <c r="BX75" s="4">
        <v>0.91055900000000001</v>
      </c>
      <c r="BY75" s="4">
        <v>-5</v>
      </c>
      <c r="BZ75" s="4">
        <v>0.64389099999999999</v>
      </c>
      <c r="CA75" s="4">
        <v>22.251785999999999</v>
      </c>
      <c r="CB75" s="4">
        <v>13.006598</v>
      </c>
      <c r="CC75" s="4">
        <f t="shared" ref="CC75:CC138" si="12">CA75*0.2642</f>
        <v>5.8789218611999994</v>
      </c>
      <c r="CE75" s="4">
        <f t="shared" ref="CE75:CF138" si="13">BJ75*$CA75*0.747</f>
        <v>30222.655694919664</v>
      </c>
      <c r="CF75" s="4">
        <f t="shared" si="13"/>
        <v>12653.943861032765</v>
      </c>
      <c r="CG75" s="4">
        <f t="shared" ref="CG75:CH138" si="14">BQ75*$CA75*0.747</f>
        <v>27.941723442701999</v>
      </c>
      <c r="CH75" s="4">
        <f t="shared" si="14"/>
        <v>95.021806206157194</v>
      </c>
    </row>
    <row r="76" spans="1:86">
      <c r="A76" s="2">
        <v>42439</v>
      </c>
      <c r="B76" s="29">
        <v>0.58809125000000007</v>
      </c>
      <c r="C76" s="4">
        <v>10.731999999999999</v>
      </c>
      <c r="D76" s="4">
        <v>6.3803000000000001</v>
      </c>
      <c r="E76" s="4" t="s">
        <v>155</v>
      </c>
      <c r="F76" s="4">
        <v>63802.739951000003</v>
      </c>
      <c r="G76" s="4">
        <v>51</v>
      </c>
      <c r="H76" s="4">
        <v>57.5</v>
      </c>
      <c r="I76" s="4">
        <v>857</v>
      </c>
      <c r="K76" s="4">
        <v>0</v>
      </c>
      <c r="L76" s="4">
        <v>59</v>
      </c>
      <c r="M76" s="4">
        <v>0.84560000000000002</v>
      </c>
      <c r="N76" s="4">
        <v>9.0747</v>
      </c>
      <c r="O76" s="4">
        <v>5.3949999999999996</v>
      </c>
      <c r="P76" s="4">
        <v>43.124600000000001</v>
      </c>
      <c r="Q76" s="4">
        <v>48.620800000000003</v>
      </c>
      <c r="R76" s="4">
        <v>91.7</v>
      </c>
      <c r="S76" s="4">
        <v>34.563200000000002</v>
      </c>
      <c r="T76" s="4">
        <v>38.968299999999999</v>
      </c>
      <c r="U76" s="4">
        <v>73.5</v>
      </c>
      <c r="V76" s="4">
        <v>856.98940000000005</v>
      </c>
      <c r="Y76" s="4">
        <v>50.151000000000003</v>
      </c>
      <c r="Z76" s="4">
        <v>0</v>
      </c>
      <c r="AA76" s="4">
        <v>0</v>
      </c>
      <c r="AB76" s="4" t="s">
        <v>207</v>
      </c>
      <c r="AC76" s="4">
        <v>0</v>
      </c>
      <c r="AD76" s="4">
        <v>11.5</v>
      </c>
      <c r="AE76" s="4">
        <v>906</v>
      </c>
      <c r="AF76" s="4">
        <v>931</v>
      </c>
      <c r="AG76" s="4">
        <v>872</v>
      </c>
      <c r="AH76" s="4">
        <v>82</v>
      </c>
      <c r="AI76" s="4">
        <v>22.3</v>
      </c>
      <c r="AJ76" s="4">
        <v>0.51</v>
      </c>
      <c r="AK76" s="4">
        <v>982</v>
      </c>
      <c r="AL76" s="4">
        <v>0</v>
      </c>
      <c r="AM76" s="4">
        <v>0</v>
      </c>
      <c r="AN76" s="4">
        <v>23</v>
      </c>
      <c r="AO76" s="4">
        <v>192</v>
      </c>
      <c r="AP76" s="4">
        <v>189</v>
      </c>
      <c r="AQ76" s="4">
        <v>2.4</v>
      </c>
      <c r="AR76" s="4">
        <v>195</v>
      </c>
      <c r="AS76" s="4" t="s">
        <v>155</v>
      </c>
      <c r="AT76" s="4">
        <v>2</v>
      </c>
      <c r="AU76" s="5">
        <v>0.79599537037037038</v>
      </c>
      <c r="AV76" s="4">
        <v>47.163403000000002</v>
      </c>
      <c r="AW76" s="4">
        <v>-88.484435000000005</v>
      </c>
      <c r="AX76" s="4">
        <v>320.60000000000002</v>
      </c>
      <c r="AY76" s="4">
        <v>42.7</v>
      </c>
      <c r="AZ76" s="4">
        <v>12</v>
      </c>
      <c r="BA76" s="4">
        <v>9</v>
      </c>
      <c r="BB76" s="4" t="s">
        <v>217</v>
      </c>
      <c r="BC76" s="4">
        <v>1.6983999999999999</v>
      </c>
      <c r="BD76" s="4">
        <v>1.492</v>
      </c>
      <c r="BE76" s="4">
        <v>2.3428</v>
      </c>
      <c r="BF76" s="4">
        <v>14.063000000000001</v>
      </c>
      <c r="BG76" s="4">
        <v>11.72</v>
      </c>
      <c r="BH76" s="4">
        <v>0.83</v>
      </c>
      <c r="BI76" s="4">
        <v>18.262</v>
      </c>
      <c r="BJ76" s="4">
        <v>1890.124</v>
      </c>
      <c r="BK76" s="4">
        <v>715.20100000000002</v>
      </c>
      <c r="BL76" s="4">
        <v>0.94099999999999995</v>
      </c>
      <c r="BM76" s="4">
        <v>1.0609999999999999</v>
      </c>
      <c r="BN76" s="4">
        <v>2.0009999999999999</v>
      </c>
      <c r="BO76" s="4">
        <v>0.754</v>
      </c>
      <c r="BP76" s="4">
        <v>0.85</v>
      </c>
      <c r="BQ76" s="4">
        <v>1.6040000000000001</v>
      </c>
      <c r="BR76" s="4">
        <v>5.9024000000000001</v>
      </c>
      <c r="BU76" s="4">
        <v>2.0720000000000001</v>
      </c>
      <c r="BW76" s="4">
        <v>0</v>
      </c>
      <c r="BX76" s="4">
        <v>0.95534600000000003</v>
      </c>
      <c r="BY76" s="4">
        <v>-5</v>
      </c>
      <c r="BZ76" s="4">
        <v>0.64267300000000005</v>
      </c>
      <c r="CA76" s="4">
        <v>23.346267999999998</v>
      </c>
      <c r="CB76" s="4">
        <v>12.981995</v>
      </c>
      <c r="CC76" s="4">
        <f t="shared" si="12"/>
        <v>6.168084005599999</v>
      </c>
      <c r="CE76" s="4">
        <f t="shared" si="13"/>
        <v>32963.124068552301</v>
      </c>
      <c r="CF76" s="4">
        <f t="shared" si="13"/>
        <v>12472.863842241395</v>
      </c>
      <c r="CG76" s="4">
        <f t="shared" si="14"/>
        <v>27.973218162383997</v>
      </c>
      <c r="CH76" s="4">
        <f t="shared" si="14"/>
        <v>102.9358621456704</v>
      </c>
    </row>
    <row r="77" spans="1:86">
      <c r="A77" s="2">
        <v>42439</v>
      </c>
      <c r="B77" s="29">
        <v>0.5881028240740741</v>
      </c>
      <c r="C77" s="4">
        <v>11.52</v>
      </c>
      <c r="D77" s="4">
        <v>5.3154000000000003</v>
      </c>
      <c r="E77" s="4" t="s">
        <v>155</v>
      </c>
      <c r="F77" s="4">
        <v>53153.855319000002</v>
      </c>
      <c r="G77" s="4">
        <v>56.9</v>
      </c>
      <c r="H77" s="4">
        <v>53.5</v>
      </c>
      <c r="I77" s="4">
        <v>794.1</v>
      </c>
      <c r="K77" s="4">
        <v>0</v>
      </c>
      <c r="L77" s="4">
        <v>60</v>
      </c>
      <c r="M77" s="4">
        <v>0.84970000000000001</v>
      </c>
      <c r="N77" s="4">
        <v>9.7881999999999998</v>
      </c>
      <c r="O77" s="4">
        <v>4.5164</v>
      </c>
      <c r="P77" s="4">
        <v>48.307499999999997</v>
      </c>
      <c r="Q77" s="4">
        <v>45.457599999999999</v>
      </c>
      <c r="R77" s="4">
        <v>93.8</v>
      </c>
      <c r="S77" s="4">
        <v>38.717199999999998</v>
      </c>
      <c r="T77" s="4">
        <v>36.433</v>
      </c>
      <c r="U77" s="4">
        <v>75.2</v>
      </c>
      <c r="V77" s="4">
        <v>794.12800000000004</v>
      </c>
      <c r="Y77" s="4">
        <v>50.744999999999997</v>
      </c>
      <c r="Z77" s="4">
        <v>0</v>
      </c>
      <c r="AA77" s="4">
        <v>0</v>
      </c>
      <c r="AB77" s="4" t="s">
        <v>207</v>
      </c>
      <c r="AC77" s="4">
        <v>0</v>
      </c>
      <c r="AD77" s="4">
        <v>11.5</v>
      </c>
      <c r="AE77" s="4">
        <v>906</v>
      </c>
      <c r="AF77" s="4">
        <v>930</v>
      </c>
      <c r="AG77" s="4">
        <v>874</v>
      </c>
      <c r="AH77" s="4">
        <v>82</v>
      </c>
      <c r="AI77" s="4">
        <v>22.3</v>
      </c>
      <c r="AJ77" s="4">
        <v>0.51</v>
      </c>
      <c r="AK77" s="4">
        <v>982</v>
      </c>
      <c r="AL77" s="4">
        <v>0</v>
      </c>
      <c r="AM77" s="4">
        <v>0</v>
      </c>
      <c r="AN77" s="4">
        <v>23</v>
      </c>
      <c r="AO77" s="4">
        <v>191.9</v>
      </c>
      <c r="AP77" s="4">
        <v>189</v>
      </c>
      <c r="AQ77" s="4">
        <v>2.6</v>
      </c>
      <c r="AR77" s="4">
        <v>195</v>
      </c>
      <c r="AS77" s="4" t="s">
        <v>155</v>
      </c>
      <c r="AT77" s="4">
        <v>2</v>
      </c>
      <c r="AU77" s="5">
        <v>0.79600694444444453</v>
      </c>
      <c r="AV77" s="4">
        <v>47.163623000000001</v>
      </c>
      <c r="AW77" s="4">
        <v>-88.484662</v>
      </c>
      <c r="AX77" s="4">
        <v>320.7</v>
      </c>
      <c r="AY77" s="4">
        <v>43.4</v>
      </c>
      <c r="AZ77" s="4">
        <v>12</v>
      </c>
      <c r="BA77" s="4">
        <v>9</v>
      </c>
      <c r="BB77" s="4" t="s">
        <v>217</v>
      </c>
      <c r="BC77" s="4">
        <v>1.6508</v>
      </c>
      <c r="BD77" s="4">
        <v>1.2032</v>
      </c>
      <c r="BE77" s="4">
        <v>2.0524</v>
      </c>
      <c r="BF77" s="4">
        <v>14.063000000000001</v>
      </c>
      <c r="BG77" s="4">
        <v>12.06</v>
      </c>
      <c r="BH77" s="4">
        <v>0.86</v>
      </c>
      <c r="BI77" s="4">
        <v>17.692</v>
      </c>
      <c r="BJ77" s="4">
        <v>2063.13</v>
      </c>
      <c r="BK77" s="4">
        <v>605.88</v>
      </c>
      <c r="BL77" s="4">
        <v>1.0660000000000001</v>
      </c>
      <c r="BM77" s="4">
        <v>1.0029999999999999</v>
      </c>
      <c r="BN77" s="4">
        <v>2.0699999999999998</v>
      </c>
      <c r="BO77" s="4">
        <v>0.85499999999999998</v>
      </c>
      <c r="BP77" s="4">
        <v>0.80400000000000005</v>
      </c>
      <c r="BQ77" s="4">
        <v>1.659</v>
      </c>
      <c r="BR77" s="4">
        <v>5.5349000000000004</v>
      </c>
      <c r="BU77" s="4">
        <v>2.1219999999999999</v>
      </c>
      <c r="BW77" s="4">
        <v>0</v>
      </c>
      <c r="BX77" s="4">
        <v>0.93942700000000001</v>
      </c>
      <c r="BY77" s="4">
        <v>-5</v>
      </c>
      <c r="BZ77" s="4">
        <v>0.63989099999999999</v>
      </c>
      <c r="CA77" s="4">
        <v>22.957246999999999</v>
      </c>
      <c r="CB77" s="4">
        <v>12.925798</v>
      </c>
      <c r="CC77" s="4">
        <f t="shared" si="12"/>
        <v>6.0653046573999996</v>
      </c>
      <c r="CE77" s="4">
        <f t="shared" si="13"/>
        <v>35380.747397323168</v>
      </c>
      <c r="CF77" s="4">
        <f t="shared" si="13"/>
        <v>10390.274598832919</v>
      </c>
      <c r="CG77" s="4">
        <f t="shared" si="14"/>
        <v>28.450296361430997</v>
      </c>
      <c r="CH77" s="4">
        <f t="shared" si="14"/>
        <v>94.918351615964099</v>
      </c>
    </row>
    <row r="78" spans="1:86">
      <c r="A78" s="2">
        <v>42439</v>
      </c>
      <c r="B78" s="29">
        <v>0.58811439814814814</v>
      </c>
      <c r="C78" s="4">
        <v>12.467000000000001</v>
      </c>
      <c r="D78" s="4">
        <v>3.8866000000000001</v>
      </c>
      <c r="E78" s="4" t="s">
        <v>155</v>
      </c>
      <c r="F78" s="4">
        <v>38866.322212999999</v>
      </c>
      <c r="G78" s="4">
        <v>80.5</v>
      </c>
      <c r="H78" s="4">
        <v>53.7</v>
      </c>
      <c r="I78" s="4">
        <v>665.7</v>
      </c>
      <c r="K78" s="4">
        <v>0</v>
      </c>
      <c r="L78" s="4">
        <v>59</v>
      </c>
      <c r="M78" s="4">
        <v>0.85570000000000002</v>
      </c>
      <c r="N78" s="4">
        <v>10.668100000000001</v>
      </c>
      <c r="O78" s="4">
        <v>3.3258000000000001</v>
      </c>
      <c r="P78" s="4">
        <v>68.88</v>
      </c>
      <c r="Q78" s="4">
        <v>45.925699999999999</v>
      </c>
      <c r="R78" s="4">
        <v>114.8</v>
      </c>
      <c r="S78" s="4">
        <v>55.2425</v>
      </c>
      <c r="T78" s="4">
        <v>36.832900000000002</v>
      </c>
      <c r="U78" s="4">
        <v>92.1</v>
      </c>
      <c r="V78" s="4">
        <v>665.6617</v>
      </c>
      <c r="Y78" s="4">
        <v>50.359000000000002</v>
      </c>
      <c r="Z78" s="4">
        <v>0</v>
      </c>
      <c r="AA78" s="4">
        <v>0</v>
      </c>
      <c r="AB78" s="4" t="s">
        <v>207</v>
      </c>
      <c r="AC78" s="4">
        <v>0</v>
      </c>
      <c r="AD78" s="4">
        <v>11.4</v>
      </c>
      <c r="AE78" s="4">
        <v>901</v>
      </c>
      <c r="AF78" s="4">
        <v>927</v>
      </c>
      <c r="AG78" s="4">
        <v>869</v>
      </c>
      <c r="AH78" s="4">
        <v>82</v>
      </c>
      <c r="AI78" s="4">
        <v>22.48</v>
      </c>
      <c r="AJ78" s="4">
        <v>0.52</v>
      </c>
      <c r="AK78" s="4">
        <v>982</v>
      </c>
      <c r="AL78" s="4">
        <v>0.1</v>
      </c>
      <c r="AM78" s="4">
        <v>0</v>
      </c>
      <c r="AN78" s="4">
        <v>23</v>
      </c>
      <c r="AO78" s="4">
        <v>191</v>
      </c>
      <c r="AP78" s="4">
        <v>189</v>
      </c>
      <c r="AQ78" s="4">
        <v>2.7</v>
      </c>
      <c r="AR78" s="4">
        <v>195</v>
      </c>
      <c r="AS78" s="4" t="s">
        <v>155</v>
      </c>
      <c r="AT78" s="4">
        <v>2</v>
      </c>
      <c r="AU78" s="5">
        <v>0.79603009259259261</v>
      </c>
      <c r="AV78" s="4">
        <v>47.163763000000003</v>
      </c>
      <c r="AW78" s="4">
        <v>-88.484818000000004</v>
      </c>
      <c r="AX78" s="4">
        <v>320.60000000000002</v>
      </c>
      <c r="AY78" s="4">
        <v>44.4</v>
      </c>
      <c r="AZ78" s="4">
        <v>12</v>
      </c>
      <c r="BA78" s="4">
        <v>9</v>
      </c>
      <c r="BB78" s="4" t="s">
        <v>217</v>
      </c>
      <c r="BC78" s="4">
        <v>1.8524</v>
      </c>
      <c r="BD78" s="4">
        <v>1.5524</v>
      </c>
      <c r="BE78" s="4">
        <v>2.4540000000000002</v>
      </c>
      <c r="BF78" s="4">
        <v>14.063000000000001</v>
      </c>
      <c r="BG78" s="4">
        <v>12.59</v>
      </c>
      <c r="BH78" s="4">
        <v>0.9</v>
      </c>
      <c r="BI78" s="4">
        <v>16.861000000000001</v>
      </c>
      <c r="BJ78" s="4">
        <v>2300.4969999999998</v>
      </c>
      <c r="BK78" s="4">
        <v>456.47399999999999</v>
      </c>
      <c r="BL78" s="4">
        <v>1.5549999999999999</v>
      </c>
      <c r="BM78" s="4">
        <v>1.0369999999999999</v>
      </c>
      <c r="BN78" s="4">
        <v>2.593</v>
      </c>
      <c r="BO78" s="4">
        <v>1.248</v>
      </c>
      <c r="BP78" s="4">
        <v>0.83199999999999996</v>
      </c>
      <c r="BQ78" s="4">
        <v>2.0790000000000002</v>
      </c>
      <c r="BR78" s="4">
        <v>4.7465999999999999</v>
      </c>
      <c r="BU78" s="4">
        <v>2.1549999999999998</v>
      </c>
      <c r="BW78" s="4">
        <v>0</v>
      </c>
      <c r="BX78" s="4">
        <v>0.83904800000000002</v>
      </c>
      <c r="BY78" s="4">
        <v>-5</v>
      </c>
      <c r="BZ78" s="4">
        <v>0.63921799999999995</v>
      </c>
      <c r="CA78" s="4">
        <v>20.504235000000001</v>
      </c>
      <c r="CB78" s="4">
        <v>12.912203999999999</v>
      </c>
      <c r="CC78" s="4">
        <f t="shared" si="12"/>
        <v>5.4172188869999998</v>
      </c>
      <c r="CE78" s="4">
        <f t="shared" si="13"/>
        <v>35235.938535281864</v>
      </c>
      <c r="CF78" s="4">
        <f t="shared" si="13"/>
        <v>6991.6586750403303</v>
      </c>
      <c r="CG78" s="4">
        <f t="shared" si="14"/>
        <v>31.843343510055007</v>
      </c>
      <c r="CH78" s="4">
        <f t="shared" si="14"/>
        <v>72.702075182697001</v>
      </c>
    </row>
    <row r="79" spans="1:86">
      <c r="A79" s="2">
        <v>42439</v>
      </c>
      <c r="B79" s="29">
        <v>0.58812597222222218</v>
      </c>
      <c r="C79" s="4">
        <v>13.089</v>
      </c>
      <c r="D79" s="4">
        <v>2.5181</v>
      </c>
      <c r="E79" s="4" t="s">
        <v>155</v>
      </c>
      <c r="F79" s="4">
        <v>25181.066666999999</v>
      </c>
      <c r="G79" s="4">
        <v>110.5</v>
      </c>
      <c r="H79" s="4">
        <v>58.6</v>
      </c>
      <c r="I79" s="4">
        <v>485.3</v>
      </c>
      <c r="K79" s="4">
        <v>0</v>
      </c>
      <c r="L79" s="4">
        <v>58</v>
      </c>
      <c r="M79" s="4">
        <v>0.86339999999999995</v>
      </c>
      <c r="N79" s="4">
        <v>11.300800000000001</v>
      </c>
      <c r="O79" s="4">
        <v>2.1741000000000001</v>
      </c>
      <c r="P79" s="4">
        <v>95.368200000000002</v>
      </c>
      <c r="Q79" s="4">
        <v>50.631700000000002</v>
      </c>
      <c r="R79" s="4">
        <v>146</v>
      </c>
      <c r="S79" s="4">
        <v>76.868300000000005</v>
      </c>
      <c r="T79" s="4">
        <v>40.809899999999999</v>
      </c>
      <c r="U79" s="4">
        <v>117.7</v>
      </c>
      <c r="V79" s="4">
        <v>485.32380000000001</v>
      </c>
      <c r="Y79" s="4">
        <v>49.643999999999998</v>
      </c>
      <c r="Z79" s="4">
        <v>0</v>
      </c>
      <c r="AA79" s="4">
        <v>0</v>
      </c>
      <c r="AB79" s="4" t="s">
        <v>207</v>
      </c>
      <c r="AC79" s="4">
        <v>0</v>
      </c>
      <c r="AD79" s="4">
        <v>11.5</v>
      </c>
      <c r="AE79" s="4">
        <v>895</v>
      </c>
      <c r="AF79" s="4">
        <v>922</v>
      </c>
      <c r="AG79" s="4">
        <v>861</v>
      </c>
      <c r="AH79" s="4">
        <v>82</v>
      </c>
      <c r="AI79" s="4">
        <v>23.79</v>
      </c>
      <c r="AJ79" s="4">
        <v>0.55000000000000004</v>
      </c>
      <c r="AK79" s="4">
        <v>982</v>
      </c>
      <c r="AL79" s="4">
        <v>0.9</v>
      </c>
      <c r="AM79" s="4">
        <v>0</v>
      </c>
      <c r="AN79" s="4">
        <v>23</v>
      </c>
      <c r="AO79" s="4">
        <v>191</v>
      </c>
      <c r="AP79" s="4">
        <v>189</v>
      </c>
      <c r="AQ79" s="4">
        <v>2.9</v>
      </c>
      <c r="AR79" s="4">
        <v>195</v>
      </c>
      <c r="AS79" s="4" t="s">
        <v>155</v>
      </c>
      <c r="AT79" s="4">
        <v>2</v>
      </c>
      <c r="AU79" s="5">
        <v>0.79603009259259261</v>
      </c>
      <c r="AV79" s="4">
        <v>47.163831999999999</v>
      </c>
      <c r="AW79" s="4">
        <v>-88.484909000000002</v>
      </c>
      <c r="AX79" s="4">
        <v>320.7</v>
      </c>
      <c r="AY79" s="4">
        <v>45</v>
      </c>
      <c r="AZ79" s="4">
        <v>12</v>
      </c>
      <c r="BA79" s="4">
        <v>9</v>
      </c>
      <c r="BB79" s="4" t="s">
        <v>217</v>
      </c>
      <c r="BC79" s="4">
        <v>1.5427999999999999</v>
      </c>
      <c r="BD79" s="4">
        <v>1.7507999999999999</v>
      </c>
      <c r="BE79" s="4">
        <v>2.5476000000000001</v>
      </c>
      <c r="BF79" s="4">
        <v>14.063000000000001</v>
      </c>
      <c r="BG79" s="4">
        <v>13.35</v>
      </c>
      <c r="BH79" s="4">
        <v>0.95</v>
      </c>
      <c r="BI79" s="4">
        <v>15.826000000000001</v>
      </c>
      <c r="BJ79" s="4">
        <v>2534.0500000000002</v>
      </c>
      <c r="BK79" s="4">
        <v>310.279</v>
      </c>
      <c r="BL79" s="4">
        <v>2.2389999999999999</v>
      </c>
      <c r="BM79" s="4">
        <v>1.1890000000000001</v>
      </c>
      <c r="BN79" s="4">
        <v>3.4279999999999999</v>
      </c>
      <c r="BO79" s="4">
        <v>1.8049999999999999</v>
      </c>
      <c r="BP79" s="4">
        <v>0.95799999999999996</v>
      </c>
      <c r="BQ79" s="4">
        <v>2.7629999999999999</v>
      </c>
      <c r="BR79" s="4">
        <v>3.5985999999999998</v>
      </c>
      <c r="BU79" s="4">
        <v>2.2090000000000001</v>
      </c>
      <c r="BW79" s="4">
        <v>0</v>
      </c>
      <c r="BX79" s="4">
        <v>0.69665999999999995</v>
      </c>
      <c r="BY79" s="4">
        <v>-5</v>
      </c>
      <c r="BZ79" s="4">
        <v>0.64056400000000002</v>
      </c>
      <c r="CA79" s="4">
        <v>17.024628</v>
      </c>
      <c r="CB79" s="4">
        <v>12.939393000000001</v>
      </c>
      <c r="CC79" s="4">
        <f t="shared" si="12"/>
        <v>4.4979067175999994</v>
      </c>
      <c r="CE79" s="4">
        <f t="shared" si="13"/>
        <v>32226.520161799803</v>
      </c>
      <c r="CF79" s="4">
        <f t="shared" si="13"/>
        <v>3945.9412597553637</v>
      </c>
      <c r="CG79" s="4">
        <f t="shared" si="14"/>
        <v>35.138168231507997</v>
      </c>
      <c r="CH79" s="4">
        <f t="shared" si="14"/>
        <v>45.764825261637597</v>
      </c>
    </row>
    <row r="80" spans="1:86">
      <c r="A80" s="2">
        <v>42439</v>
      </c>
      <c r="B80" s="29">
        <v>0.58813754629629633</v>
      </c>
      <c r="C80" s="4">
        <v>13.512</v>
      </c>
      <c r="D80" s="4">
        <v>1.7391000000000001</v>
      </c>
      <c r="E80" s="4" t="s">
        <v>155</v>
      </c>
      <c r="F80" s="4">
        <v>17391.373391000001</v>
      </c>
      <c r="G80" s="4">
        <v>109.4</v>
      </c>
      <c r="H80" s="4">
        <v>59.4</v>
      </c>
      <c r="I80" s="4">
        <v>351.7</v>
      </c>
      <c r="K80" s="4">
        <v>0</v>
      </c>
      <c r="L80" s="4">
        <v>57</v>
      </c>
      <c r="M80" s="4">
        <v>0.86739999999999995</v>
      </c>
      <c r="N80" s="4">
        <v>11.7201</v>
      </c>
      <c r="O80" s="4">
        <v>1.5084</v>
      </c>
      <c r="P80" s="4">
        <v>94.908600000000007</v>
      </c>
      <c r="Q80" s="4">
        <v>51.520800000000001</v>
      </c>
      <c r="R80" s="4">
        <v>146.4</v>
      </c>
      <c r="S80" s="4">
        <v>76.117800000000003</v>
      </c>
      <c r="T80" s="4">
        <v>41.320300000000003</v>
      </c>
      <c r="U80" s="4">
        <v>117.4</v>
      </c>
      <c r="V80" s="4">
        <v>351.67919999999998</v>
      </c>
      <c r="Y80" s="4">
        <v>49.146999999999998</v>
      </c>
      <c r="Z80" s="4">
        <v>0</v>
      </c>
      <c r="AA80" s="4">
        <v>0</v>
      </c>
      <c r="AB80" s="4" t="s">
        <v>207</v>
      </c>
      <c r="AC80" s="4">
        <v>0</v>
      </c>
      <c r="AD80" s="4">
        <v>11.4</v>
      </c>
      <c r="AE80" s="4">
        <v>879</v>
      </c>
      <c r="AF80" s="4">
        <v>909</v>
      </c>
      <c r="AG80" s="4">
        <v>847</v>
      </c>
      <c r="AH80" s="4">
        <v>82</v>
      </c>
      <c r="AI80" s="4">
        <v>22.48</v>
      </c>
      <c r="AJ80" s="4">
        <v>0.52</v>
      </c>
      <c r="AK80" s="4">
        <v>982</v>
      </c>
      <c r="AL80" s="4">
        <v>0.1</v>
      </c>
      <c r="AM80" s="4">
        <v>0</v>
      </c>
      <c r="AN80" s="4">
        <v>23</v>
      </c>
      <c r="AO80" s="4">
        <v>191</v>
      </c>
      <c r="AP80" s="4">
        <v>189</v>
      </c>
      <c r="AQ80" s="4">
        <v>3</v>
      </c>
      <c r="AR80" s="4">
        <v>195</v>
      </c>
      <c r="AS80" s="4" t="s">
        <v>155</v>
      </c>
      <c r="AT80" s="4">
        <v>2</v>
      </c>
      <c r="AU80" s="5">
        <v>0.79604166666666665</v>
      </c>
      <c r="AV80" s="4">
        <v>47.163960000000003</v>
      </c>
      <c r="AW80" s="4">
        <v>-88.485102999999995</v>
      </c>
      <c r="AX80" s="4">
        <v>320.89999999999998</v>
      </c>
      <c r="AY80" s="4">
        <v>45.3</v>
      </c>
      <c r="AZ80" s="4">
        <v>12</v>
      </c>
      <c r="BA80" s="4">
        <v>9</v>
      </c>
      <c r="BB80" s="4" t="s">
        <v>217</v>
      </c>
      <c r="BC80" s="4">
        <v>1.1508</v>
      </c>
      <c r="BD80" s="4">
        <v>1.9523999999999999</v>
      </c>
      <c r="BE80" s="4">
        <v>2.5524</v>
      </c>
      <c r="BF80" s="4">
        <v>14.063000000000001</v>
      </c>
      <c r="BG80" s="4">
        <v>13.76</v>
      </c>
      <c r="BH80" s="4">
        <v>0.98</v>
      </c>
      <c r="BI80" s="4">
        <v>15.292999999999999</v>
      </c>
      <c r="BJ80" s="4">
        <v>2679.7049999999999</v>
      </c>
      <c r="BK80" s="4">
        <v>219.51400000000001</v>
      </c>
      <c r="BL80" s="4">
        <v>2.2719999999999998</v>
      </c>
      <c r="BM80" s="4">
        <v>1.234</v>
      </c>
      <c r="BN80" s="4">
        <v>3.5059999999999998</v>
      </c>
      <c r="BO80" s="4">
        <v>1.823</v>
      </c>
      <c r="BP80" s="4">
        <v>0.98899999999999999</v>
      </c>
      <c r="BQ80" s="4">
        <v>2.8119999999999998</v>
      </c>
      <c r="BR80" s="4">
        <v>2.6589</v>
      </c>
      <c r="BU80" s="4">
        <v>2.2290000000000001</v>
      </c>
      <c r="BW80" s="4">
        <v>0</v>
      </c>
      <c r="BX80" s="4">
        <v>0.460422</v>
      </c>
      <c r="BY80" s="4">
        <v>-5</v>
      </c>
      <c r="BZ80" s="4">
        <v>0.63678199999999996</v>
      </c>
      <c r="CA80" s="4">
        <v>11.251563000000001</v>
      </c>
      <c r="CB80" s="4">
        <v>12.862996000000001</v>
      </c>
      <c r="CC80" s="4">
        <f t="shared" si="12"/>
        <v>2.9726629446000001</v>
      </c>
      <c r="CE80" s="4">
        <f t="shared" si="13"/>
        <v>22522.699612799508</v>
      </c>
      <c r="CF80" s="4">
        <f t="shared" si="13"/>
        <v>1844.9970734853543</v>
      </c>
      <c r="CG80" s="4">
        <f t="shared" si="14"/>
        <v>23.634628181531998</v>
      </c>
      <c r="CH80" s="4">
        <f t="shared" si="14"/>
        <v>22.347835302942901</v>
      </c>
    </row>
    <row r="81" spans="1:86">
      <c r="A81" s="2">
        <v>42439</v>
      </c>
      <c r="B81" s="29">
        <v>0.58814912037037037</v>
      </c>
      <c r="C81" s="4">
        <v>13.331</v>
      </c>
      <c r="D81" s="4">
        <v>2.4171999999999998</v>
      </c>
      <c r="E81" s="4" t="s">
        <v>155</v>
      </c>
      <c r="F81" s="4">
        <v>24172.489269999998</v>
      </c>
      <c r="G81" s="4">
        <v>97.1</v>
      </c>
      <c r="H81" s="4">
        <v>59.4</v>
      </c>
      <c r="I81" s="4">
        <v>361</v>
      </c>
      <c r="K81" s="4">
        <v>0</v>
      </c>
      <c r="L81" s="4">
        <v>57</v>
      </c>
      <c r="M81" s="4">
        <v>0.86250000000000004</v>
      </c>
      <c r="N81" s="4">
        <v>11.497400000000001</v>
      </c>
      <c r="O81" s="4">
        <v>2.0848</v>
      </c>
      <c r="P81" s="4">
        <v>83.714399999999998</v>
      </c>
      <c r="Q81" s="4">
        <v>51.230899999999998</v>
      </c>
      <c r="R81" s="4">
        <v>134.9</v>
      </c>
      <c r="S81" s="4">
        <v>67.475099999999998</v>
      </c>
      <c r="T81" s="4">
        <v>41.292900000000003</v>
      </c>
      <c r="U81" s="4">
        <v>108.8</v>
      </c>
      <c r="V81" s="4">
        <v>360.95209999999997</v>
      </c>
      <c r="Y81" s="4">
        <v>48.8</v>
      </c>
      <c r="Z81" s="4">
        <v>0</v>
      </c>
      <c r="AA81" s="4">
        <v>0</v>
      </c>
      <c r="AB81" s="4" t="s">
        <v>207</v>
      </c>
      <c r="AC81" s="4">
        <v>0</v>
      </c>
      <c r="AD81" s="4">
        <v>11.4</v>
      </c>
      <c r="AE81" s="4">
        <v>868</v>
      </c>
      <c r="AF81" s="4">
        <v>896</v>
      </c>
      <c r="AG81" s="4">
        <v>836</v>
      </c>
      <c r="AH81" s="4">
        <v>82</v>
      </c>
      <c r="AI81" s="4">
        <v>23.79</v>
      </c>
      <c r="AJ81" s="4">
        <v>0.55000000000000004</v>
      </c>
      <c r="AK81" s="4">
        <v>982</v>
      </c>
      <c r="AL81" s="4">
        <v>0.9</v>
      </c>
      <c r="AM81" s="4">
        <v>0</v>
      </c>
      <c r="AN81" s="4">
        <v>23</v>
      </c>
      <c r="AO81" s="4">
        <v>191</v>
      </c>
      <c r="AP81" s="4">
        <v>189</v>
      </c>
      <c r="AQ81" s="4">
        <v>2.7</v>
      </c>
      <c r="AR81" s="4">
        <v>195</v>
      </c>
      <c r="AS81" s="4" t="s">
        <v>155</v>
      </c>
      <c r="AT81" s="4">
        <v>2</v>
      </c>
      <c r="AU81" s="5">
        <v>0.7960532407407408</v>
      </c>
      <c r="AV81" s="4">
        <v>47.164085</v>
      </c>
      <c r="AW81" s="4">
        <v>-88.485303000000002</v>
      </c>
      <c r="AX81" s="4">
        <v>321.2</v>
      </c>
      <c r="AY81" s="4">
        <v>45.4</v>
      </c>
      <c r="AZ81" s="4">
        <v>12</v>
      </c>
      <c r="BA81" s="4">
        <v>8</v>
      </c>
      <c r="BB81" s="4" t="s">
        <v>221</v>
      </c>
      <c r="BC81" s="4">
        <v>1.2</v>
      </c>
      <c r="BD81" s="4">
        <v>2.1</v>
      </c>
      <c r="BE81" s="4">
        <v>2.7</v>
      </c>
      <c r="BF81" s="4">
        <v>14.063000000000001</v>
      </c>
      <c r="BG81" s="4">
        <v>13.27</v>
      </c>
      <c r="BH81" s="4">
        <v>0.94</v>
      </c>
      <c r="BI81" s="4">
        <v>15.946</v>
      </c>
      <c r="BJ81" s="4">
        <v>2560.116</v>
      </c>
      <c r="BK81" s="4">
        <v>295.46300000000002</v>
      </c>
      <c r="BL81" s="4">
        <v>1.952</v>
      </c>
      <c r="BM81" s="4">
        <v>1.1950000000000001</v>
      </c>
      <c r="BN81" s="4">
        <v>3.1469999999999998</v>
      </c>
      <c r="BO81" s="4">
        <v>1.573</v>
      </c>
      <c r="BP81" s="4">
        <v>0.96299999999999997</v>
      </c>
      <c r="BQ81" s="4">
        <v>2.536</v>
      </c>
      <c r="BR81" s="4">
        <v>2.6577000000000002</v>
      </c>
      <c r="BU81" s="4">
        <v>2.1560000000000001</v>
      </c>
      <c r="BW81" s="4">
        <v>0</v>
      </c>
      <c r="BX81" s="4">
        <v>0.41744100000000001</v>
      </c>
      <c r="BY81" s="4">
        <v>-5</v>
      </c>
      <c r="BZ81" s="4">
        <v>0.63500000000000001</v>
      </c>
      <c r="CA81" s="4">
        <v>10.201214999999999</v>
      </c>
      <c r="CB81" s="4">
        <v>12.827</v>
      </c>
      <c r="CC81" s="4">
        <f t="shared" si="12"/>
        <v>2.6951610029999999</v>
      </c>
      <c r="CE81" s="4">
        <f t="shared" si="13"/>
        <v>19508.871424482179</v>
      </c>
      <c r="CF81" s="4">
        <f t="shared" si="13"/>
        <v>2251.5189458961154</v>
      </c>
      <c r="CG81" s="4">
        <f t="shared" si="14"/>
        <v>19.325100086279999</v>
      </c>
      <c r="CH81" s="4">
        <f t="shared" si="14"/>
        <v>20.252491521808498</v>
      </c>
    </row>
    <row r="82" spans="1:86">
      <c r="A82" s="2">
        <v>42439</v>
      </c>
      <c r="B82" s="29">
        <v>0.58816069444444441</v>
      </c>
      <c r="C82" s="4">
        <v>12.792999999999999</v>
      </c>
      <c r="D82" s="4">
        <v>3.3365999999999998</v>
      </c>
      <c r="E82" s="4" t="s">
        <v>155</v>
      </c>
      <c r="F82" s="4">
        <v>33366.296296</v>
      </c>
      <c r="G82" s="4">
        <v>50.4</v>
      </c>
      <c r="H82" s="4">
        <v>59.6</v>
      </c>
      <c r="I82" s="4">
        <v>402.7</v>
      </c>
      <c r="K82" s="4">
        <v>0</v>
      </c>
      <c r="L82" s="4">
        <v>57</v>
      </c>
      <c r="M82" s="4">
        <v>0.85850000000000004</v>
      </c>
      <c r="N82" s="4">
        <v>10.9823</v>
      </c>
      <c r="O82" s="4">
        <v>2.8643999999999998</v>
      </c>
      <c r="P82" s="4">
        <v>43.301699999999997</v>
      </c>
      <c r="Q82" s="4">
        <v>51.165300000000002</v>
      </c>
      <c r="R82" s="4">
        <v>94.5</v>
      </c>
      <c r="S82" s="4">
        <v>34.728400000000001</v>
      </c>
      <c r="T82" s="4">
        <v>41.035200000000003</v>
      </c>
      <c r="U82" s="4">
        <v>75.8</v>
      </c>
      <c r="V82" s="4">
        <v>402.7398</v>
      </c>
      <c r="Y82" s="4">
        <v>48.505000000000003</v>
      </c>
      <c r="Z82" s="4">
        <v>0</v>
      </c>
      <c r="AA82" s="4">
        <v>0</v>
      </c>
      <c r="AB82" s="4" t="s">
        <v>207</v>
      </c>
      <c r="AC82" s="4">
        <v>0</v>
      </c>
      <c r="AD82" s="4">
        <v>11.4</v>
      </c>
      <c r="AE82" s="4">
        <v>861</v>
      </c>
      <c r="AF82" s="4">
        <v>891</v>
      </c>
      <c r="AG82" s="4">
        <v>831</v>
      </c>
      <c r="AH82" s="4">
        <v>82</v>
      </c>
      <c r="AI82" s="4">
        <v>22.48</v>
      </c>
      <c r="AJ82" s="4">
        <v>0.52</v>
      </c>
      <c r="AK82" s="4">
        <v>982</v>
      </c>
      <c r="AL82" s="4">
        <v>0.1</v>
      </c>
      <c r="AM82" s="4">
        <v>0</v>
      </c>
      <c r="AN82" s="4">
        <v>23</v>
      </c>
      <c r="AO82" s="4">
        <v>191</v>
      </c>
      <c r="AP82" s="4">
        <v>189</v>
      </c>
      <c r="AQ82" s="4">
        <v>2.8</v>
      </c>
      <c r="AR82" s="4">
        <v>195</v>
      </c>
      <c r="AS82" s="4" t="s">
        <v>155</v>
      </c>
      <c r="AT82" s="4">
        <v>2</v>
      </c>
      <c r="AU82" s="5">
        <v>0.79606481481481473</v>
      </c>
      <c r="AV82" s="4">
        <v>47.164223999999997</v>
      </c>
      <c r="AW82" s="4">
        <v>-88.485639000000006</v>
      </c>
      <c r="AX82" s="4">
        <v>321.2</v>
      </c>
      <c r="AY82" s="4">
        <v>44.6</v>
      </c>
      <c r="AZ82" s="4">
        <v>12</v>
      </c>
      <c r="BA82" s="4">
        <v>8</v>
      </c>
      <c r="BB82" s="4" t="s">
        <v>221</v>
      </c>
      <c r="BC82" s="4">
        <v>1.1492</v>
      </c>
      <c r="BD82" s="4">
        <v>2.1</v>
      </c>
      <c r="BE82" s="4">
        <v>2.5476000000000001</v>
      </c>
      <c r="BF82" s="4">
        <v>14.063000000000001</v>
      </c>
      <c r="BG82" s="4">
        <v>12.85</v>
      </c>
      <c r="BH82" s="4">
        <v>0.91</v>
      </c>
      <c r="BI82" s="4">
        <v>16.484999999999999</v>
      </c>
      <c r="BJ82" s="4">
        <v>2397.9450000000002</v>
      </c>
      <c r="BK82" s="4">
        <v>398.07</v>
      </c>
      <c r="BL82" s="4">
        <v>0.99</v>
      </c>
      <c r="BM82" s="4">
        <v>1.17</v>
      </c>
      <c r="BN82" s="4">
        <v>2.16</v>
      </c>
      <c r="BO82" s="4">
        <v>0.79400000000000004</v>
      </c>
      <c r="BP82" s="4">
        <v>0.93799999999999994</v>
      </c>
      <c r="BQ82" s="4">
        <v>1.732</v>
      </c>
      <c r="BR82" s="4">
        <v>2.9077999999999999</v>
      </c>
      <c r="BU82" s="4">
        <v>2.101</v>
      </c>
      <c r="BW82" s="4">
        <v>0</v>
      </c>
      <c r="BX82" s="4">
        <v>0.364479</v>
      </c>
      <c r="BY82" s="4">
        <v>-5</v>
      </c>
      <c r="BZ82" s="4">
        <v>0.63489099999999998</v>
      </c>
      <c r="CA82" s="4">
        <v>8.9069559999999992</v>
      </c>
      <c r="CB82" s="4">
        <v>12.824797999999999</v>
      </c>
      <c r="CC82" s="4">
        <f t="shared" si="12"/>
        <v>2.3532177751999996</v>
      </c>
      <c r="CE82" s="4">
        <f t="shared" si="13"/>
        <v>15954.717782248739</v>
      </c>
      <c r="CF82" s="4">
        <f t="shared" si="13"/>
        <v>2648.5572052652396</v>
      </c>
      <c r="CG82" s="4">
        <f t="shared" si="14"/>
        <v>11.523855300624</v>
      </c>
      <c r="CH82" s="4">
        <f t="shared" si="14"/>
        <v>19.347036052629598</v>
      </c>
    </row>
    <row r="83" spans="1:86">
      <c r="A83" s="2">
        <v>42439</v>
      </c>
      <c r="B83" s="29">
        <v>0.58817226851851856</v>
      </c>
      <c r="C83" s="4">
        <v>12.43</v>
      </c>
      <c r="D83" s="4">
        <v>3.7759</v>
      </c>
      <c r="E83" s="4" t="s">
        <v>155</v>
      </c>
      <c r="F83" s="4">
        <v>37759.034424999998</v>
      </c>
      <c r="G83" s="4">
        <v>24.4</v>
      </c>
      <c r="H83" s="4">
        <v>59.6</v>
      </c>
      <c r="I83" s="4">
        <v>466.7</v>
      </c>
      <c r="K83" s="4">
        <v>0</v>
      </c>
      <c r="L83" s="4">
        <v>57</v>
      </c>
      <c r="M83" s="4">
        <v>0.85699999999999998</v>
      </c>
      <c r="N83" s="4">
        <v>10.6531</v>
      </c>
      <c r="O83" s="4">
        <v>3.2360000000000002</v>
      </c>
      <c r="P83" s="4">
        <v>20.873200000000001</v>
      </c>
      <c r="Q83" s="4">
        <v>51.0779</v>
      </c>
      <c r="R83" s="4">
        <v>72</v>
      </c>
      <c r="S83" s="4">
        <v>16.836200000000002</v>
      </c>
      <c r="T83" s="4">
        <v>41.199100000000001</v>
      </c>
      <c r="U83" s="4">
        <v>58</v>
      </c>
      <c r="V83" s="4">
        <v>466.65870000000001</v>
      </c>
      <c r="Y83" s="4">
        <v>48.494</v>
      </c>
      <c r="Z83" s="4">
        <v>0</v>
      </c>
      <c r="AA83" s="4">
        <v>0</v>
      </c>
      <c r="AB83" s="4" t="s">
        <v>207</v>
      </c>
      <c r="AC83" s="4">
        <v>0</v>
      </c>
      <c r="AD83" s="4">
        <v>11.3</v>
      </c>
      <c r="AE83" s="4">
        <v>859</v>
      </c>
      <c r="AF83" s="4">
        <v>890</v>
      </c>
      <c r="AG83" s="4">
        <v>827</v>
      </c>
      <c r="AH83" s="4">
        <v>82</v>
      </c>
      <c r="AI83" s="4">
        <v>23.98</v>
      </c>
      <c r="AJ83" s="4">
        <v>0.55000000000000004</v>
      </c>
      <c r="AK83" s="4">
        <v>982</v>
      </c>
      <c r="AL83" s="4">
        <v>1</v>
      </c>
      <c r="AM83" s="4">
        <v>0</v>
      </c>
      <c r="AN83" s="4">
        <v>23</v>
      </c>
      <c r="AO83" s="4">
        <v>191</v>
      </c>
      <c r="AP83" s="4">
        <v>189</v>
      </c>
      <c r="AQ83" s="4">
        <v>2.7</v>
      </c>
      <c r="AR83" s="4">
        <v>195</v>
      </c>
      <c r="AS83" s="4" t="s">
        <v>155</v>
      </c>
      <c r="AT83" s="4">
        <v>2</v>
      </c>
      <c r="AU83" s="5">
        <v>0.79608796296296302</v>
      </c>
      <c r="AV83" s="4">
        <v>47.164323000000003</v>
      </c>
      <c r="AW83" s="4">
        <v>-88.485983000000004</v>
      </c>
      <c r="AX83" s="4">
        <v>321.10000000000002</v>
      </c>
      <c r="AY83" s="4">
        <v>42.5</v>
      </c>
      <c r="AZ83" s="4">
        <v>12</v>
      </c>
      <c r="BA83" s="4">
        <v>9</v>
      </c>
      <c r="BB83" s="4" t="s">
        <v>226</v>
      </c>
      <c r="BC83" s="4">
        <v>1.1000000000000001</v>
      </c>
      <c r="BD83" s="4">
        <v>2.1</v>
      </c>
      <c r="BE83" s="4">
        <v>2.4</v>
      </c>
      <c r="BF83" s="4">
        <v>14.063000000000001</v>
      </c>
      <c r="BG83" s="4">
        <v>12.73</v>
      </c>
      <c r="BH83" s="4">
        <v>0.91</v>
      </c>
      <c r="BI83" s="4">
        <v>16.684000000000001</v>
      </c>
      <c r="BJ83" s="4">
        <v>2317.8870000000002</v>
      </c>
      <c r="BK83" s="4">
        <v>448.12799999999999</v>
      </c>
      <c r="BL83" s="4">
        <v>0.47599999999999998</v>
      </c>
      <c r="BM83" s="4">
        <v>1.1639999999999999</v>
      </c>
      <c r="BN83" s="4">
        <v>1.639</v>
      </c>
      <c r="BO83" s="4">
        <v>0.38400000000000001</v>
      </c>
      <c r="BP83" s="4">
        <v>0.93899999999999995</v>
      </c>
      <c r="BQ83" s="4">
        <v>1.3220000000000001</v>
      </c>
      <c r="BR83" s="4">
        <v>3.3574999999999999</v>
      </c>
      <c r="BU83" s="4">
        <v>2.093</v>
      </c>
      <c r="BW83" s="4">
        <v>0</v>
      </c>
      <c r="BX83" s="4">
        <v>0.29831299999999999</v>
      </c>
      <c r="BY83" s="4">
        <v>-5</v>
      </c>
      <c r="BZ83" s="4">
        <v>0.63421799999999995</v>
      </c>
      <c r="CA83" s="4">
        <v>7.2900229999999997</v>
      </c>
      <c r="CB83" s="4">
        <v>12.811204</v>
      </c>
      <c r="CC83" s="4">
        <f t="shared" si="12"/>
        <v>1.9260240765999999</v>
      </c>
      <c r="CE83" s="4">
        <f t="shared" si="13"/>
        <v>12622.394807426548</v>
      </c>
      <c r="CF83" s="4">
        <f t="shared" si="13"/>
        <v>2440.3469799271679</v>
      </c>
      <c r="CG83" s="4">
        <f t="shared" si="14"/>
        <v>7.1991455732820002</v>
      </c>
      <c r="CH83" s="4">
        <f t="shared" si="14"/>
        <v>18.283760410207499</v>
      </c>
    </row>
    <row r="84" spans="1:86">
      <c r="A84" s="2">
        <v>42439</v>
      </c>
      <c r="B84" s="29">
        <v>0.5881838425925926</v>
      </c>
      <c r="C84" s="4">
        <v>12.712</v>
      </c>
      <c r="D84" s="4">
        <v>3.5764999999999998</v>
      </c>
      <c r="E84" s="4" t="s">
        <v>155</v>
      </c>
      <c r="F84" s="4">
        <v>35764.963385000003</v>
      </c>
      <c r="G84" s="4">
        <v>11.3</v>
      </c>
      <c r="H84" s="4">
        <v>59.6</v>
      </c>
      <c r="I84" s="4">
        <v>490.5</v>
      </c>
      <c r="K84" s="4">
        <v>0</v>
      </c>
      <c r="L84" s="4">
        <v>57</v>
      </c>
      <c r="M84" s="4">
        <v>0.85670000000000002</v>
      </c>
      <c r="N84" s="4">
        <v>10.8903</v>
      </c>
      <c r="O84" s="4">
        <v>3.0640000000000001</v>
      </c>
      <c r="P84" s="4">
        <v>9.6670999999999996</v>
      </c>
      <c r="Q84" s="4">
        <v>51.059899999999999</v>
      </c>
      <c r="R84" s="4">
        <v>60.7</v>
      </c>
      <c r="S84" s="4">
        <v>7.7973999999999997</v>
      </c>
      <c r="T84" s="4">
        <v>41.184600000000003</v>
      </c>
      <c r="U84" s="4">
        <v>49</v>
      </c>
      <c r="V84" s="4">
        <v>490.5412</v>
      </c>
      <c r="Y84" s="4">
        <v>48.664999999999999</v>
      </c>
      <c r="Z84" s="4">
        <v>0</v>
      </c>
      <c r="AA84" s="4">
        <v>0</v>
      </c>
      <c r="AB84" s="4" t="s">
        <v>207</v>
      </c>
      <c r="AC84" s="4">
        <v>0</v>
      </c>
      <c r="AD84" s="4">
        <v>11.4</v>
      </c>
      <c r="AE84" s="4">
        <v>857</v>
      </c>
      <c r="AF84" s="4">
        <v>888</v>
      </c>
      <c r="AG84" s="4">
        <v>825</v>
      </c>
      <c r="AH84" s="4">
        <v>82</v>
      </c>
      <c r="AI84" s="4">
        <v>23.98</v>
      </c>
      <c r="AJ84" s="4">
        <v>0.55000000000000004</v>
      </c>
      <c r="AK84" s="4">
        <v>982</v>
      </c>
      <c r="AL84" s="4">
        <v>1</v>
      </c>
      <c r="AM84" s="4">
        <v>0</v>
      </c>
      <c r="AN84" s="4">
        <v>23</v>
      </c>
      <c r="AO84" s="4">
        <v>191</v>
      </c>
      <c r="AP84" s="4">
        <v>189</v>
      </c>
      <c r="AQ84" s="4">
        <v>2.9</v>
      </c>
      <c r="AR84" s="4">
        <v>195</v>
      </c>
      <c r="AS84" s="4" t="s">
        <v>155</v>
      </c>
      <c r="AT84" s="4">
        <v>2</v>
      </c>
      <c r="AU84" s="5">
        <v>0.79609953703703706</v>
      </c>
      <c r="AV84" s="4">
        <v>47.164346999999999</v>
      </c>
      <c r="AW84" s="4">
        <v>-88.486090000000004</v>
      </c>
      <c r="AX84" s="4">
        <v>321.10000000000002</v>
      </c>
      <c r="AY84" s="4">
        <v>39.799999999999997</v>
      </c>
      <c r="AZ84" s="4">
        <v>12</v>
      </c>
      <c r="BA84" s="4">
        <v>10</v>
      </c>
      <c r="BB84" s="4" t="s">
        <v>226</v>
      </c>
      <c r="BC84" s="4">
        <v>1.1507510000000001</v>
      </c>
      <c r="BD84" s="4">
        <v>2.1</v>
      </c>
      <c r="BE84" s="4">
        <v>2.4</v>
      </c>
      <c r="BF84" s="4">
        <v>14.063000000000001</v>
      </c>
      <c r="BG84" s="4">
        <v>12.7</v>
      </c>
      <c r="BH84" s="4">
        <v>0.9</v>
      </c>
      <c r="BI84" s="4">
        <v>16.725999999999999</v>
      </c>
      <c r="BJ84" s="4">
        <v>2358.0300000000002</v>
      </c>
      <c r="BK84" s="4">
        <v>422.25900000000001</v>
      </c>
      <c r="BL84" s="4">
        <v>0.219</v>
      </c>
      <c r="BM84" s="4">
        <v>1.1579999999999999</v>
      </c>
      <c r="BN84" s="4">
        <v>1.377</v>
      </c>
      <c r="BO84" s="4">
        <v>0.17699999999999999</v>
      </c>
      <c r="BP84" s="4">
        <v>0.93400000000000005</v>
      </c>
      <c r="BQ84" s="4">
        <v>1.111</v>
      </c>
      <c r="BR84" s="4">
        <v>3.5122</v>
      </c>
      <c r="BU84" s="4">
        <v>2.0910000000000002</v>
      </c>
      <c r="BW84" s="4">
        <v>0</v>
      </c>
      <c r="BX84" s="4">
        <v>0.261853</v>
      </c>
      <c r="BY84" s="4">
        <v>-5</v>
      </c>
      <c r="BZ84" s="4">
        <v>0.63600000000000001</v>
      </c>
      <c r="CA84" s="4">
        <v>6.3990330000000002</v>
      </c>
      <c r="CB84" s="4">
        <v>12.847200000000001</v>
      </c>
      <c r="CC84" s="4">
        <f t="shared" si="12"/>
        <v>1.6906245186</v>
      </c>
      <c r="CE84" s="4">
        <f t="shared" si="13"/>
        <v>11271.566503387532</v>
      </c>
      <c r="CF84" s="4">
        <f t="shared" si="13"/>
        <v>2018.430808833609</v>
      </c>
      <c r="CG84" s="4">
        <f t="shared" si="14"/>
        <v>5.3106662702609997</v>
      </c>
      <c r="CH84" s="4">
        <f t="shared" si="14"/>
        <v>16.7885887258422</v>
      </c>
    </row>
    <row r="85" spans="1:86">
      <c r="A85" s="2">
        <v>42439</v>
      </c>
      <c r="B85" s="29">
        <v>0.58819541666666664</v>
      </c>
      <c r="C85" s="4">
        <v>12.871</v>
      </c>
      <c r="D85" s="4">
        <v>3.0848</v>
      </c>
      <c r="E85" s="4" t="s">
        <v>155</v>
      </c>
      <c r="F85" s="4">
        <v>30847.633333000002</v>
      </c>
      <c r="G85" s="4">
        <v>10.1</v>
      </c>
      <c r="H85" s="4">
        <v>59.5</v>
      </c>
      <c r="I85" s="4">
        <v>499.1</v>
      </c>
      <c r="K85" s="4">
        <v>0</v>
      </c>
      <c r="L85" s="4">
        <v>57</v>
      </c>
      <c r="M85" s="4">
        <v>0.8599</v>
      </c>
      <c r="N85" s="4">
        <v>11.067299999999999</v>
      </c>
      <c r="O85" s="4">
        <v>2.6524999999999999</v>
      </c>
      <c r="P85" s="4">
        <v>8.6847999999999992</v>
      </c>
      <c r="Q85" s="4">
        <v>51.175699999999999</v>
      </c>
      <c r="R85" s="4">
        <v>59.9</v>
      </c>
      <c r="S85" s="4">
        <v>7.0050999999999997</v>
      </c>
      <c r="T85" s="4">
        <v>41.277900000000002</v>
      </c>
      <c r="U85" s="4">
        <v>48.3</v>
      </c>
      <c r="V85" s="4">
        <v>499.08789999999999</v>
      </c>
      <c r="Y85" s="4">
        <v>48.927</v>
      </c>
      <c r="Z85" s="4">
        <v>0</v>
      </c>
      <c r="AA85" s="4">
        <v>0</v>
      </c>
      <c r="AB85" s="4" t="s">
        <v>207</v>
      </c>
      <c r="AC85" s="4">
        <v>0</v>
      </c>
      <c r="AD85" s="4">
        <v>11.4</v>
      </c>
      <c r="AE85" s="4">
        <v>856</v>
      </c>
      <c r="AF85" s="4">
        <v>888</v>
      </c>
      <c r="AG85" s="4">
        <v>827</v>
      </c>
      <c r="AH85" s="4">
        <v>82</v>
      </c>
      <c r="AI85" s="4">
        <v>23.98</v>
      </c>
      <c r="AJ85" s="4">
        <v>0.55000000000000004</v>
      </c>
      <c r="AK85" s="4">
        <v>982</v>
      </c>
      <c r="AL85" s="4">
        <v>1</v>
      </c>
      <c r="AM85" s="4">
        <v>0</v>
      </c>
      <c r="AN85" s="4">
        <v>23</v>
      </c>
      <c r="AO85" s="4">
        <v>191</v>
      </c>
      <c r="AP85" s="4">
        <v>189</v>
      </c>
      <c r="AQ85" s="4">
        <v>2.8</v>
      </c>
      <c r="AR85" s="4">
        <v>195</v>
      </c>
      <c r="AS85" s="4" t="s">
        <v>155</v>
      </c>
      <c r="AT85" s="4">
        <v>2</v>
      </c>
      <c r="AU85" s="5">
        <v>0.79609953703703706</v>
      </c>
      <c r="AV85" s="4">
        <v>47.164382000000003</v>
      </c>
      <c r="AW85" s="4">
        <v>-88.486295999999996</v>
      </c>
      <c r="AX85" s="4">
        <v>320.89999999999998</v>
      </c>
      <c r="AY85" s="4">
        <v>37.299999999999997</v>
      </c>
      <c r="AZ85" s="4">
        <v>12</v>
      </c>
      <c r="BA85" s="4">
        <v>10</v>
      </c>
      <c r="BB85" s="4" t="s">
        <v>219</v>
      </c>
      <c r="BC85" s="4">
        <v>1.2</v>
      </c>
      <c r="BD85" s="4">
        <v>1.5411999999999999</v>
      </c>
      <c r="BE85" s="4">
        <v>1.9936</v>
      </c>
      <c r="BF85" s="4">
        <v>14.063000000000001</v>
      </c>
      <c r="BG85" s="4">
        <v>13.01</v>
      </c>
      <c r="BH85" s="4">
        <v>0.92</v>
      </c>
      <c r="BI85" s="4">
        <v>16.295000000000002</v>
      </c>
      <c r="BJ85" s="4">
        <v>2437.1460000000002</v>
      </c>
      <c r="BK85" s="4">
        <v>371.77199999999999</v>
      </c>
      <c r="BL85" s="4">
        <v>0.2</v>
      </c>
      <c r="BM85" s="4">
        <v>1.18</v>
      </c>
      <c r="BN85" s="4">
        <v>1.38</v>
      </c>
      <c r="BO85" s="4">
        <v>0.16200000000000001</v>
      </c>
      <c r="BP85" s="4">
        <v>0.95199999999999996</v>
      </c>
      <c r="BQ85" s="4">
        <v>1.113</v>
      </c>
      <c r="BR85" s="4">
        <v>3.6341999999999999</v>
      </c>
      <c r="BU85" s="4">
        <v>2.1379999999999999</v>
      </c>
      <c r="BW85" s="4">
        <v>0</v>
      </c>
      <c r="BX85" s="4">
        <v>0.27623700000000001</v>
      </c>
      <c r="BY85" s="4">
        <v>-5</v>
      </c>
      <c r="BZ85" s="4">
        <v>0.63621799999999995</v>
      </c>
      <c r="CA85" s="4">
        <v>6.7505420000000003</v>
      </c>
      <c r="CB85" s="4">
        <v>12.851604</v>
      </c>
      <c r="CC85" s="4">
        <f t="shared" si="12"/>
        <v>1.7834931964</v>
      </c>
      <c r="CE85" s="4">
        <f t="shared" si="13"/>
        <v>12289.686155549605</v>
      </c>
      <c r="CF85" s="4">
        <f t="shared" si="13"/>
        <v>1874.7178878167281</v>
      </c>
      <c r="CG85" s="4">
        <f t="shared" si="14"/>
        <v>5.6124748747620004</v>
      </c>
      <c r="CH85" s="4">
        <f t="shared" si="14"/>
        <v>18.326016343090799</v>
      </c>
    </row>
    <row r="86" spans="1:86">
      <c r="A86" s="2">
        <v>42439</v>
      </c>
      <c r="B86" s="29">
        <v>0.58820699074074068</v>
      </c>
      <c r="C86" s="4">
        <v>12.778</v>
      </c>
      <c r="D86" s="4">
        <v>3.0821999999999998</v>
      </c>
      <c r="E86" s="4" t="s">
        <v>155</v>
      </c>
      <c r="F86" s="4">
        <v>30822.347826000001</v>
      </c>
      <c r="G86" s="4">
        <v>12.1</v>
      </c>
      <c r="H86" s="4">
        <v>59.3</v>
      </c>
      <c r="I86" s="4">
        <v>524.1</v>
      </c>
      <c r="K86" s="4">
        <v>0</v>
      </c>
      <c r="L86" s="4">
        <v>57</v>
      </c>
      <c r="M86" s="4">
        <v>0.86060000000000003</v>
      </c>
      <c r="N86" s="4">
        <v>10.996700000000001</v>
      </c>
      <c r="O86" s="4">
        <v>2.6524999999999999</v>
      </c>
      <c r="P86" s="4">
        <v>10.382199999999999</v>
      </c>
      <c r="Q86" s="4">
        <v>51.056600000000003</v>
      </c>
      <c r="R86" s="4">
        <v>61.4</v>
      </c>
      <c r="S86" s="4">
        <v>8.3681999999999999</v>
      </c>
      <c r="T86" s="4">
        <v>41.1524</v>
      </c>
      <c r="U86" s="4">
        <v>49.5</v>
      </c>
      <c r="V86" s="4">
        <v>524.11789999999996</v>
      </c>
      <c r="Y86" s="4">
        <v>48.968000000000004</v>
      </c>
      <c r="Z86" s="4">
        <v>0</v>
      </c>
      <c r="AA86" s="4">
        <v>0</v>
      </c>
      <c r="AB86" s="4" t="s">
        <v>207</v>
      </c>
      <c r="AC86" s="4">
        <v>0</v>
      </c>
      <c r="AD86" s="4">
        <v>11.5</v>
      </c>
      <c r="AE86" s="4">
        <v>856</v>
      </c>
      <c r="AF86" s="4">
        <v>888</v>
      </c>
      <c r="AG86" s="4">
        <v>826</v>
      </c>
      <c r="AH86" s="4">
        <v>82</v>
      </c>
      <c r="AI86" s="4">
        <v>23.79</v>
      </c>
      <c r="AJ86" s="4">
        <v>0.55000000000000004</v>
      </c>
      <c r="AK86" s="4">
        <v>982</v>
      </c>
      <c r="AL86" s="4">
        <v>0.9</v>
      </c>
      <c r="AM86" s="4">
        <v>0</v>
      </c>
      <c r="AN86" s="4">
        <v>23</v>
      </c>
      <c r="AO86" s="4">
        <v>191</v>
      </c>
      <c r="AP86" s="4">
        <v>189</v>
      </c>
      <c r="AQ86" s="4">
        <v>2.7</v>
      </c>
      <c r="AR86" s="4">
        <v>195</v>
      </c>
      <c r="AS86" s="4" t="s">
        <v>155</v>
      </c>
      <c r="AT86" s="4">
        <v>2</v>
      </c>
      <c r="AU86" s="5">
        <v>0.79612268518518514</v>
      </c>
      <c r="AV86" s="4">
        <v>47.164419000000002</v>
      </c>
      <c r="AW86" s="4">
        <v>-88.486592999999999</v>
      </c>
      <c r="AX86" s="4">
        <v>320.5</v>
      </c>
      <c r="AY86" s="4">
        <v>35.1</v>
      </c>
      <c r="AZ86" s="4">
        <v>12</v>
      </c>
      <c r="BA86" s="4">
        <v>10</v>
      </c>
      <c r="BB86" s="4" t="s">
        <v>219</v>
      </c>
      <c r="BC86" s="4">
        <v>1.2</v>
      </c>
      <c r="BD86" s="4">
        <v>1.0508</v>
      </c>
      <c r="BE86" s="4">
        <v>1.6508</v>
      </c>
      <c r="BF86" s="4">
        <v>14.063000000000001</v>
      </c>
      <c r="BG86" s="4">
        <v>13.08</v>
      </c>
      <c r="BH86" s="4">
        <v>0.93</v>
      </c>
      <c r="BI86" s="4">
        <v>16.199000000000002</v>
      </c>
      <c r="BJ86" s="4">
        <v>2433.6640000000002</v>
      </c>
      <c r="BK86" s="4">
        <v>373.62900000000002</v>
      </c>
      <c r="BL86" s="4">
        <v>0.24099999999999999</v>
      </c>
      <c r="BM86" s="4">
        <v>1.1830000000000001</v>
      </c>
      <c r="BN86" s="4">
        <v>1.4239999999999999</v>
      </c>
      <c r="BO86" s="4">
        <v>0.19400000000000001</v>
      </c>
      <c r="BP86" s="4">
        <v>0.95399999999999996</v>
      </c>
      <c r="BQ86" s="4">
        <v>1.1479999999999999</v>
      </c>
      <c r="BR86" s="4">
        <v>3.8355000000000001</v>
      </c>
      <c r="BU86" s="4">
        <v>2.15</v>
      </c>
      <c r="BW86" s="4">
        <v>0</v>
      </c>
      <c r="BX86" s="4">
        <v>0.26956400000000003</v>
      </c>
      <c r="BY86" s="4">
        <v>-5</v>
      </c>
      <c r="BZ86" s="4">
        <v>0.63810900000000004</v>
      </c>
      <c r="CA86" s="4">
        <v>6.5874699999999997</v>
      </c>
      <c r="CB86" s="4">
        <v>12.889802</v>
      </c>
      <c r="CC86" s="4">
        <f t="shared" si="12"/>
        <v>1.7404095739999998</v>
      </c>
      <c r="CE86" s="4">
        <f t="shared" si="13"/>
        <v>11975.67137678976</v>
      </c>
      <c r="CF86" s="4">
        <f t="shared" si="13"/>
        <v>1838.5685619866101</v>
      </c>
      <c r="CG86" s="4">
        <f t="shared" si="14"/>
        <v>5.6491244233199991</v>
      </c>
      <c r="CH86" s="4">
        <f t="shared" si="14"/>
        <v>18.873882165194999</v>
      </c>
    </row>
    <row r="87" spans="1:86">
      <c r="A87" s="2">
        <v>42439</v>
      </c>
      <c r="B87" s="29">
        <v>0.58821856481481483</v>
      </c>
      <c r="C87" s="4">
        <v>12.792999999999999</v>
      </c>
      <c r="D87" s="4">
        <v>3.3517999999999999</v>
      </c>
      <c r="E87" s="4" t="s">
        <v>155</v>
      </c>
      <c r="F87" s="4">
        <v>33518</v>
      </c>
      <c r="G87" s="4">
        <v>12.7</v>
      </c>
      <c r="H87" s="4">
        <v>54.4</v>
      </c>
      <c r="I87" s="4">
        <v>559.9</v>
      </c>
      <c r="K87" s="4">
        <v>0</v>
      </c>
      <c r="L87" s="4">
        <v>57</v>
      </c>
      <c r="M87" s="4">
        <v>0.85829999999999995</v>
      </c>
      <c r="N87" s="4">
        <v>10.98</v>
      </c>
      <c r="O87" s="4">
        <v>2.8767</v>
      </c>
      <c r="P87" s="4">
        <v>10.915800000000001</v>
      </c>
      <c r="Q87" s="4">
        <v>46.668500000000002</v>
      </c>
      <c r="R87" s="4">
        <v>57.6</v>
      </c>
      <c r="S87" s="4">
        <v>8.7545999999999999</v>
      </c>
      <c r="T87" s="4">
        <v>37.428699999999999</v>
      </c>
      <c r="U87" s="4">
        <v>46.2</v>
      </c>
      <c r="V87" s="4">
        <v>559.93820000000005</v>
      </c>
      <c r="Y87" s="4">
        <v>48.850999999999999</v>
      </c>
      <c r="Z87" s="4">
        <v>0</v>
      </c>
      <c r="AA87" s="4">
        <v>0</v>
      </c>
      <c r="AB87" s="4" t="s">
        <v>207</v>
      </c>
      <c r="AC87" s="4">
        <v>0</v>
      </c>
      <c r="AD87" s="4">
        <v>11.5</v>
      </c>
      <c r="AE87" s="4">
        <v>856</v>
      </c>
      <c r="AF87" s="4">
        <v>887</v>
      </c>
      <c r="AG87" s="4">
        <v>825</v>
      </c>
      <c r="AH87" s="4">
        <v>82</v>
      </c>
      <c r="AI87" s="4">
        <v>22.48</v>
      </c>
      <c r="AJ87" s="4">
        <v>0.52</v>
      </c>
      <c r="AK87" s="4">
        <v>982</v>
      </c>
      <c r="AL87" s="4">
        <v>0.1</v>
      </c>
      <c r="AM87" s="4">
        <v>0</v>
      </c>
      <c r="AN87" s="4">
        <v>23</v>
      </c>
      <c r="AO87" s="4">
        <v>191.1</v>
      </c>
      <c r="AP87" s="4">
        <v>189</v>
      </c>
      <c r="AQ87" s="4">
        <v>3</v>
      </c>
      <c r="AR87" s="4">
        <v>195</v>
      </c>
      <c r="AS87" s="4" t="s">
        <v>155</v>
      </c>
      <c r="AT87" s="4">
        <v>2</v>
      </c>
      <c r="AU87" s="5">
        <v>0.79613425925925929</v>
      </c>
      <c r="AV87" s="4">
        <v>47.164422000000002</v>
      </c>
      <c r="AW87" s="4">
        <v>-88.486688000000001</v>
      </c>
      <c r="AX87" s="4">
        <v>320.39999999999998</v>
      </c>
      <c r="AY87" s="4">
        <v>34.1</v>
      </c>
      <c r="AZ87" s="4">
        <v>12</v>
      </c>
      <c r="BA87" s="4">
        <v>11</v>
      </c>
      <c r="BB87" s="4" t="s">
        <v>219</v>
      </c>
      <c r="BC87" s="4">
        <v>1.2</v>
      </c>
      <c r="BD87" s="4">
        <v>1.1000000000000001</v>
      </c>
      <c r="BE87" s="4">
        <v>1.7</v>
      </c>
      <c r="BF87" s="4">
        <v>14.063000000000001</v>
      </c>
      <c r="BG87" s="4">
        <v>12.82</v>
      </c>
      <c r="BH87" s="4">
        <v>0.91</v>
      </c>
      <c r="BI87" s="4">
        <v>16.513999999999999</v>
      </c>
      <c r="BJ87" s="4">
        <v>2392.9920000000002</v>
      </c>
      <c r="BK87" s="4">
        <v>399.04199999999997</v>
      </c>
      <c r="BL87" s="4">
        <v>0.249</v>
      </c>
      <c r="BM87" s="4">
        <v>1.0649999999999999</v>
      </c>
      <c r="BN87" s="4">
        <v>1.3140000000000001</v>
      </c>
      <c r="BO87" s="4">
        <v>0.2</v>
      </c>
      <c r="BP87" s="4">
        <v>0.85399999999999998</v>
      </c>
      <c r="BQ87" s="4">
        <v>1.054</v>
      </c>
      <c r="BR87" s="4">
        <v>4.0353000000000003</v>
      </c>
      <c r="BU87" s="4">
        <v>2.1120000000000001</v>
      </c>
      <c r="BW87" s="4">
        <v>0</v>
      </c>
      <c r="BX87" s="4">
        <v>0.26589099999999999</v>
      </c>
      <c r="BY87" s="4">
        <v>-5</v>
      </c>
      <c r="BZ87" s="4">
        <v>0.63889099999999999</v>
      </c>
      <c r="CA87" s="4">
        <v>6.4977109999999998</v>
      </c>
      <c r="CB87" s="4">
        <v>12.905597999999999</v>
      </c>
      <c r="CC87" s="4">
        <f t="shared" si="12"/>
        <v>1.7166952461999998</v>
      </c>
      <c r="CE87" s="4">
        <f t="shared" si="13"/>
        <v>11615.080919660066</v>
      </c>
      <c r="CF87" s="4">
        <f t="shared" si="13"/>
        <v>1936.8661158679138</v>
      </c>
      <c r="CG87" s="4">
        <f t="shared" si="14"/>
        <v>5.1158947833179997</v>
      </c>
      <c r="CH87" s="4">
        <f t="shared" si="14"/>
        <v>19.5864992591301</v>
      </c>
    </row>
    <row r="88" spans="1:86">
      <c r="A88" s="2">
        <v>42439</v>
      </c>
      <c r="B88" s="29">
        <v>0.58823013888888886</v>
      </c>
      <c r="C88" s="4">
        <v>12.699</v>
      </c>
      <c r="D88" s="4">
        <v>3.3586999999999998</v>
      </c>
      <c r="E88" s="4" t="s">
        <v>155</v>
      </c>
      <c r="F88" s="4">
        <v>33586.818545000002</v>
      </c>
      <c r="G88" s="4">
        <v>12.8</v>
      </c>
      <c r="H88" s="4">
        <v>52.6</v>
      </c>
      <c r="I88" s="4">
        <v>553.1</v>
      </c>
      <c r="K88" s="4">
        <v>0</v>
      </c>
      <c r="L88" s="4">
        <v>57</v>
      </c>
      <c r="M88" s="4">
        <v>0.85880000000000001</v>
      </c>
      <c r="N88" s="4">
        <v>10.9061</v>
      </c>
      <c r="O88" s="4">
        <v>2.8845999999999998</v>
      </c>
      <c r="P88" s="4">
        <v>10.9931</v>
      </c>
      <c r="Q88" s="4">
        <v>45.146099999999997</v>
      </c>
      <c r="R88" s="4">
        <v>56.1</v>
      </c>
      <c r="S88" s="4">
        <v>8.8605999999999998</v>
      </c>
      <c r="T88" s="4">
        <v>36.388399999999997</v>
      </c>
      <c r="U88" s="4">
        <v>45.2</v>
      </c>
      <c r="V88" s="4">
        <v>553.13549999999998</v>
      </c>
      <c r="Y88" s="4">
        <v>48.994999999999997</v>
      </c>
      <c r="Z88" s="4">
        <v>0</v>
      </c>
      <c r="AA88" s="4">
        <v>0</v>
      </c>
      <c r="AB88" s="4" t="s">
        <v>207</v>
      </c>
      <c r="AC88" s="4">
        <v>0</v>
      </c>
      <c r="AD88" s="4">
        <v>11.4</v>
      </c>
      <c r="AE88" s="4">
        <v>856</v>
      </c>
      <c r="AF88" s="4">
        <v>886</v>
      </c>
      <c r="AG88" s="4">
        <v>827</v>
      </c>
      <c r="AH88" s="4">
        <v>82</v>
      </c>
      <c r="AI88" s="4">
        <v>23.79</v>
      </c>
      <c r="AJ88" s="4">
        <v>0.55000000000000004</v>
      </c>
      <c r="AK88" s="4">
        <v>982</v>
      </c>
      <c r="AL88" s="4">
        <v>0.9</v>
      </c>
      <c r="AM88" s="4">
        <v>0</v>
      </c>
      <c r="AN88" s="4">
        <v>23</v>
      </c>
      <c r="AO88" s="4">
        <v>192</v>
      </c>
      <c r="AP88" s="4">
        <v>189.1</v>
      </c>
      <c r="AQ88" s="4">
        <v>3.2</v>
      </c>
      <c r="AR88" s="4">
        <v>195</v>
      </c>
      <c r="AS88" s="4" t="s">
        <v>155</v>
      </c>
      <c r="AT88" s="4">
        <v>2</v>
      </c>
      <c r="AU88" s="5">
        <v>0.79613425925925929</v>
      </c>
      <c r="AV88" s="4">
        <v>47.164419000000002</v>
      </c>
      <c r="AW88" s="4">
        <v>-88.486787000000007</v>
      </c>
      <c r="AX88" s="4">
        <v>320.39999999999998</v>
      </c>
      <c r="AY88" s="4">
        <v>33.6</v>
      </c>
      <c r="AZ88" s="4">
        <v>12</v>
      </c>
      <c r="BA88" s="4">
        <v>11</v>
      </c>
      <c r="BB88" s="4" t="s">
        <v>213</v>
      </c>
      <c r="BC88" s="4">
        <v>1.3016000000000001</v>
      </c>
      <c r="BD88" s="4">
        <v>1.2524</v>
      </c>
      <c r="BE88" s="4">
        <v>1.8524</v>
      </c>
      <c r="BF88" s="4">
        <v>14.063000000000001</v>
      </c>
      <c r="BG88" s="4">
        <v>12.89</v>
      </c>
      <c r="BH88" s="4">
        <v>0.92</v>
      </c>
      <c r="BI88" s="4">
        <v>16.436</v>
      </c>
      <c r="BJ88" s="4">
        <v>2388.38</v>
      </c>
      <c r="BK88" s="4">
        <v>402.05900000000003</v>
      </c>
      <c r="BL88" s="4">
        <v>0.252</v>
      </c>
      <c r="BM88" s="4">
        <v>1.0349999999999999</v>
      </c>
      <c r="BN88" s="4">
        <v>1.2869999999999999</v>
      </c>
      <c r="BO88" s="4">
        <v>0.20300000000000001</v>
      </c>
      <c r="BP88" s="4">
        <v>0.83499999999999996</v>
      </c>
      <c r="BQ88" s="4">
        <v>1.038</v>
      </c>
      <c r="BR88" s="4">
        <v>4.0054999999999996</v>
      </c>
      <c r="BU88" s="4">
        <v>2.129</v>
      </c>
      <c r="BW88" s="4">
        <v>0</v>
      </c>
      <c r="BX88" s="4">
        <v>0.26925100000000002</v>
      </c>
      <c r="BY88" s="4">
        <v>-5</v>
      </c>
      <c r="BZ88" s="4">
        <v>0.63832699999999998</v>
      </c>
      <c r="CA88" s="4">
        <v>6.5798220000000001</v>
      </c>
      <c r="CB88" s="4">
        <v>12.894204999999999</v>
      </c>
      <c r="CC88" s="4">
        <f t="shared" si="12"/>
        <v>1.7383889723999999</v>
      </c>
      <c r="CE88" s="4">
        <f t="shared" si="13"/>
        <v>11739.191105464921</v>
      </c>
      <c r="CF88" s="4">
        <f t="shared" si="13"/>
        <v>1976.1710601630064</v>
      </c>
      <c r="CG88" s="4">
        <f t="shared" si="14"/>
        <v>5.1019018612920002</v>
      </c>
      <c r="CH88" s="4">
        <f t="shared" si="14"/>
        <v>19.687541334686998</v>
      </c>
    </row>
    <row r="89" spans="1:86">
      <c r="A89" s="2">
        <v>42439</v>
      </c>
      <c r="B89" s="29">
        <v>0.58824171296296301</v>
      </c>
      <c r="C89" s="4">
        <v>12.406000000000001</v>
      </c>
      <c r="D89" s="4">
        <v>3.6166</v>
      </c>
      <c r="E89" s="4" t="s">
        <v>155</v>
      </c>
      <c r="F89" s="4">
        <v>36166.143848</v>
      </c>
      <c r="G89" s="4">
        <v>13.7</v>
      </c>
      <c r="H89" s="4">
        <v>52.3</v>
      </c>
      <c r="I89" s="4">
        <v>609</v>
      </c>
      <c r="K89" s="4">
        <v>0</v>
      </c>
      <c r="L89" s="4">
        <v>58</v>
      </c>
      <c r="M89" s="4">
        <v>0.85880000000000001</v>
      </c>
      <c r="N89" s="4">
        <v>10.654999999999999</v>
      </c>
      <c r="O89" s="4">
        <v>3.1061000000000001</v>
      </c>
      <c r="P89" s="4">
        <v>11.735099999999999</v>
      </c>
      <c r="Q89" s="4">
        <v>44.916899999999998</v>
      </c>
      <c r="R89" s="4">
        <v>56.7</v>
      </c>
      <c r="S89" s="4">
        <v>9.4053000000000004</v>
      </c>
      <c r="T89" s="4">
        <v>35.999699999999997</v>
      </c>
      <c r="U89" s="4">
        <v>45.4</v>
      </c>
      <c r="V89" s="4">
        <v>609.04</v>
      </c>
      <c r="Y89" s="4">
        <v>49.689</v>
      </c>
      <c r="Z89" s="4">
        <v>0</v>
      </c>
      <c r="AA89" s="4">
        <v>0</v>
      </c>
      <c r="AB89" s="4" t="s">
        <v>207</v>
      </c>
      <c r="AC89" s="4">
        <v>0</v>
      </c>
      <c r="AD89" s="4">
        <v>11.5</v>
      </c>
      <c r="AE89" s="4">
        <v>856</v>
      </c>
      <c r="AF89" s="4">
        <v>886</v>
      </c>
      <c r="AG89" s="4">
        <v>826</v>
      </c>
      <c r="AH89" s="4">
        <v>82</v>
      </c>
      <c r="AI89" s="4">
        <v>22.3</v>
      </c>
      <c r="AJ89" s="4">
        <v>0.51</v>
      </c>
      <c r="AK89" s="4">
        <v>982</v>
      </c>
      <c r="AL89" s="4">
        <v>0</v>
      </c>
      <c r="AM89" s="4">
        <v>0</v>
      </c>
      <c r="AN89" s="4">
        <v>23</v>
      </c>
      <c r="AO89" s="4">
        <v>191.9</v>
      </c>
      <c r="AP89" s="4">
        <v>190</v>
      </c>
      <c r="AQ89" s="4">
        <v>3.1</v>
      </c>
      <c r="AR89" s="4">
        <v>195</v>
      </c>
      <c r="AS89" s="4" t="s">
        <v>155</v>
      </c>
      <c r="AT89" s="4">
        <v>2</v>
      </c>
      <c r="AU89" s="5">
        <v>0.79614583333333344</v>
      </c>
      <c r="AV89" s="4">
        <v>47.164406</v>
      </c>
      <c r="AW89" s="4">
        <v>-88.487070000000003</v>
      </c>
      <c r="AX89" s="4">
        <v>320.39999999999998</v>
      </c>
      <c r="AY89" s="4">
        <v>32.299999999999997</v>
      </c>
      <c r="AZ89" s="4">
        <v>12</v>
      </c>
      <c r="BA89" s="4">
        <v>11</v>
      </c>
      <c r="BB89" s="4" t="s">
        <v>213</v>
      </c>
      <c r="BC89" s="4">
        <v>1.2476</v>
      </c>
      <c r="BD89" s="4">
        <v>1.4</v>
      </c>
      <c r="BE89" s="4">
        <v>2</v>
      </c>
      <c r="BF89" s="4">
        <v>14.063000000000001</v>
      </c>
      <c r="BG89" s="4">
        <v>12.87</v>
      </c>
      <c r="BH89" s="4">
        <v>0.92</v>
      </c>
      <c r="BI89" s="4">
        <v>16.437000000000001</v>
      </c>
      <c r="BJ89" s="4">
        <v>2337.4490000000001</v>
      </c>
      <c r="BK89" s="4">
        <v>433.68599999999998</v>
      </c>
      <c r="BL89" s="4">
        <v>0.27</v>
      </c>
      <c r="BM89" s="4">
        <v>1.032</v>
      </c>
      <c r="BN89" s="4">
        <v>1.3009999999999999</v>
      </c>
      <c r="BO89" s="4">
        <v>0.216</v>
      </c>
      <c r="BP89" s="4">
        <v>0.82699999999999996</v>
      </c>
      <c r="BQ89" s="4">
        <v>1.0429999999999999</v>
      </c>
      <c r="BR89" s="4">
        <v>4.4180000000000001</v>
      </c>
      <c r="BU89" s="4">
        <v>2.1629999999999998</v>
      </c>
      <c r="BW89" s="4">
        <v>0</v>
      </c>
      <c r="BX89" s="4">
        <v>0.29822300000000002</v>
      </c>
      <c r="BY89" s="4">
        <v>-5</v>
      </c>
      <c r="BZ89" s="4">
        <v>0.64100000000000001</v>
      </c>
      <c r="CA89" s="4">
        <v>7.2878249999999998</v>
      </c>
      <c r="CB89" s="4">
        <v>12.9482</v>
      </c>
      <c r="CC89" s="4">
        <f t="shared" si="12"/>
        <v>1.9254433649999998</v>
      </c>
      <c r="CE89" s="4">
        <f t="shared" si="13"/>
        <v>12725.084686043476</v>
      </c>
      <c r="CF89" s="4">
        <f t="shared" si="13"/>
        <v>2360.9888716936498</v>
      </c>
      <c r="CG89" s="4">
        <f t="shared" si="14"/>
        <v>5.6780975018249995</v>
      </c>
      <c r="CH89" s="4">
        <f t="shared" si="14"/>
        <v>24.051615304949998</v>
      </c>
    </row>
    <row r="90" spans="1:86">
      <c r="A90" s="2">
        <v>42439</v>
      </c>
      <c r="B90" s="29">
        <v>0.58825328703703705</v>
      </c>
      <c r="C90" s="4">
        <v>12.347</v>
      </c>
      <c r="D90" s="4">
        <v>3.9660000000000002</v>
      </c>
      <c r="E90" s="4" t="s">
        <v>155</v>
      </c>
      <c r="F90" s="4">
        <v>39660.387150000002</v>
      </c>
      <c r="G90" s="4">
        <v>14.6</v>
      </c>
      <c r="H90" s="4">
        <v>47.5</v>
      </c>
      <c r="I90" s="4">
        <v>649.4</v>
      </c>
      <c r="K90" s="4">
        <v>0</v>
      </c>
      <c r="L90" s="4">
        <v>58</v>
      </c>
      <c r="M90" s="4">
        <v>0.85609999999999997</v>
      </c>
      <c r="N90" s="4">
        <v>10.5709</v>
      </c>
      <c r="O90" s="4">
        <v>3.3954</v>
      </c>
      <c r="P90" s="4">
        <v>12.511100000000001</v>
      </c>
      <c r="Q90" s="4">
        <v>40.683799999999998</v>
      </c>
      <c r="R90" s="4">
        <v>53.2</v>
      </c>
      <c r="S90" s="4">
        <v>10.0273</v>
      </c>
      <c r="T90" s="4">
        <v>32.606999999999999</v>
      </c>
      <c r="U90" s="4">
        <v>42.6</v>
      </c>
      <c r="V90" s="4">
        <v>649.40959999999995</v>
      </c>
      <c r="Y90" s="4">
        <v>49.774000000000001</v>
      </c>
      <c r="Z90" s="4">
        <v>0</v>
      </c>
      <c r="AA90" s="4">
        <v>0</v>
      </c>
      <c r="AB90" s="4" t="s">
        <v>207</v>
      </c>
      <c r="AC90" s="4">
        <v>0</v>
      </c>
      <c r="AD90" s="4">
        <v>11.5</v>
      </c>
      <c r="AE90" s="4">
        <v>856</v>
      </c>
      <c r="AF90" s="4">
        <v>886</v>
      </c>
      <c r="AG90" s="4">
        <v>824</v>
      </c>
      <c r="AH90" s="4">
        <v>82</v>
      </c>
      <c r="AI90" s="4">
        <v>22.3</v>
      </c>
      <c r="AJ90" s="4">
        <v>0.51</v>
      </c>
      <c r="AK90" s="4">
        <v>982</v>
      </c>
      <c r="AL90" s="4">
        <v>0</v>
      </c>
      <c r="AM90" s="4">
        <v>0</v>
      </c>
      <c r="AN90" s="4">
        <v>23</v>
      </c>
      <c r="AO90" s="4">
        <v>191</v>
      </c>
      <c r="AP90" s="4">
        <v>190</v>
      </c>
      <c r="AQ90" s="4">
        <v>3.3</v>
      </c>
      <c r="AR90" s="4">
        <v>195</v>
      </c>
      <c r="AS90" s="4" t="s">
        <v>155</v>
      </c>
      <c r="AT90" s="4">
        <v>2</v>
      </c>
      <c r="AU90" s="5">
        <v>0.79616898148148152</v>
      </c>
      <c r="AV90" s="4">
        <v>47.164378999999997</v>
      </c>
      <c r="AW90" s="4">
        <v>-88.487339000000006</v>
      </c>
      <c r="AX90" s="4">
        <v>320.3</v>
      </c>
      <c r="AY90" s="4">
        <v>30.5</v>
      </c>
      <c r="AZ90" s="4">
        <v>12</v>
      </c>
      <c r="BA90" s="4">
        <v>11</v>
      </c>
      <c r="BB90" s="4" t="s">
        <v>213</v>
      </c>
      <c r="BC90" s="4">
        <v>1.1000000000000001</v>
      </c>
      <c r="BD90" s="4">
        <v>1.4</v>
      </c>
      <c r="BE90" s="4">
        <v>2</v>
      </c>
      <c r="BF90" s="4">
        <v>14.063000000000001</v>
      </c>
      <c r="BG90" s="4">
        <v>12.61</v>
      </c>
      <c r="BH90" s="4">
        <v>0.9</v>
      </c>
      <c r="BI90" s="4">
        <v>16.805</v>
      </c>
      <c r="BJ90" s="4">
        <v>2284.2979999999998</v>
      </c>
      <c r="BK90" s="4">
        <v>466.99799999999999</v>
      </c>
      <c r="BL90" s="4">
        <v>0.28299999999999997</v>
      </c>
      <c r="BM90" s="4">
        <v>0.92100000000000004</v>
      </c>
      <c r="BN90" s="4">
        <v>1.204</v>
      </c>
      <c r="BO90" s="4">
        <v>0.22700000000000001</v>
      </c>
      <c r="BP90" s="4">
        <v>0.73799999999999999</v>
      </c>
      <c r="BQ90" s="4">
        <v>0.96499999999999997</v>
      </c>
      <c r="BR90" s="4">
        <v>4.6403999999999996</v>
      </c>
      <c r="BU90" s="4">
        <v>2.1339999999999999</v>
      </c>
      <c r="BW90" s="4">
        <v>0</v>
      </c>
      <c r="BX90" s="4">
        <v>0.25012800000000002</v>
      </c>
      <c r="BY90" s="4">
        <v>-5</v>
      </c>
      <c r="BZ90" s="4">
        <v>0.64110900000000004</v>
      </c>
      <c r="CA90" s="4">
        <v>6.1125030000000002</v>
      </c>
      <c r="CB90" s="4">
        <v>12.950402</v>
      </c>
      <c r="CC90" s="4">
        <f t="shared" si="12"/>
        <v>1.6149232926000001</v>
      </c>
      <c r="CE90" s="4">
        <f t="shared" si="13"/>
        <v>10430.195448286817</v>
      </c>
      <c r="CF90" s="4">
        <f t="shared" si="13"/>
        <v>2132.3314269675179</v>
      </c>
      <c r="CG90" s="4">
        <f t="shared" si="14"/>
        <v>4.4062283500650006</v>
      </c>
      <c r="CH90" s="4">
        <f t="shared" si="14"/>
        <v>21.188250814136399</v>
      </c>
    </row>
    <row r="91" spans="1:86">
      <c r="A91" s="2">
        <v>42439</v>
      </c>
      <c r="B91" s="29">
        <v>0.58826486111111109</v>
      </c>
      <c r="C91" s="4">
        <v>12.122999999999999</v>
      </c>
      <c r="D91" s="4">
        <v>4.2847999999999997</v>
      </c>
      <c r="E91" s="4" t="s">
        <v>155</v>
      </c>
      <c r="F91" s="4">
        <v>42847.595451000001</v>
      </c>
      <c r="G91" s="4">
        <v>13.7</v>
      </c>
      <c r="H91" s="4">
        <v>46.7</v>
      </c>
      <c r="I91" s="4">
        <v>694.9</v>
      </c>
      <c r="K91" s="4">
        <v>0</v>
      </c>
      <c r="L91" s="4">
        <v>60</v>
      </c>
      <c r="M91" s="4">
        <v>0.8548</v>
      </c>
      <c r="N91" s="4">
        <v>10.363</v>
      </c>
      <c r="O91" s="4">
        <v>3.6627999999999998</v>
      </c>
      <c r="P91" s="4">
        <v>11.669700000000001</v>
      </c>
      <c r="Q91" s="4">
        <v>39.9208</v>
      </c>
      <c r="R91" s="4">
        <v>51.6</v>
      </c>
      <c r="S91" s="4">
        <v>9.3529999999999998</v>
      </c>
      <c r="T91" s="4">
        <v>31.9955</v>
      </c>
      <c r="U91" s="4">
        <v>41.3</v>
      </c>
      <c r="V91" s="4">
        <v>694.94770000000005</v>
      </c>
      <c r="Y91" s="4">
        <v>51.389000000000003</v>
      </c>
      <c r="Z91" s="4">
        <v>0</v>
      </c>
      <c r="AA91" s="4">
        <v>0</v>
      </c>
      <c r="AB91" s="4" t="s">
        <v>207</v>
      </c>
      <c r="AC91" s="4">
        <v>0</v>
      </c>
      <c r="AD91" s="4">
        <v>11.5</v>
      </c>
      <c r="AE91" s="4">
        <v>857</v>
      </c>
      <c r="AF91" s="4">
        <v>886</v>
      </c>
      <c r="AG91" s="4">
        <v>825</v>
      </c>
      <c r="AH91" s="4">
        <v>82</v>
      </c>
      <c r="AI91" s="4">
        <v>22.3</v>
      </c>
      <c r="AJ91" s="4">
        <v>0.51</v>
      </c>
      <c r="AK91" s="4">
        <v>982</v>
      </c>
      <c r="AL91" s="4">
        <v>0</v>
      </c>
      <c r="AM91" s="4">
        <v>0</v>
      </c>
      <c r="AN91" s="4">
        <v>23</v>
      </c>
      <c r="AO91" s="4">
        <v>191</v>
      </c>
      <c r="AP91" s="4">
        <v>190</v>
      </c>
      <c r="AQ91" s="4">
        <v>3.1</v>
      </c>
      <c r="AR91" s="4">
        <v>195</v>
      </c>
      <c r="AS91" s="4" t="s">
        <v>155</v>
      </c>
      <c r="AT91" s="4">
        <v>2</v>
      </c>
      <c r="AU91" s="5">
        <v>0.79618055555555556</v>
      </c>
      <c r="AV91" s="4">
        <v>47.164344999999997</v>
      </c>
      <c r="AW91" s="4">
        <v>-88.487499999999997</v>
      </c>
      <c r="AX91" s="4">
        <v>320.10000000000002</v>
      </c>
      <c r="AY91" s="4">
        <v>29</v>
      </c>
      <c r="AZ91" s="4">
        <v>12</v>
      </c>
      <c r="BA91" s="4">
        <v>11</v>
      </c>
      <c r="BB91" s="4" t="s">
        <v>213</v>
      </c>
      <c r="BC91" s="4">
        <v>1.1000000000000001</v>
      </c>
      <c r="BD91" s="4">
        <v>1.4508000000000001</v>
      </c>
      <c r="BE91" s="4">
        <v>2.0508000000000002</v>
      </c>
      <c r="BF91" s="4">
        <v>14.063000000000001</v>
      </c>
      <c r="BG91" s="4">
        <v>12.5</v>
      </c>
      <c r="BH91" s="4">
        <v>0.89</v>
      </c>
      <c r="BI91" s="4">
        <v>16.981000000000002</v>
      </c>
      <c r="BJ91" s="4">
        <v>2229.1709999999998</v>
      </c>
      <c r="BK91" s="4">
        <v>501.47</v>
      </c>
      <c r="BL91" s="4">
        <v>0.26300000000000001</v>
      </c>
      <c r="BM91" s="4">
        <v>0.89900000000000002</v>
      </c>
      <c r="BN91" s="4">
        <v>1.1619999999999999</v>
      </c>
      <c r="BO91" s="4">
        <v>0.21099999999999999</v>
      </c>
      <c r="BP91" s="4">
        <v>0.72099999999999997</v>
      </c>
      <c r="BQ91" s="4">
        <v>0.93100000000000005</v>
      </c>
      <c r="BR91" s="4">
        <v>4.9432</v>
      </c>
      <c r="BU91" s="4">
        <v>2.1930000000000001</v>
      </c>
      <c r="BW91" s="4">
        <v>0</v>
      </c>
      <c r="BX91" s="4">
        <v>0.241365</v>
      </c>
      <c r="BY91" s="4">
        <v>-5</v>
      </c>
      <c r="BZ91" s="4">
        <v>0.64210900000000004</v>
      </c>
      <c r="CA91" s="4">
        <v>5.8983569999999999</v>
      </c>
      <c r="CB91" s="4">
        <v>12.970602</v>
      </c>
      <c r="CC91" s="4">
        <f t="shared" si="12"/>
        <v>1.5583459194</v>
      </c>
      <c r="CE91" s="4">
        <f t="shared" si="13"/>
        <v>9821.8894399191086</v>
      </c>
      <c r="CF91" s="4">
        <f t="shared" si="13"/>
        <v>2209.5132663381301</v>
      </c>
      <c r="CG91" s="4">
        <f t="shared" si="14"/>
        <v>4.1020536641490004</v>
      </c>
      <c r="CH91" s="4">
        <f t="shared" si="14"/>
        <v>21.780098466832797</v>
      </c>
    </row>
    <row r="92" spans="1:86">
      <c r="A92" s="2">
        <v>42439</v>
      </c>
      <c r="B92" s="29">
        <v>0.58827643518518513</v>
      </c>
      <c r="C92" s="4">
        <v>11.65</v>
      </c>
      <c r="D92" s="4">
        <v>4.8620000000000001</v>
      </c>
      <c r="E92" s="4" t="s">
        <v>155</v>
      </c>
      <c r="F92" s="4">
        <v>48620.224813000001</v>
      </c>
      <c r="G92" s="4">
        <v>8.1</v>
      </c>
      <c r="H92" s="4">
        <v>46.6</v>
      </c>
      <c r="I92" s="4">
        <v>759.3</v>
      </c>
      <c r="K92" s="4">
        <v>0</v>
      </c>
      <c r="L92" s="4">
        <v>64</v>
      </c>
      <c r="M92" s="4">
        <v>0.85309999999999997</v>
      </c>
      <c r="N92" s="4">
        <v>9.9388000000000005</v>
      </c>
      <c r="O92" s="4">
        <v>4.1478999999999999</v>
      </c>
      <c r="P92" s="4">
        <v>6.9047999999999998</v>
      </c>
      <c r="Q92" s="4">
        <v>39.7669</v>
      </c>
      <c r="R92" s="4">
        <v>46.7</v>
      </c>
      <c r="S92" s="4">
        <v>5.5377000000000001</v>
      </c>
      <c r="T92" s="4">
        <v>31.8935</v>
      </c>
      <c r="U92" s="4">
        <v>37.4</v>
      </c>
      <c r="V92" s="4">
        <v>759.3075</v>
      </c>
      <c r="Y92" s="4">
        <v>54.941000000000003</v>
      </c>
      <c r="Z92" s="4">
        <v>0</v>
      </c>
      <c r="AA92" s="4">
        <v>0</v>
      </c>
      <c r="AB92" s="4" t="s">
        <v>207</v>
      </c>
      <c r="AC92" s="4">
        <v>0</v>
      </c>
      <c r="AD92" s="4">
        <v>11.5</v>
      </c>
      <c r="AE92" s="4">
        <v>856</v>
      </c>
      <c r="AF92" s="4">
        <v>886</v>
      </c>
      <c r="AG92" s="4">
        <v>824</v>
      </c>
      <c r="AH92" s="4">
        <v>82</v>
      </c>
      <c r="AI92" s="4">
        <v>22.48</v>
      </c>
      <c r="AJ92" s="4">
        <v>0.52</v>
      </c>
      <c r="AK92" s="4">
        <v>982</v>
      </c>
      <c r="AL92" s="4">
        <v>0.1</v>
      </c>
      <c r="AM92" s="4">
        <v>0</v>
      </c>
      <c r="AN92" s="4">
        <v>23</v>
      </c>
      <c r="AO92" s="4">
        <v>191</v>
      </c>
      <c r="AP92" s="4">
        <v>190</v>
      </c>
      <c r="AQ92" s="4">
        <v>3.3</v>
      </c>
      <c r="AR92" s="4">
        <v>195</v>
      </c>
      <c r="AS92" s="4" t="s">
        <v>155</v>
      </c>
      <c r="AT92" s="4">
        <v>2</v>
      </c>
      <c r="AU92" s="5">
        <v>0.7961921296296296</v>
      </c>
      <c r="AV92" s="4">
        <v>47.164307999999998</v>
      </c>
      <c r="AW92" s="4">
        <v>-88.487647999999993</v>
      </c>
      <c r="AX92" s="4">
        <v>319.89999999999998</v>
      </c>
      <c r="AY92" s="4">
        <v>27.8</v>
      </c>
      <c r="AZ92" s="4">
        <v>12</v>
      </c>
      <c r="BA92" s="4">
        <v>11</v>
      </c>
      <c r="BB92" s="4" t="s">
        <v>213</v>
      </c>
      <c r="BC92" s="4">
        <v>1.4048</v>
      </c>
      <c r="BD92" s="4">
        <v>1.6524000000000001</v>
      </c>
      <c r="BE92" s="4">
        <v>2.4047999999999998</v>
      </c>
      <c r="BF92" s="4">
        <v>14.063000000000001</v>
      </c>
      <c r="BG92" s="4">
        <v>12.34</v>
      </c>
      <c r="BH92" s="4">
        <v>0.88</v>
      </c>
      <c r="BI92" s="4">
        <v>17.216999999999999</v>
      </c>
      <c r="BJ92" s="4">
        <v>2127.7109999999998</v>
      </c>
      <c r="BK92" s="4">
        <v>565.17499999999995</v>
      </c>
      <c r="BL92" s="4">
        <v>0.155</v>
      </c>
      <c r="BM92" s="4">
        <v>0.89200000000000002</v>
      </c>
      <c r="BN92" s="4">
        <v>1.046</v>
      </c>
      <c r="BO92" s="4">
        <v>0.124</v>
      </c>
      <c r="BP92" s="4">
        <v>0.71499999999999997</v>
      </c>
      <c r="BQ92" s="4">
        <v>0.83899999999999997</v>
      </c>
      <c r="BR92" s="4">
        <v>5.3752000000000004</v>
      </c>
      <c r="BU92" s="4">
        <v>2.3340000000000001</v>
      </c>
      <c r="BW92" s="4">
        <v>0</v>
      </c>
      <c r="BX92" s="4">
        <v>0.22898099999999999</v>
      </c>
      <c r="BY92" s="4">
        <v>-5</v>
      </c>
      <c r="BZ92" s="4">
        <v>0.64278199999999996</v>
      </c>
      <c r="CA92" s="4">
        <v>5.5957229999999996</v>
      </c>
      <c r="CB92" s="4">
        <v>12.984196000000001</v>
      </c>
      <c r="CC92" s="4">
        <f t="shared" si="12"/>
        <v>1.4783900165999999</v>
      </c>
      <c r="CE92" s="4">
        <f t="shared" si="13"/>
        <v>8893.8427908995891</v>
      </c>
      <c r="CF92" s="4">
        <f t="shared" si="13"/>
        <v>2362.4343716541748</v>
      </c>
      <c r="CG92" s="4">
        <f t="shared" si="14"/>
        <v>3.5070242629589994</v>
      </c>
      <c r="CH92" s="4">
        <f t="shared" si="14"/>
        <v>22.468363311391201</v>
      </c>
    </row>
    <row r="93" spans="1:86">
      <c r="A93" s="2">
        <v>42439</v>
      </c>
      <c r="B93" s="29">
        <v>0.58828800925925928</v>
      </c>
      <c r="C93" s="4">
        <v>11.335000000000001</v>
      </c>
      <c r="D93" s="4">
        <v>5.6139000000000001</v>
      </c>
      <c r="E93" s="4" t="s">
        <v>155</v>
      </c>
      <c r="F93" s="4">
        <v>56138.959200999998</v>
      </c>
      <c r="G93" s="4">
        <v>7.3</v>
      </c>
      <c r="H93" s="4">
        <v>46.6</v>
      </c>
      <c r="I93" s="4">
        <v>846.2</v>
      </c>
      <c r="K93" s="4">
        <v>0</v>
      </c>
      <c r="L93" s="4">
        <v>69</v>
      </c>
      <c r="M93" s="4">
        <v>0.84830000000000005</v>
      </c>
      <c r="N93" s="4">
        <v>9.6152999999999995</v>
      </c>
      <c r="O93" s="4">
        <v>4.7622</v>
      </c>
      <c r="P93" s="4">
        <v>6.2039999999999997</v>
      </c>
      <c r="Q93" s="4">
        <v>39.53</v>
      </c>
      <c r="R93" s="4">
        <v>45.7</v>
      </c>
      <c r="S93" s="4">
        <v>5.0004999999999997</v>
      </c>
      <c r="T93" s="4">
        <v>31.861799999999999</v>
      </c>
      <c r="U93" s="4">
        <v>36.9</v>
      </c>
      <c r="V93" s="4">
        <v>846.20630000000006</v>
      </c>
      <c r="Y93" s="4">
        <v>58.466000000000001</v>
      </c>
      <c r="Z93" s="4">
        <v>0</v>
      </c>
      <c r="AA93" s="4">
        <v>0</v>
      </c>
      <c r="AB93" s="4" t="s">
        <v>207</v>
      </c>
      <c r="AC93" s="4">
        <v>0</v>
      </c>
      <c r="AD93" s="4">
        <v>11.5</v>
      </c>
      <c r="AE93" s="4">
        <v>856</v>
      </c>
      <c r="AF93" s="4">
        <v>886</v>
      </c>
      <c r="AG93" s="4">
        <v>821</v>
      </c>
      <c r="AH93" s="4">
        <v>82</v>
      </c>
      <c r="AI93" s="4">
        <v>23.79</v>
      </c>
      <c r="AJ93" s="4">
        <v>0.55000000000000004</v>
      </c>
      <c r="AK93" s="4">
        <v>982</v>
      </c>
      <c r="AL93" s="4">
        <v>0.9</v>
      </c>
      <c r="AM93" s="4">
        <v>0</v>
      </c>
      <c r="AN93" s="4">
        <v>23</v>
      </c>
      <c r="AO93" s="4">
        <v>191</v>
      </c>
      <c r="AP93" s="4">
        <v>190</v>
      </c>
      <c r="AQ93" s="4">
        <v>3.2</v>
      </c>
      <c r="AR93" s="4">
        <v>195</v>
      </c>
      <c r="AS93" s="4" t="s">
        <v>155</v>
      </c>
      <c r="AT93" s="4">
        <v>2</v>
      </c>
      <c r="AU93" s="5">
        <v>0.79620370370370364</v>
      </c>
      <c r="AV93" s="4">
        <v>47.164275000000004</v>
      </c>
      <c r="AW93" s="4">
        <v>-88.487790000000004</v>
      </c>
      <c r="AX93" s="4">
        <v>319.89999999999998</v>
      </c>
      <c r="AY93" s="4">
        <v>26.6</v>
      </c>
      <c r="AZ93" s="4">
        <v>12</v>
      </c>
      <c r="BA93" s="4">
        <v>11</v>
      </c>
      <c r="BB93" s="4" t="s">
        <v>213</v>
      </c>
      <c r="BC93" s="4">
        <v>1.7</v>
      </c>
      <c r="BD93" s="4">
        <v>1.8</v>
      </c>
      <c r="BE93" s="4">
        <v>2.7</v>
      </c>
      <c r="BF93" s="4">
        <v>14.063000000000001</v>
      </c>
      <c r="BG93" s="4">
        <v>11.94</v>
      </c>
      <c r="BH93" s="4">
        <v>0.85</v>
      </c>
      <c r="BI93" s="4">
        <v>17.885000000000002</v>
      </c>
      <c r="BJ93" s="4">
        <v>2015.6969999999999</v>
      </c>
      <c r="BK93" s="4">
        <v>635.39599999999996</v>
      </c>
      <c r="BL93" s="4">
        <v>0.13600000000000001</v>
      </c>
      <c r="BM93" s="4">
        <v>0.86799999999999999</v>
      </c>
      <c r="BN93" s="4">
        <v>1.004</v>
      </c>
      <c r="BO93" s="4">
        <v>0.11</v>
      </c>
      <c r="BP93" s="4">
        <v>0.69899999999999995</v>
      </c>
      <c r="BQ93" s="4">
        <v>0.80900000000000005</v>
      </c>
      <c r="BR93" s="4">
        <v>5.8658999999999999</v>
      </c>
      <c r="BU93" s="4">
        <v>2.4319999999999999</v>
      </c>
      <c r="BW93" s="4">
        <v>0</v>
      </c>
      <c r="BX93" s="4">
        <v>0.23678199999999999</v>
      </c>
      <c r="BY93" s="4">
        <v>-5</v>
      </c>
      <c r="BZ93" s="4">
        <v>0.64143600000000001</v>
      </c>
      <c r="CA93" s="4">
        <v>5.7863610000000003</v>
      </c>
      <c r="CB93" s="4">
        <v>12.957007000000001</v>
      </c>
      <c r="CC93" s="4">
        <f t="shared" si="12"/>
        <v>1.5287565761999999</v>
      </c>
      <c r="CE93" s="4">
        <f t="shared" si="13"/>
        <v>8712.6722299368994</v>
      </c>
      <c r="CF93" s="4">
        <f t="shared" si="13"/>
        <v>2746.4430835651319</v>
      </c>
      <c r="CG93" s="4">
        <f t="shared" si="14"/>
        <v>3.4968310386030006</v>
      </c>
      <c r="CH93" s="4">
        <f t="shared" si="14"/>
        <v>25.354834597455302</v>
      </c>
    </row>
    <row r="94" spans="1:86">
      <c r="A94" s="2">
        <v>42439</v>
      </c>
      <c r="B94" s="29">
        <v>0.58829958333333332</v>
      </c>
      <c r="C94" s="4">
        <v>11.167</v>
      </c>
      <c r="D94" s="4">
        <v>5.9036</v>
      </c>
      <c r="E94" s="4" t="s">
        <v>155</v>
      </c>
      <c r="F94" s="4">
        <v>59036.401007</v>
      </c>
      <c r="G94" s="4">
        <v>7</v>
      </c>
      <c r="H94" s="4">
        <v>46.7</v>
      </c>
      <c r="I94" s="4">
        <v>876.7</v>
      </c>
      <c r="K94" s="4">
        <v>0</v>
      </c>
      <c r="L94" s="4">
        <v>69</v>
      </c>
      <c r="M94" s="4">
        <v>0.84689999999999999</v>
      </c>
      <c r="N94" s="4">
        <v>9.4578000000000007</v>
      </c>
      <c r="O94" s="4">
        <v>5</v>
      </c>
      <c r="P94" s="4">
        <v>5.9284999999999997</v>
      </c>
      <c r="Q94" s="4">
        <v>39.5518</v>
      </c>
      <c r="R94" s="4">
        <v>45.5</v>
      </c>
      <c r="S94" s="4">
        <v>4.7546999999999997</v>
      </c>
      <c r="T94" s="4">
        <v>31.721</v>
      </c>
      <c r="U94" s="4">
        <v>36.5</v>
      </c>
      <c r="V94" s="4">
        <v>876.67690000000005</v>
      </c>
      <c r="Y94" s="4">
        <v>58.780999999999999</v>
      </c>
      <c r="Z94" s="4">
        <v>0</v>
      </c>
      <c r="AA94" s="4">
        <v>0</v>
      </c>
      <c r="AB94" s="4" t="s">
        <v>207</v>
      </c>
      <c r="AC94" s="4">
        <v>0</v>
      </c>
      <c r="AD94" s="4">
        <v>11.5</v>
      </c>
      <c r="AE94" s="4">
        <v>855</v>
      </c>
      <c r="AF94" s="4">
        <v>887</v>
      </c>
      <c r="AG94" s="4">
        <v>824</v>
      </c>
      <c r="AH94" s="4">
        <v>82</v>
      </c>
      <c r="AI94" s="4">
        <v>22.48</v>
      </c>
      <c r="AJ94" s="4">
        <v>0.52</v>
      </c>
      <c r="AK94" s="4">
        <v>982</v>
      </c>
      <c r="AL94" s="4">
        <v>0.1</v>
      </c>
      <c r="AM94" s="4">
        <v>0</v>
      </c>
      <c r="AN94" s="4">
        <v>23</v>
      </c>
      <c r="AO94" s="4">
        <v>191</v>
      </c>
      <c r="AP94" s="4">
        <v>190</v>
      </c>
      <c r="AQ94" s="4">
        <v>3.1</v>
      </c>
      <c r="AR94" s="4">
        <v>195</v>
      </c>
      <c r="AS94" s="4" t="s">
        <v>155</v>
      </c>
      <c r="AT94" s="4">
        <v>2</v>
      </c>
      <c r="AU94" s="5">
        <v>0.79621527777777779</v>
      </c>
      <c r="AV94" s="4">
        <v>47.164259999999999</v>
      </c>
      <c r="AW94" s="4">
        <v>-88.487859999999998</v>
      </c>
      <c r="AX94" s="4">
        <v>319.89999999999998</v>
      </c>
      <c r="AY94" s="4">
        <v>25.5</v>
      </c>
      <c r="AZ94" s="4">
        <v>12</v>
      </c>
      <c r="BA94" s="4">
        <v>10</v>
      </c>
      <c r="BB94" s="4" t="s">
        <v>213</v>
      </c>
      <c r="BC94" s="4">
        <v>1.954</v>
      </c>
      <c r="BD94" s="4">
        <v>1.9016</v>
      </c>
      <c r="BE94" s="4">
        <v>2.9540000000000002</v>
      </c>
      <c r="BF94" s="4">
        <v>14.063000000000001</v>
      </c>
      <c r="BG94" s="4">
        <v>11.82</v>
      </c>
      <c r="BH94" s="4">
        <v>0.84</v>
      </c>
      <c r="BI94" s="4">
        <v>18.073</v>
      </c>
      <c r="BJ94" s="4">
        <v>1971.2840000000001</v>
      </c>
      <c r="BK94" s="4">
        <v>663.29</v>
      </c>
      <c r="BL94" s="4">
        <v>0.129</v>
      </c>
      <c r="BM94" s="4">
        <v>0.86299999999999999</v>
      </c>
      <c r="BN94" s="4">
        <v>0.99299999999999999</v>
      </c>
      <c r="BO94" s="4">
        <v>0.104</v>
      </c>
      <c r="BP94" s="4">
        <v>0.69199999999999995</v>
      </c>
      <c r="BQ94" s="4">
        <v>0.79600000000000004</v>
      </c>
      <c r="BR94" s="4">
        <v>6.0422000000000002</v>
      </c>
      <c r="BU94" s="4">
        <v>2.431</v>
      </c>
      <c r="BW94" s="4">
        <v>0</v>
      </c>
      <c r="BX94" s="4">
        <v>0.234019</v>
      </c>
      <c r="BY94" s="4">
        <v>-5</v>
      </c>
      <c r="BZ94" s="4">
        <v>0.64489099999999999</v>
      </c>
      <c r="CA94" s="4">
        <v>5.718839</v>
      </c>
      <c r="CB94" s="4">
        <v>13.026797999999999</v>
      </c>
      <c r="CC94" s="4">
        <f t="shared" si="12"/>
        <v>1.5109172637999999</v>
      </c>
      <c r="CE94" s="4">
        <f t="shared" si="13"/>
        <v>8421.2714969991739</v>
      </c>
      <c r="CF94" s="4">
        <f t="shared" si="13"/>
        <v>2833.55679407157</v>
      </c>
      <c r="CG94" s="4">
        <f t="shared" si="14"/>
        <v>3.4004902954679999</v>
      </c>
      <c r="CH94" s="4">
        <f t="shared" si="14"/>
        <v>25.812113647332598</v>
      </c>
    </row>
    <row r="95" spans="1:86">
      <c r="A95" s="2">
        <v>42439</v>
      </c>
      <c r="B95" s="29">
        <v>0.58831115740740747</v>
      </c>
      <c r="C95" s="4">
        <v>11.106</v>
      </c>
      <c r="D95" s="4">
        <v>5.6772</v>
      </c>
      <c r="E95" s="4" t="s">
        <v>155</v>
      </c>
      <c r="F95" s="4">
        <v>56771.621392000001</v>
      </c>
      <c r="G95" s="4">
        <v>5.0999999999999996</v>
      </c>
      <c r="H95" s="4">
        <v>46.9</v>
      </c>
      <c r="I95" s="4">
        <v>904.9</v>
      </c>
      <c r="K95" s="4">
        <v>0</v>
      </c>
      <c r="L95" s="4">
        <v>70</v>
      </c>
      <c r="M95" s="4">
        <v>0.84919999999999995</v>
      </c>
      <c r="N95" s="4">
        <v>9.4319000000000006</v>
      </c>
      <c r="O95" s="4">
        <v>4.8212999999999999</v>
      </c>
      <c r="P95" s="4">
        <v>4.3007999999999997</v>
      </c>
      <c r="Q95" s="4">
        <v>39.817900000000002</v>
      </c>
      <c r="R95" s="4">
        <v>44.1</v>
      </c>
      <c r="S95" s="4">
        <v>3.4689999999999999</v>
      </c>
      <c r="T95" s="4">
        <v>32.116900000000001</v>
      </c>
      <c r="U95" s="4">
        <v>35.6</v>
      </c>
      <c r="V95" s="4">
        <v>904.85469999999998</v>
      </c>
      <c r="Y95" s="4">
        <v>59.231000000000002</v>
      </c>
      <c r="Z95" s="4">
        <v>0</v>
      </c>
      <c r="AA95" s="4">
        <v>0</v>
      </c>
      <c r="AB95" s="4" t="s">
        <v>207</v>
      </c>
      <c r="AC95" s="4">
        <v>0</v>
      </c>
      <c r="AD95" s="4">
        <v>11.5</v>
      </c>
      <c r="AE95" s="4">
        <v>857</v>
      </c>
      <c r="AF95" s="4">
        <v>887</v>
      </c>
      <c r="AG95" s="4">
        <v>828</v>
      </c>
      <c r="AH95" s="4">
        <v>82</v>
      </c>
      <c r="AI95" s="4">
        <v>23.98</v>
      </c>
      <c r="AJ95" s="4">
        <v>0.55000000000000004</v>
      </c>
      <c r="AK95" s="4">
        <v>982</v>
      </c>
      <c r="AL95" s="4">
        <v>1</v>
      </c>
      <c r="AM95" s="4">
        <v>0</v>
      </c>
      <c r="AN95" s="4">
        <v>23</v>
      </c>
      <c r="AO95" s="4">
        <v>191</v>
      </c>
      <c r="AP95" s="4">
        <v>189.9</v>
      </c>
      <c r="AQ95" s="4">
        <v>2.9</v>
      </c>
      <c r="AR95" s="4">
        <v>195</v>
      </c>
      <c r="AS95" s="4" t="s">
        <v>155</v>
      </c>
      <c r="AT95" s="4">
        <v>2</v>
      </c>
      <c r="AU95" s="5">
        <v>0.79621527777777779</v>
      </c>
      <c r="AV95" s="4">
        <v>47.164240999999997</v>
      </c>
      <c r="AW95" s="4">
        <v>-88.487998000000005</v>
      </c>
      <c r="AX95" s="4">
        <v>320.10000000000002</v>
      </c>
      <c r="AY95" s="4">
        <v>24.2</v>
      </c>
      <c r="AZ95" s="4">
        <v>12</v>
      </c>
      <c r="BA95" s="4">
        <v>10</v>
      </c>
      <c r="BB95" s="4" t="s">
        <v>222</v>
      </c>
      <c r="BC95" s="4">
        <v>2.4540000000000002</v>
      </c>
      <c r="BD95" s="4">
        <v>2.1015999999999999</v>
      </c>
      <c r="BE95" s="4">
        <v>3.4540000000000002</v>
      </c>
      <c r="BF95" s="4">
        <v>14.063000000000001</v>
      </c>
      <c r="BG95" s="4">
        <v>12.03</v>
      </c>
      <c r="BH95" s="4">
        <v>0.86</v>
      </c>
      <c r="BI95" s="4">
        <v>17.751000000000001</v>
      </c>
      <c r="BJ95" s="4">
        <v>1993.6120000000001</v>
      </c>
      <c r="BK95" s="4">
        <v>648.61099999999999</v>
      </c>
      <c r="BL95" s="4">
        <v>9.5000000000000001E-2</v>
      </c>
      <c r="BM95" s="4">
        <v>0.88100000000000001</v>
      </c>
      <c r="BN95" s="4">
        <v>0.97699999999999998</v>
      </c>
      <c r="BO95" s="4">
        <v>7.6999999999999999E-2</v>
      </c>
      <c r="BP95" s="4">
        <v>0.71099999999999997</v>
      </c>
      <c r="BQ95" s="4">
        <v>0.78800000000000003</v>
      </c>
      <c r="BR95" s="4">
        <v>6.3243999999999998</v>
      </c>
      <c r="BU95" s="4">
        <v>2.484</v>
      </c>
      <c r="BW95" s="4">
        <v>0</v>
      </c>
      <c r="BX95" s="4">
        <v>0.22512799999999999</v>
      </c>
      <c r="BY95" s="4">
        <v>-5</v>
      </c>
      <c r="BZ95" s="4">
        <v>0.64367300000000005</v>
      </c>
      <c r="CA95" s="4">
        <v>5.5015650000000003</v>
      </c>
      <c r="CB95" s="4">
        <v>13.002195</v>
      </c>
      <c r="CC95" s="4">
        <f t="shared" si="12"/>
        <v>1.4535134730000001</v>
      </c>
      <c r="CE95" s="4">
        <f t="shared" si="13"/>
        <v>8193.0855440766609</v>
      </c>
      <c r="CF95" s="4">
        <f t="shared" si="13"/>
        <v>2665.5765554326049</v>
      </c>
      <c r="CG95" s="4">
        <f t="shared" si="14"/>
        <v>3.23841921534</v>
      </c>
      <c r="CH95" s="4">
        <f t="shared" si="14"/>
        <v>25.991190971442002</v>
      </c>
    </row>
    <row r="96" spans="1:86">
      <c r="A96" s="2">
        <v>42439</v>
      </c>
      <c r="B96" s="29">
        <v>0.58832273148148151</v>
      </c>
      <c r="C96" s="4">
        <v>11.292999999999999</v>
      </c>
      <c r="D96" s="4">
        <v>5.6077000000000004</v>
      </c>
      <c r="E96" s="4" t="s">
        <v>155</v>
      </c>
      <c r="F96" s="4">
        <v>56077.14402</v>
      </c>
      <c r="G96" s="4">
        <v>3.6</v>
      </c>
      <c r="H96" s="4">
        <v>47</v>
      </c>
      <c r="I96" s="4">
        <v>908.2</v>
      </c>
      <c r="K96" s="4">
        <v>0</v>
      </c>
      <c r="L96" s="4">
        <v>71</v>
      </c>
      <c r="M96" s="4">
        <v>0.84840000000000004</v>
      </c>
      <c r="N96" s="4">
        <v>9.5808999999999997</v>
      </c>
      <c r="O96" s="4">
        <v>4.7576999999999998</v>
      </c>
      <c r="P96" s="4">
        <v>3.0259999999999998</v>
      </c>
      <c r="Q96" s="4">
        <v>39.862699999999997</v>
      </c>
      <c r="R96" s="4">
        <v>42.9</v>
      </c>
      <c r="S96" s="4">
        <v>2.4392999999999998</v>
      </c>
      <c r="T96" s="4">
        <v>32.133800000000001</v>
      </c>
      <c r="U96" s="4">
        <v>34.6</v>
      </c>
      <c r="V96" s="4">
        <v>908.22940000000006</v>
      </c>
      <c r="Y96" s="4">
        <v>60.268000000000001</v>
      </c>
      <c r="Z96" s="4">
        <v>0</v>
      </c>
      <c r="AA96" s="4">
        <v>0</v>
      </c>
      <c r="AB96" s="4" t="s">
        <v>207</v>
      </c>
      <c r="AC96" s="4">
        <v>0</v>
      </c>
      <c r="AD96" s="4">
        <v>11.4</v>
      </c>
      <c r="AE96" s="4">
        <v>858</v>
      </c>
      <c r="AF96" s="4">
        <v>888</v>
      </c>
      <c r="AG96" s="4">
        <v>829</v>
      </c>
      <c r="AH96" s="4">
        <v>82.1</v>
      </c>
      <c r="AI96" s="4">
        <v>23.83</v>
      </c>
      <c r="AJ96" s="4">
        <v>0.55000000000000004</v>
      </c>
      <c r="AK96" s="4">
        <v>982</v>
      </c>
      <c r="AL96" s="4">
        <v>0.9</v>
      </c>
      <c r="AM96" s="4">
        <v>0</v>
      </c>
      <c r="AN96" s="4">
        <v>23</v>
      </c>
      <c r="AO96" s="4">
        <v>191</v>
      </c>
      <c r="AP96" s="4">
        <v>189.1</v>
      </c>
      <c r="AQ96" s="4">
        <v>2.7</v>
      </c>
      <c r="AR96" s="4">
        <v>195</v>
      </c>
      <c r="AS96" s="4" t="s">
        <v>155</v>
      </c>
      <c r="AT96" s="4">
        <v>2</v>
      </c>
      <c r="AU96" s="5">
        <v>0.79623842592592586</v>
      </c>
      <c r="AV96" s="4">
        <v>47.164223</v>
      </c>
      <c r="AW96" s="4">
        <v>-88.488131999999993</v>
      </c>
      <c r="AX96" s="4">
        <v>320.3</v>
      </c>
      <c r="AY96" s="4">
        <v>22.8</v>
      </c>
      <c r="AZ96" s="4">
        <v>12</v>
      </c>
      <c r="BA96" s="4">
        <v>10</v>
      </c>
      <c r="BB96" s="4" t="s">
        <v>222</v>
      </c>
      <c r="BC96" s="4">
        <v>1.7856000000000001</v>
      </c>
      <c r="BD96" s="4">
        <v>1.9967999999999999</v>
      </c>
      <c r="BE96" s="4">
        <v>2.8363999999999998</v>
      </c>
      <c r="BF96" s="4">
        <v>14.063000000000001</v>
      </c>
      <c r="BG96" s="4">
        <v>11.96</v>
      </c>
      <c r="BH96" s="4">
        <v>0.85</v>
      </c>
      <c r="BI96" s="4">
        <v>17.867000000000001</v>
      </c>
      <c r="BJ96" s="4">
        <v>2013.048</v>
      </c>
      <c r="BK96" s="4">
        <v>636.23900000000003</v>
      </c>
      <c r="BL96" s="4">
        <v>6.7000000000000004E-2</v>
      </c>
      <c r="BM96" s="4">
        <v>0.877</v>
      </c>
      <c r="BN96" s="4">
        <v>0.94399999999999995</v>
      </c>
      <c r="BO96" s="4">
        <v>5.3999999999999999E-2</v>
      </c>
      <c r="BP96" s="4">
        <v>0.70699999999999996</v>
      </c>
      <c r="BQ96" s="4">
        <v>0.76100000000000001</v>
      </c>
      <c r="BR96" s="4">
        <v>6.3102</v>
      </c>
      <c r="BU96" s="4">
        <v>2.512</v>
      </c>
      <c r="BW96" s="4">
        <v>0</v>
      </c>
      <c r="BX96" s="4">
        <v>0.217891</v>
      </c>
      <c r="BY96" s="4">
        <v>-5</v>
      </c>
      <c r="BZ96" s="4">
        <v>0.64110900000000004</v>
      </c>
      <c r="CA96" s="4">
        <v>5.3247109999999997</v>
      </c>
      <c r="CB96" s="4">
        <v>12.950402</v>
      </c>
      <c r="CC96" s="4">
        <f t="shared" si="12"/>
        <v>1.4067886461999999</v>
      </c>
      <c r="CE96" s="4">
        <f t="shared" si="13"/>
        <v>8007.0174253586165</v>
      </c>
      <c r="CF96" s="4">
        <f t="shared" si="13"/>
        <v>2530.678235040963</v>
      </c>
      <c r="CG96" s="4">
        <f t="shared" si="14"/>
        <v>3.0269224880369996</v>
      </c>
      <c r="CH96" s="4">
        <f t="shared" si="14"/>
        <v>25.099193540093399</v>
      </c>
    </row>
    <row r="97" spans="1:86">
      <c r="A97" s="2">
        <v>42439</v>
      </c>
      <c r="B97" s="29">
        <v>0.58833430555555555</v>
      </c>
      <c r="C97" s="4">
        <v>11.497999999999999</v>
      </c>
      <c r="D97" s="4">
        <v>5.8230000000000004</v>
      </c>
      <c r="E97" s="4" t="s">
        <v>155</v>
      </c>
      <c r="F97" s="4">
        <v>58230.233332999996</v>
      </c>
      <c r="G97" s="4">
        <v>3.4</v>
      </c>
      <c r="H97" s="4">
        <v>47</v>
      </c>
      <c r="I97" s="4">
        <v>949.3</v>
      </c>
      <c r="K97" s="4">
        <v>0</v>
      </c>
      <c r="L97" s="4">
        <v>72</v>
      </c>
      <c r="M97" s="4">
        <v>0.8448</v>
      </c>
      <c r="N97" s="4">
        <v>9.7140000000000004</v>
      </c>
      <c r="O97" s="4">
        <v>4.9194000000000004</v>
      </c>
      <c r="P97" s="4">
        <v>2.8723999999999998</v>
      </c>
      <c r="Q97" s="4">
        <v>39.706299999999999</v>
      </c>
      <c r="R97" s="4">
        <v>42.6</v>
      </c>
      <c r="S97" s="4">
        <v>2.3058000000000001</v>
      </c>
      <c r="T97" s="4">
        <v>31.874400000000001</v>
      </c>
      <c r="U97" s="4">
        <v>34.200000000000003</v>
      </c>
      <c r="V97" s="4">
        <v>949.30169999999998</v>
      </c>
      <c r="Y97" s="4">
        <v>60.576999999999998</v>
      </c>
      <c r="Z97" s="4">
        <v>0</v>
      </c>
      <c r="AA97" s="4">
        <v>0</v>
      </c>
      <c r="AB97" s="4" t="s">
        <v>207</v>
      </c>
      <c r="AC97" s="4">
        <v>0</v>
      </c>
      <c r="AD97" s="4">
        <v>11.4</v>
      </c>
      <c r="AE97" s="4">
        <v>857</v>
      </c>
      <c r="AF97" s="4">
        <v>888</v>
      </c>
      <c r="AG97" s="4">
        <v>830</v>
      </c>
      <c r="AH97" s="4">
        <v>82.9</v>
      </c>
      <c r="AI97" s="4">
        <v>22.72</v>
      </c>
      <c r="AJ97" s="4">
        <v>0.52</v>
      </c>
      <c r="AK97" s="4">
        <v>982</v>
      </c>
      <c r="AL97" s="4">
        <v>0.1</v>
      </c>
      <c r="AM97" s="4">
        <v>0</v>
      </c>
      <c r="AN97" s="4">
        <v>23</v>
      </c>
      <c r="AO97" s="4">
        <v>190.9</v>
      </c>
      <c r="AP97" s="4">
        <v>190</v>
      </c>
      <c r="AQ97" s="4">
        <v>2.2999999999999998</v>
      </c>
      <c r="AR97" s="4">
        <v>195</v>
      </c>
      <c r="AS97" s="4" t="s">
        <v>155</v>
      </c>
      <c r="AT97" s="4">
        <v>2</v>
      </c>
      <c r="AU97" s="5">
        <v>0.79623842592592586</v>
      </c>
      <c r="AV97" s="4">
        <v>47.164239000000002</v>
      </c>
      <c r="AW97" s="4">
        <v>-88.488253</v>
      </c>
      <c r="AX97" s="4">
        <v>320.39999999999998</v>
      </c>
      <c r="AY97" s="4">
        <v>21.5</v>
      </c>
      <c r="AZ97" s="4">
        <v>12</v>
      </c>
      <c r="BA97" s="4">
        <v>10</v>
      </c>
      <c r="BB97" s="4" t="s">
        <v>222</v>
      </c>
      <c r="BC97" s="4">
        <v>1.1032</v>
      </c>
      <c r="BD97" s="4">
        <v>1.3935999999999999</v>
      </c>
      <c r="BE97" s="4">
        <v>2.1524000000000001</v>
      </c>
      <c r="BF97" s="4">
        <v>14.063000000000001</v>
      </c>
      <c r="BG97" s="4">
        <v>11.67</v>
      </c>
      <c r="BH97" s="4">
        <v>0.83</v>
      </c>
      <c r="BI97" s="4">
        <v>18.369</v>
      </c>
      <c r="BJ97" s="4">
        <v>1999.4770000000001</v>
      </c>
      <c r="BK97" s="4">
        <v>644.47699999999998</v>
      </c>
      <c r="BL97" s="4">
        <v>6.2E-2</v>
      </c>
      <c r="BM97" s="4">
        <v>0.85599999999999998</v>
      </c>
      <c r="BN97" s="4">
        <v>0.91800000000000004</v>
      </c>
      <c r="BO97" s="4">
        <v>0.05</v>
      </c>
      <c r="BP97" s="4">
        <v>0.68700000000000006</v>
      </c>
      <c r="BQ97" s="4">
        <v>0.73699999999999999</v>
      </c>
      <c r="BR97" s="4">
        <v>6.4612999999999996</v>
      </c>
      <c r="BU97" s="4">
        <v>2.4740000000000002</v>
      </c>
      <c r="BW97" s="4">
        <v>0</v>
      </c>
      <c r="BX97" s="4">
        <v>0.216891</v>
      </c>
      <c r="BY97" s="4">
        <v>-5</v>
      </c>
      <c r="BZ97" s="4">
        <v>0.64189099999999999</v>
      </c>
      <c r="CA97" s="4">
        <v>5.3002729999999998</v>
      </c>
      <c r="CB97" s="4">
        <v>12.966198</v>
      </c>
      <c r="CC97" s="4">
        <f t="shared" si="12"/>
        <v>1.4003321265999999</v>
      </c>
      <c r="CE97" s="4">
        <f t="shared" si="13"/>
        <v>7916.5371460440865</v>
      </c>
      <c r="CF97" s="4">
        <f t="shared" si="13"/>
        <v>2551.6803195390867</v>
      </c>
      <c r="CG97" s="4">
        <f t="shared" si="14"/>
        <v>2.9180069971469997</v>
      </c>
      <c r="CH97" s="4">
        <f t="shared" si="14"/>
        <v>25.582250489370296</v>
      </c>
    </row>
    <row r="98" spans="1:86">
      <c r="A98" s="2">
        <v>42439</v>
      </c>
      <c r="B98" s="29">
        <v>0.58834587962962959</v>
      </c>
      <c r="C98" s="4">
        <v>11.29</v>
      </c>
      <c r="D98" s="4">
        <v>5.1802000000000001</v>
      </c>
      <c r="E98" s="4" t="s">
        <v>155</v>
      </c>
      <c r="F98" s="4">
        <v>51801.698584999998</v>
      </c>
      <c r="G98" s="4">
        <v>3.5</v>
      </c>
      <c r="H98" s="4">
        <v>47.2</v>
      </c>
      <c r="I98" s="4">
        <v>925.3</v>
      </c>
      <c r="K98" s="4">
        <v>0</v>
      </c>
      <c r="L98" s="4">
        <v>72</v>
      </c>
      <c r="M98" s="4">
        <v>0.85229999999999995</v>
      </c>
      <c r="N98" s="4">
        <v>9.6232000000000006</v>
      </c>
      <c r="O98" s="4">
        <v>4.4151999999999996</v>
      </c>
      <c r="P98" s="4">
        <v>2.9830999999999999</v>
      </c>
      <c r="Q98" s="4">
        <v>40.218299999999999</v>
      </c>
      <c r="R98" s="4">
        <v>43.2</v>
      </c>
      <c r="S98" s="4">
        <v>2.4045000000000001</v>
      </c>
      <c r="T98" s="4">
        <v>32.416600000000003</v>
      </c>
      <c r="U98" s="4">
        <v>34.799999999999997</v>
      </c>
      <c r="V98" s="4">
        <v>925.33360000000005</v>
      </c>
      <c r="Y98" s="4">
        <v>61.289000000000001</v>
      </c>
      <c r="Z98" s="4">
        <v>0</v>
      </c>
      <c r="AA98" s="4">
        <v>0</v>
      </c>
      <c r="AB98" s="4" t="s">
        <v>207</v>
      </c>
      <c r="AC98" s="4">
        <v>0</v>
      </c>
      <c r="AD98" s="4">
        <v>11.4</v>
      </c>
      <c r="AE98" s="4">
        <v>858</v>
      </c>
      <c r="AF98" s="4">
        <v>888</v>
      </c>
      <c r="AG98" s="4">
        <v>827</v>
      </c>
      <c r="AH98" s="4">
        <v>82</v>
      </c>
      <c r="AI98" s="4">
        <v>23.79</v>
      </c>
      <c r="AJ98" s="4">
        <v>0.55000000000000004</v>
      </c>
      <c r="AK98" s="4">
        <v>982</v>
      </c>
      <c r="AL98" s="4">
        <v>0.9</v>
      </c>
      <c r="AM98" s="4">
        <v>0</v>
      </c>
      <c r="AN98" s="4">
        <v>23</v>
      </c>
      <c r="AO98" s="4">
        <v>190</v>
      </c>
      <c r="AP98" s="4">
        <v>189.9</v>
      </c>
      <c r="AQ98" s="4">
        <v>2.5</v>
      </c>
      <c r="AR98" s="4">
        <v>195</v>
      </c>
      <c r="AS98" s="4" t="s">
        <v>155</v>
      </c>
      <c r="AT98" s="4">
        <v>2</v>
      </c>
      <c r="AU98" s="5">
        <v>0.79626157407407405</v>
      </c>
      <c r="AV98" s="4">
        <v>47.164254999999997</v>
      </c>
      <c r="AW98" s="4">
        <v>-88.488370000000003</v>
      </c>
      <c r="AX98" s="4">
        <v>320.39999999999998</v>
      </c>
      <c r="AY98" s="4">
        <v>20.8</v>
      </c>
      <c r="AZ98" s="4">
        <v>12</v>
      </c>
      <c r="BA98" s="4">
        <v>10</v>
      </c>
      <c r="BB98" s="4" t="s">
        <v>222</v>
      </c>
      <c r="BC98" s="4">
        <v>1.4016</v>
      </c>
      <c r="BD98" s="4">
        <v>1.1015999999999999</v>
      </c>
      <c r="BE98" s="4">
        <v>2.4016000000000002</v>
      </c>
      <c r="BF98" s="4">
        <v>14.063000000000001</v>
      </c>
      <c r="BG98" s="4">
        <v>12.31</v>
      </c>
      <c r="BH98" s="4">
        <v>0.88</v>
      </c>
      <c r="BI98" s="4">
        <v>17.326000000000001</v>
      </c>
      <c r="BJ98" s="4">
        <v>2064.7669999999998</v>
      </c>
      <c r="BK98" s="4">
        <v>602.95000000000005</v>
      </c>
      <c r="BL98" s="4">
        <v>6.7000000000000004E-2</v>
      </c>
      <c r="BM98" s="4">
        <v>0.90400000000000003</v>
      </c>
      <c r="BN98" s="4">
        <v>0.97099999999999997</v>
      </c>
      <c r="BO98" s="4">
        <v>5.3999999999999999E-2</v>
      </c>
      <c r="BP98" s="4">
        <v>0.72799999999999998</v>
      </c>
      <c r="BQ98" s="4">
        <v>0.78200000000000003</v>
      </c>
      <c r="BR98" s="4">
        <v>6.5651999999999999</v>
      </c>
      <c r="BU98" s="4">
        <v>2.609</v>
      </c>
      <c r="BW98" s="4">
        <v>0</v>
      </c>
      <c r="BX98" s="4">
        <v>0.21937899999999999</v>
      </c>
      <c r="BY98" s="4">
        <v>-5</v>
      </c>
      <c r="BZ98" s="4">
        <v>0.64132699999999998</v>
      </c>
      <c r="CA98" s="4">
        <v>5.3610740000000003</v>
      </c>
      <c r="CB98" s="4">
        <v>12.954805</v>
      </c>
      <c r="CC98" s="4">
        <f t="shared" si="12"/>
        <v>1.4163957508</v>
      </c>
      <c r="CE98" s="4">
        <f t="shared" si="13"/>
        <v>8268.8184037792253</v>
      </c>
      <c r="CF98" s="4">
        <f t="shared" si="13"/>
        <v>2414.6472975201</v>
      </c>
      <c r="CG98" s="4">
        <f t="shared" si="14"/>
        <v>3.1316928213960002</v>
      </c>
      <c r="CH98" s="4">
        <f t="shared" si="14"/>
        <v>26.291802699525601</v>
      </c>
    </row>
    <row r="99" spans="1:86">
      <c r="A99" s="2">
        <v>42439</v>
      </c>
      <c r="B99" s="29">
        <v>0.58835745370370374</v>
      </c>
      <c r="C99" s="4">
        <v>11.723000000000001</v>
      </c>
      <c r="D99" s="4">
        <v>5.1943000000000001</v>
      </c>
      <c r="E99" s="4" t="s">
        <v>155</v>
      </c>
      <c r="F99" s="4">
        <v>51943.247294000001</v>
      </c>
      <c r="G99" s="4">
        <v>5.4</v>
      </c>
      <c r="H99" s="4">
        <v>47.4</v>
      </c>
      <c r="I99" s="4">
        <v>989.1</v>
      </c>
      <c r="K99" s="4">
        <v>0</v>
      </c>
      <c r="L99" s="4">
        <v>72</v>
      </c>
      <c r="M99" s="4">
        <v>0.84889999999999999</v>
      </c>
      <c r="N99" s="4">
        <v>9.9512</v>
      </c>
      <c r="O99" s="4">
        <v>4.4093999999999998</v>
      </c>
      <c r="P99" s="4">
        <v>4.5529999999999999</v>
      </c>
      <c r="Q99" s="4">
        <v>40.210999999999999</v>
      </c>
      <c r="R99" s="4">
        <v>44.8</v>
      </c>
      <c r="S99" s="4">
        <v>3.6516000000000002</v>
      </c>
      <c r="T99" s="4">
        <v>32.249699999999997</v>
      </c>
      <c r="U99" s="4">
        <v>35.9</v>
      </c>
      <c r="V99" s="4">
        <v>989.12220000000002</v>
      </c>
      <c r="Y99" s="4">
        <v>61.189</v>
      </c>
      <c r="Z99" s="4">
        <v>0</v>
      </c>
      <c r="AA99" s="4">
        <v>0</v>
      </c>
      <c r="AB99" s="4" t="s">
        <v>207</v>
      </c>
      <c r="AC99" s="4">
        <v>0</v>
      </c>
      <c r="AD99" s="4">
        <v>11.4</v>
      </c>
      <c r="AE99" s="4">
        <v>858</v>
      </c>
      <c r="AF99" s="4">
        <v>887</v>
      </c>
      <c r="AG99" s="4">
        <v>829</v>
      </c>
      <c r="AH99" s="4">
        <v>82</v>
      </c>
      <c r="AI99" s="4">
        <v>22.48</v>
      </c>
      <c r="AJ99" s="4">
        <v>0.52</v>
      </c>
      <c r="AK99" s="4">
        <v>982</v>
      </c>
      <c r="AL99" s="4">
        <v>0.1</v>
      </c>
      <c r="AM99" s="4">
        <v>0</v>
      </c>
      <c r="AN99" s="4">
        <v>23</v>
      </c>
      <c r="AO99" s="4">
        <v>190</v>
      </c>
      <c r="AP99" s="4">
        <v>189</v>
      </c>
      <c r="AQ99" s="4">
        <v>2.1</v>
      </c>
      <c r="AR99" s="4">
        <v>195</v>
      </c>
      <c r="AS99" s="4" t="s">
        <v>155</v>
      </c>
      <c r="AT99" s="4">
        <v>2</v>
      </c>
      <c r="AU99" s="5">
        <v>0.79626157407407405</v>
      </c>
      <c r="AV99" s="4">
        <v>47.164271999999997</v>
      </c>
      <c r="AW99" s="4">
        <v>-88.488427999999999</v>
      </c>
      <c r="AX99" s="4">
        <v>320.2</v>
      </c>
      <c r="AY99" s="4">
        <v>20.7</v>
      </c>
      <c r="AZ99" s="4">
        <v>12</v>
      </c>
      <c r="BA99" s="4">
        <v>10</v>
      </c>
      <c r="BB99" s="4" t="s">
        <v>222</v>
      </c>
      <c r="BC99" s="4">
        <v>1.753746</v>
      </c>
      <c r="BD99" s="4">
        <v>1.3522479999999999</v>
      </c>
      <c r="BE99" s="4">
        <v>2.8044959999999999</v>
      </c>
      <c r="BF99" s="4">
        <v>14.063000000000001</v>
      </c>
      <c r="BG99" s="4">
        <v>12</v>
      </c>
      <c r="BH99" s="4">
        <v>0.85</v>
      </c>
      <c r="BI99" s="4">
        <v>17.802</v>
      </c>
      <c r="BJ99" s="4">
        <v>2086.5010000000002</v>
      </c>
      <c r="BK99" s="4">
        <v>588.43399999999997</v>
      </c>
      <c r="BL99" s="4">
        <v>0.1</v>
      </c>
      <c r="BM99" s="4">
        <v>0.88300000000000001</v>
      </c>
      <c r="BN99" s="4">
        <v>0.98299999999999998</v>
      </c>
      <c r="BO99" s="4">
        <v>0.08</v>
      </c>
      <c r="BP99" s="4">
        <v>0.70799999999999996</v>
      </c>
      <c r="BQ99" s="4">
        <v>0.78800000000000003</v>
      </c>
      <c r="BR99" s="4">
        <v>6.8578999999999999</v>
      </c>
      <c r="BU99" s="4">
        <v>2.5449999999999999</v>
      </c>
      <c r="BW99" s="4">
        <v>0</v>
      </c>
      <c r="BX99" s="4">
        <v>0.24307599999999999</v>
      </c>
      <c r="BY99" s="4">
        <v>-5</v>
      </c>
      <c r="BZ99" s="4">
        <v>0.64378199999999997</v>
      </c>
      <c r="CA99" s="4">
        <v>5.940169</v>
      </c>
      <c r="CB99" s="4">
        <v>13.004396</v>
      </c>
      <c r="CC99" s="4">
        <f t="shared" si="12"/>
        <v>1.5693926497999999</v>
      </c>
      <c r="CE99" s="4">
        <f t="shared" si="13"/>
        <v>9258.4439133257438</v>
      </c>
      <c r="CF99" s="4">
        <f t="shared" si="13"/>
        <v>2611.061861793462</v>
      </c>
      <c r="CG99" s="4">
        <f t="shared" si="14"/>
        <v>3.4965973194840001</v>
      </c>
      <c r="CH99" s="4">
        <f t="shared" si="14"/>
        <v>30.430602483869698</v>
      </c>
    </row>
    <row r="100" spans="1:86">
      <c r="A100" s="2">
        <v>42439</v>
      </c>
      <c r="B100" s="29">
        <v>0.58836902777777778</v>
      </c>
      <c r="C100" s="4">
        <v>12.423999999999999</v>
      </c>
      <c r="D100" s="4">
        <v>4.0568999999999997</v>
      </c>
      <c r="E100" s="4" t="s">
        <v>155</v>
      </c>
      <c r="F100" s="4">
        <v>40568.691666999999</v>
      </c>
      <c r="G100" s="4">
        <v>8.1</v>
      </c>
      <c r="H100" s="4">
        <v>48.6</v>
      </c>
      <c r="I100" s="4">
        <v>866.7</v>
      </c>
      <c r="K100" s="4">
        <v>0</v>
      </c>
      <c r="L100" s="4">
        <v>72</v>
      </c>
      <c r="M100" s="4">
        <v>0.85389999999999999</v>
      </c>
      <c r="N100" s="4">
        <v>10.609400000000001</v>
      </c>
      <c r="O100" s="4">
        <v>3.4641999999999999</v>
      </c>
      <c r="P100" s="4">
        <v>6.9016999999999999</v>
      </c>
      <c r="Q100" s="4">
        <v>41.4771</v>
      </c>
      <c r="R100" s="4">
        <v>48.4</v>
      </c>
      <c r="S100" s="4">
        <v>5.5669000000000004</v>
      </c>
      <c r="T100" s="4">
        <v>33.455100000000002</v>
      </c>
      <c r="U100" s="4">
        <v>39</v>
      </c>
      <c r="V100" s="4">
        <v>866.74990000000003</v>
      </c>
      <c r="Y100" s="4">
        <v>61.427</v>
      </c>
      <c r="Z100" s="4">
        <v>0</v>
      </c>
      <c r="AA100" s="4">
        <v>0</v>
      </c>
      <c r="AB100" s="4" t="s">
        <v>207</v>
      </c>
      <c r="AC100" s="4">
        <v>0</v>
      </c>
      <c r="AD100" s="4">
        <v>11.4</v>
      </c>
      <c r="AE100" s="4">
        <v>858</v>
      </c>
      <c r="AF100" s="4">
        <v>887</v>
      </c>
      <c r="AG100" s="4">
        <v>828</v>
      </c>
      <c r="AH100" s="4">
        <v>82</v>
      </c>
      <c r="AI100" s="4">
        <v>23.98</v>
      </c>
      <c r="AJ100" s="4">
        <v>0.55000000000000004</v>
      </c>
      <c r="AK100" s="4">
        <v>982</v>
      </c>
      <c r="AL100" s="4">
        <v>1</v>
      </c>
      <c r="AM100" s="4">
        <v>0</v>
      </c>
      <c r="AN100" s="4">
        <v>23</v>
      </c>
      <c r="AO100" s="4">
        <v>190</v>
      </c>
      <c r="AP100" s="4">
        <v>189.1</v>
      </c>
      <c r="AQ100" s="4">
        <v>2.1</v>
      </c>
      <c r="AR100" s="4">
        <v>195</v>
      </c>
      <c r="AS100" s="4" t="s">
        <v>155</v>
      </c>
      <c r="AT100" s="4">
        <v>2</v>
      </c>
      <c r="AU100" s="5">
        <v>0.7962731481481482</v>
      </c>
      <c r="AV100" s="4">
        <v>47.164295000000003</v>
      </c>
      <c r="AW100" s="4">
        <v>-88.48854</v>
      </c>
      <c r="AX100" s="4">
        <v>320</v>
      </c>
      <c r="AY100" s="4">
        <v>20.2</v>
      </c>
      <c r="AZ100" s="4">
        <v>12</v>
      </c>
      <c r="BA100" s="4">
        <v>10</v>
      </c>
      <c r="BB100" s="4" t="s">
        <v>222</v>
      </c>
      <c r="BC100" s="4">
        <v>2.050751</v>
      </c>
      <c r="BD100" s="4">
        <v>1.601502</v>
      </c>
      <c r="BE100" s="4">
        <v>3.1507510000000001</v>
      </c>
      <c r="BF100" s="4">
        <v>14.063000000000001</v>
      </c>
      <c r="BG100" s="4">
        <v>12.46</v>
      </c>
      <c r="BH100" s="4">
        <v>0.89</v>
      </c>
      <c r="BI100" s="4">
        <v>17.108000000000001</v>
      </c>
      <c r="BJ100" s="4">
        <v>2271.665</v>
      </c>
      <c r="BK100" s="4">
        <v>472.10500000000002</v>
      </c>
      <c r="BL100" s="4">
        <v>0.155</v>
      </c>
      <c r="BM100" s="4">
        <v>0.93</v>
      </c>
      <c r="BN100" s="4">
        <v>1.085</v>
      </c>
      <c r="BO100" s="4">
        <v>0.125</v>
      </c>
      <c r="BP100" s="4">
        <v>0.75</v>
      </c>
      <c r="BQ100" s="4">
        <v>0.875</v>
      </c>
      <c r="BR100" s="4">
        <v>6.1368999999999998</v>
      </c>
      <c r="BU100" s="4">
        <v>2.61</v>
      </c>
      <c r="BW100" s="4">
        <v>0</v>
      </c>
      <c r="BX100" s="4">
        <v>0.22015599999999999</v>
      </c>
      <c r="BY100" s="4">
        <v>-5</v>
      </c>
      <c r="BZ100" s="4">
        <v>0.64189099999999999</v>
      </c>
      <c r="CA100" s="4">
        <v>5.3800619999999997</v>
      </c>
      <c r="CB100" s="4">
        <v>12.966198</v>
      </c>
      <c r="CC100" s="4">
        <f t="shared" si="12"/>
        <v>1.4214123803999998</v>
      </c>
      <c r="CE100" s="4">
        <f t="shared" si="13"/>
        <v>9129.6088117928084</v>
      </c>
      <c r="CF100" s="4">
        <f t="shared" si="13"/>
        <v>1897.34576537097</v>
      </c>
      <c r="CG100" s="4">
        <f t="shared" si="14"/>
        <v>3.5165430247499994</v>
      </c>
      <c r="CH100" s="4">
        <f t="shared" si="14"/>
        <v>24.663626158386595</v>
      </c>
    </row>
    <row r="101" spans="1:86">
      <c r="A101" s="2">
        <v>42439</v>
      </c>
      <c r="B101" s="29">
        <v>0.58838060185185193</v>
      </c>
      <c r="C101" s="4">
        <v>12.840999999999999</v>
      </c>
      <c r="D101" s="4">
        <v>3.1053000000000002</v>
      </c>
      <c r="E101" s="4" t="s">
        <v>155</v>
      </c>
      <c r="F101" s="4">
        <v>31052.777778</v>
      </c>
      <c r="G101" s="4">
        <v>21.3</v>
      </c>
      <c r="H101" s="4">
        <v>48.7</v>
      </c>
      <c r="I101" s="4">
        <v>789.2</v>
      </c>
      <c r="K101" s="4">
        <v>0</v>
      </c>
      <c r="L101" s="4">
        <v>69</v>
      </c>
      <c r="M101" s="4">
        <v>0.85940000000000005</v>
      </c>
      <c r="N101" s="4">
        <v>11.035500000000001</v>
      </c>
      <c r="O101" s="4">
        <v>2.6686999999999999</v>
      </c>
      <c r="P101" s="4">
        <v>18.3064</v>
      </c>
      <c r="Q101" s="4">
        <v>41.852400000000003</v>
      </c>
      <c r="R101" s="4">
        <v>60.2</v>
      </c>
      <c r="S101" s="4">
        <v>14.7659</v>
      </c>
      <c r="T101" s="4">
        <v>33.757899999999999</v>
      </c>
      <c r="U101" s="4">
        <v>48.5</v>
      </c>
      <c r="V101" s="4">
        <v>789.23990000000003</v>
      </c>
      <c r="Y101" s="4">
        <v>59.070999999999998</v>
      </c>
      <c r="Z101" s="4">
        <v>0</v>
      </c>
      <c r="AA101" s="4">
        <v>0</v>
      </c>
      <c r="AB101" s="4" t="s">
        <v>207</v>
      </c>
      <c r="AC101" s="4">
        <v>0</v>
      </c>
      <c r="AD101" s="4">
        <v>11.3</v>
      </c>
      <c r="AE101" s="4">
        <v>861</v>
      </c>
      <c r="AF101" s="4">
        <v>889</v>
      </c>
      <c r="AG101" s="4">
        <v>829</v>
      </c>
      <c r="AH101" s="4">
        <v>82</v>
      </c>
      <c r="AI101" s="4">
        <v>23.98</v>
      </c>
      <c r="AJ101" s="4">
        <v>0.55000000000000004</v>
      </c>
      <c r="AK101" s="4">
        <v>982</v>
      </c>
      <c r="AL101" s="4">
        <v>1</v>
      </c>
      <c r="AM101" s="4">
        <v>0</v>
      </c>
      <c r="AN101" s="4">
        <v>23</v>
      </c>
      <c r="AO101" s="4">
        <v>190</v>
      </c>
      <c r="AP101" s="4">
        <v>190</v>
      </c>
      <c r="AQ101" s="4">
        <v>2</v>
      </c>
      <c r="AR101" s="4">
        <v>195</v>
      </c>
      <c r="AS101" s="4" t="s">
        <v>155</v>
      </c>
      <c r="AT101" s="4">
        <v>2</v>
      </c>
      <c r="AU101" s="5">
        <v>0.79628472222222213</v>
      </c>
      <c r="AV101" s="4">
        <v>47.16431</v>
      </c>
      <c r="AW101" s="4">
        <v>-88.488651000000004</v>
      </c>
      <c r="AX101" s="4">
        <v>319.89999999999998</v>
      </c>
      <c r="AY101" s="4">
        <v>19.600000000000001</v>
      </c>
      <c r="AZ101" s="4">
        <v>12</v>
      </c>
      <c r="BA101" s="4">
        <v>10</v>
      </c>
      <c r="BB101" s="4" t="s">
        <v>222</v>
      </c>
      <c r="BC101" s="4">
        <v>1.5920000000000001</v>
      </c>
      <c r="BD101" s="4">
        <v>1.7</v>
      </c>
      <c r="BE101" s="4">
        <v>2.6412</v>
      </c>
      <c r="BF101" s="4">
        <v>14.063000000000001</v>
      </c>
      <c r="BG101" s="4">
        <v>12.98</v>
      </c>
      <c r="BH101" s="4">
        <v>0.92</v>
      </c>
      <c r="BI101" s="4">
        <v>16.361000000000001</v>
      </c>
      <c r="BJ101" s="4">
        <v>2427.7820000000002</v>
      </c>
      <c r="BK101" s="4">
        <v>373.67099999999999</v>
      </c>
      <c r="BL101" s="4">
        <v>0.42199999999999999</v>
      </c>
      <c r="BM101" s="4">
        <v>0.96399999999999997</v>
      </c>
      <c r="BN101" s="4">
        <v>1.3859999999999999</v>
      </c>
      <c r="BO101" s="4">
        <v>0.34</v>
      </c>
      <c r="BP101" s="4">
        <v>0.77800000000000002</v>
      </c>
      <c r="BQ101" s="4">
        <v>1.1180000000000001</v>
      </c>
      <c r="BR101" s="4">
        <v>5.7415000000000003</v>
      </c>
      <c r="BU101" s="4">
        <v>2.5779999999999998</v>
      </c>
      <c r="BW101" s="4">
        <v>0</v>
      </c>
      <c r="BX101" s="4">
        <v>0.29478199999999999</v>
      </c>
      <c r="BY101" s="4">
        <v>-5</v>
      </c>
      <c r="BZ101" s="4">
        <v>0.64110900000000004</v>
      </c>
      <c r="CA101" s="4">
        <v>7.203735</v>
      </c>
      <c r="CB101" s="4">
        <v>12.950402</v>
      </c>
      <c r="CC101" s="4">
        <f t="shared" si="12"/>
        <v>1.9032267869999999</v>
      </c>
      <c r="CE101" s="4">
        <f t="shared" si="13"/>
        <v>13064.356329830189</v>
      </c>
      <c r="CF101" s="4">
        <f t="shared" si="13"/>
        <v>2010.7946653051949</v>
      </c>
      <c r="CG101" s="4">
        <f t="shared" si="14"/>
        <v>6.0161704703099996</v>
      </c>
      <c r="CH101" s="4">
        <f t="shared" si="14"/>
        <v>30.896102643367502</v>
      </c>
    </row>
    <row r="102" spans="1:86">
      <c r="A102" s="2">
        <v>42439</v>
      </c>
      <c r="B102" s="29">
        <v>0.58839217592592596</v>
      </c>
      <c r="C102" s="4">
        <v>13.083</v>
      </c>
      <c r="D102" s="4">
        <v>2.5752999999999999</v>
      </c>
      <c r="E102" s="4" t="s">
        <v>155</v>
      </c>
      <c r="F102" s="4">
        <v>25752.903751999998</v>
      </c>
      <c r="G102" s="4">
        <v>28</v>
      </c>
      <c r="H102" s="4">
        <v>48.8</v>
      </c>
      <c r="I102" s="4">
        <v>746</v>
      </c>
      <c r="K102" s="4">
        <v>0</v>
      </c>
      <c r="L102" s="4">
        <v>65</v>
      </c>
      <c r="M102" s="4">
        <v>0.86240000000000006</v>
      </c>
      <c r="N102" s="4">
        <v>11.2827</v>
      </c>
      <c r="O102" s="4">
        <v>2.2208999999999999</v>
      </c>
      <c r="P102" s="4">
        <v>24.141300000000001</v>
      </c>
      <c r="Q102" s="4">
        <v>42.0852</v>
      </c>
      <c r="R102" s="4">
        <v>66.2</v>
      </c>
      <c r="S102" s="4">
        <v>19.472200000000001</v>
      </c>
      <c r="T102" s="4">
        <v>33.945700000000002</v>
      </c>
      <c r="U102" s="4">
        <v>53.4</v>
      </c>
      <c r="V102" s="4">
        <v>745.99980000000005</v>
      </c>
      <c r="Y102" s="4">
        <v>56.225999999999999</v>
      </c>
      <c r="Z102" s="4">
        <v>0</v>
      </c>
      <c r="AA102" s="4">
        <v>0</v>
      </c>
      <c r="AB102" s="4" t="s">
        <v>207</v>
      </c>
      <c r="AC102" s="4">
        <v>0</v>
      </c>
      <c r="AD102" s="4">
        <v>11.3</v>
      </c>
      <c r="AE102" s="4">
        <v>861</v>
      </c>
      <c r="AF102" s="4">
        <v>890</v>
      </c>
      <c r="AG102" s="4">
        <v>828</v>
      </c>
      <c r="AH102" s="4">
        <v>82</v>
      </c>
      <c r="AI102" s="4">
        <v>23.98</v>
      </c>
      <c r="AJ102" s="4">
        <v>0.55000000000000004</v>
      </c>
      <c r="AK102" s="4">
        <v>982</v>
      </c>
      <c r="AL102" s="4">
        <v>1</v>
      </c>
      <c r="AM102" s="4">
        <v>0</v>
      </c>
      <c r="AN102" s="4">
        <v>23</v>
      </c>
      <c r="AO102" s="4">
        <v>190</v>
      </c>
      <c r="AP102" s="4">
        <v>190</v>
      </c>
      <c r="AQ102" s="4">
        <v>2.2000000000000002</v>
      </c>
      <c r="AR102" s="4">
        <v>195</v>
      </c>
      <c r="AS102" s="4" t="s">
        <v>155</v>
      </c>
      <c r="AT102" s="4">
        <v>2</v>
      </c>
      <c r="AU102" s="5">
        <v>0.79629629629629628</v>
      </c>
      <c r="AV102" s="4">
        <v>47.164327999999998</v>
      </c>
      <c r="AW102" s="4">
        <v>-88.488821000000002</v>
      </c>
      <c r="AX102" s="4">
        <v>320</v>
      </c>
      <c r="AY102" s="4">
        <v>19.399999999999999</v>
      </c>
      <c r="AZ102" s="4">
        <v>12</v>
      </c>
      <c r="BA102" s="4">
        <v>10</v>
      </c>
      <c r="BB102" s="4" t="s">
        <v>222</v>
      </c>
      <c r="BC102" s="4">
        <v>1.1000000000000001</v>
      </c>
      <c r="BD102" s="4">
        <v>1.7</v>
      </c>
      <c r="BE102" s="4">
        <v>2.1</v>
      </c>
      <c r="BF102" s="4">
        <v>14.063000000000001</v>
      </c>
      <c r="BG102" s="4">
        <v>13.28</v>
      </c>
      <c r="BH102" s="4">
        <v>0.94</v>
      </c>
      <c r="BI102" s="4">
        <v>15.955</v>
      </c>
      <c r="BJ102" s="4">
        <v>2519.7379999999998</v>
      </c>
      <c r="BK102" s="4">
        <v>315.68700000000001</v>
      </c>
      <c r="BL102" s="4">
        <v>0.56499999999999995</v>
      </c>
      <c r="BM102" s="4">
        <v>0.98399999999999999</v>
      </c>
      <c r="BN102" s="4">
        <v>1.5489999999999999</v>
      </c>
      <c r="BO102" s="4">
        <v>0.45500000000000002</v>
      </c>
      <c r="BP102" s="4">
        <v>0.79400000000000004</v>
      </c>
      <c r="BQ102" s="4">
        <v>1.2490000000000001</v>
      </c>
      <c r="BR102" s="4">
        <v>5.5091000000000001</v>
      </c>
      <c r="BU102" s="4">
        <v>2.4910000000000001</v>
      </c>
      <c r="BW102" s="4">
        <v>0</v>
      </c>
      <c r="BX102" s="4">
        <v>0.28809499999999999</v>
      </c>
      <c r="BY102" s="4">
        <v>-5</v>
      </c>
      <c r="BZ102" s="4">
        <v>0.64189099999999999</v>
      </c>
      <c r="CA102" s="4">
        <v>7.0403209999999996</v>
      </c>
      <c r="CB102" s="4">
        <v>12.966198</v>
      </c>
      <c r="CC102" s="4">
        <f t="shared" si="12"/>
        <v>1.8600528081999999</v>
      </c>
      <c r="CE102" s="4">
        <f t="shared" si="13"/>
        <v>13251.603973855805</v>
      </c>
      <c r="CF102" s="4">
        <f t="shared" si="13"/>
        <v>1660.2357481986689</v>
      </c>
      <c r="CG102" s="4">
        <f t="shared" si="14"/>
        <v>6.5686406139629998</v>
      </c>
      <c r="CH102" s="4">
        <f t="shared" si="14"/>
        <v>28.973016818561696</v>
      </c>
    </row>
    <row r="103" spans="1:86">
      <c r="A103" s="2">
        <v>42439</v>
      </c>
      <c r="B103" s="29">
        <v>0.58840375</v>
      </c>
      <c r="C103" s="4">
        <v>13.340999999999999</v>
      </c>
      <c r="D103" s="4">
        <v>2.2547999999999999</v>
      </c>
      <c r="E103" s="4" t="s">
        <v>155</v>
      </c>
      <c r="F103" s="4">
        <v>22548.101160999999</v>
      </c>
      <c r="G103" s="4">
        <v>32.700000000000003</v>
      </c>
      <c r="H103" s="4">
        <v>49.9</v>
      </c>
      <c r="I103" s="4">
        <v>661.3</v>
      </c>
      <c r="K103" s="4">
        <v>0</v>
      </c>
      <c r="L103" s="4">
        <v>62</v>
      </c>
      <c r="M103" s="4">
        <v>0.86339999999999995</v>
      </c>
      <c r="N103" s="4">
        <v>11.519299999999999</v>
      </c>
      <c r="O103" s="4">
        <v>1.9469000000000001</v>
      </c>
      <c r="P103" s="4">
        <v>28.219200000000001</v>
      </c>
      <c r="Q103" s="4">
        <v>43.085599999999999</v>
      </c>
      <c r="R103" s="4">
        <v>71.3</v>
      </c>
      <c r="S103" s="4">
        <v>22.745200000000001</v>
      </c>
      <c r="T103" s="4">
        <v>34.727699999999999</v>
      </c>
      <c r="U103" s="4">
        <v>57.5</v>
      </c>
      <c r="V103" s="4">
        <v>661.28610000000003</v>
      </c>
      <c r="Y103" s="4">
        <v>53.460999999999999</v>
      </c>
      <c r="Z103" s="4">
        <v>0</v>
      </c>
      <c r="AA103" s="4">
        <v>0</v>
      </c>
      <c r="AB103" s="4" t="s">
        <v>207</v>
      </c>
      <c r="AC103" s="4">
        <v>0</v>
      </c>
      <c r="AD103" s="4">
        <v>11.3</v>
      </c>
      <c r="AE103" s="4">
        <v>861</v>
      </c>
      <c r="AF103" s="4">
        <v>890</v>
      </c>
      <c r="AG103" s="4">
        <v>830</v>
      </c>
      <c r="AH103" s="4">
        <v>82</v>
      </c>
      <c r="AI103" s="4">
        <v>23.79</v>
      </c>
      <c r="AJ103" s="4">
        <v>0.55000000000000004</v>
      </c>
      <c r="AK103" s="4">
        <v>982</v>
      </c>
      <c r="AL103" s="4">
        <v>0.9</v>
      </c>
      <c r="AM103" s="4">
        <v>0</v>
      </c>
      <c r="AN103" s="4">
        <v>23</v>
      </c>
      <c r="AO103" s="4">
        <v>190</v>
      </c>
      <c r="AP103" s="4">
        <v>190</v>
      </c>
      <c r="AQ103" s="4">
        <v>2.4</v>
      </c>
      <c r="AR103" s="4">
        <v>195</v>
      </c>
      <c r="AS103" s="4" t="s">
        <v>155</v>
      </c>
      <c r="AT103" s="4">
        <v>2</v>
      </c>
      <c r="AU103" s="5">
        <v>0.79631944444444447</v>
      </c>
      <c r="AV103" s="4">
        <v>47.164338000000001</v>
      </c>
      <c r="AW103" s="4">
        <v>-88.488932000000005</v>
      </c>
      <c r="AX103" s="4">
        <v>320</v>
      </c>
      <c r="AY103" s="4">
        <v>19.2</v>
      </c>
      <c r="AZ103" s="4">
        <v>12</v>
      </c>
      <c r="BA103" s="4">
        <v>10</v>
      </c>
      <c r="BB103" s="4" t="s">
        <v>222</v>
      </c>
      <c r="BC103" s="4">
        <v>1.1000000000000001</v>
      </c>
      <c r="BD103" s="4">
        <v>1.7507999999999999</v>
      </c>
      <c r="BE103" s="4">
        <v>2.1507999999999998</v>
      </c>
      <c r="BF103" s="4">
        <v>14.063000000000001</v>
      </c>
      <c r="BG103" s="4">
        <v>13.38</v>
      </c>
      <c r="BH103" s="4">
        <v>0.95</v>
      </c>
      <c r="BI103" s="4">
        <v>15.816000000000001</v>
      </c>
      <c r="BJ103" s="4">
        <v>2581.3429999999998</v>
      </c>
      <c r="BK103" s="4">
        <v>277.67599999999999</v>
      </c>
      <c r="BL103" s="4">
        <v>0.66200000000000003</v>
      </c>
      <c r="BM103" s="4">
        <v>1.0109999999999999</v>
      </c>
      <c r="BN103" s="4">
        <v>1.673</v>
      </c>
      <c r="BO103" s="4">
        <v>0.53400000000000003</v>
      </c>
      <c r="BP103" s="4">
        <v>0.81499999999999995</v>
      </c>
      <c r="BQ103" s="4">
        <v>1.349</v>
      </c>
      <c r="BR103" s="4">
        <v>4.9001000000000001</v>
      </c>
      <c r="BU103" s="4">
        <v>2.3769999999999998</v>
      </c>
      <c r="BW103" s="4">
        <v>0</v>
      </c>
      <c r="BX103" s="4">
        <v>0.258127</v>
      </c>
      <c r="BY103" s="4">
        <v>-5</v>
      </c>
      <c r="BZ103" s="4">
        <v>0.64121799999999995</v>
      </c>
      <c r="CA103" s="4">
        <v>6.307976</v>
      </c>
      <c r="CB103" s="4">
        <v>12.952598999999999</v>
      </c>
      <c r="CC103" s="4">
        <f t="shared" si="12"/>
        <v>1.6665672592</v>
      </c>
      <c r="CE103" s="4">
        <f t="shared" si="13"/>
        <v>12163.438119750695</v>
      </c>
      <c r="CF103" s="4">
        <f t="shared" si="13"/>
        <v>1308.4254372006719</v>
      </c>
      <c r="CG103" s="4">
        <f t="shared" si="14"/>
        <v>6.3565663391279994</v>
      </c>
      <c r="CH103" s="4">
        <f t="shared" si="14"/>
        <v>23.089555758607201</v>
      </c>
    </row>
    <row r="104" spans="1:86">
      <c r="A104" s="2">
        <v>42439</v>
      </c>
      <c r="B104" s="29">
        <v>0.58841532407407404</v>
      </c>
      <c r="C104" s="4">
        <v>13.404</v>
      </c>
      <c r="D104" s="4">
        <v>2.0828000000000002</v>
      </c>
      <c r="E104" s="4" t="s">
        <v>155</v>
      </c>
      <c r="F104" s="4">
        <v>20828.228718999999</v>
      </c>
      <c r="G104" s="4">
        <v>37.700000000000003</v>
      </c>
      <c r="H104" s="4">
        <v>50.1</v>
      </c>
      <c r="I104" s="4">
        <v>611.1</v>
      </c>
      <c r="K104" s="4">
        <v>0</v>
      </c>
      <c r="L104" s="4">
        <v>57</v>
      </c>
      <c r="M104" s="4">
        <v>0.86460000000000004</v>
      </c>
      <c r="N104" s="4">
        <v>11.5891</v>
      </c>
      <c r="O104" s="4">
        <v>1.8008</v>
      </c>
      <c r="P104" s="4">
        <v>32.592799999999997</v>
      </c>
      <c r="Q104" s="4">
        <v>43.304900000000004</v>
      </c>
      <c r="R104" s="4">
        <v>75.900000000000006</v>
      </c>
      <c r="S104" s="4">
        <v>26.142600000000002</v>
      </c>
      <c r="T104" s="4">
        <v>34.734699999999997</v>
      </c>
      <c r="U104" s="4">
        <v>60.9</v>
      </c>
      <c r="V104" s="4">
        <v>611.14919999999995</v>
      </c>
      <c r="Y104" s="4">
        <v>49.651000000000003</v>
      </c>
      <c r="Z104" s="4">
        <v>0</v>
      </c>
      <c r="AA104" s="4">
        <v>0</v>
      </c>
      <c r="AB104" s="4" t="s">
        <v>207</v>
      </c>
      <c r="AC104" s="4">
        <v>0</v>
      </c>
      <c r="AD104" s="4">
        <v>11.3</v>
      </c>
      <c r="AE104" s="4">
        <v>861</v>
      </c>
      <c r="AF104" s="4">
        <v>890</v>
      </c>
      <c r="AG104" s="4">
        <v>828</v>
      </c>
      <c r="AH104" s="4">
        <v>82.1</v>
      </c>
      <c r="AI104" s="4">
        <v>22.5</v>
      </c>
      <c r="AJ104" s="4">
        <v>0.52</v>
      </c>
      <c r="AK104" s="4">
        <v>982</v>
      </c>
      <c r="AL104" s="4">
        <v>0.1</v>
      </c>
      <c r="AM104" s="4">
        <v>0</v>
      </c>
      <c r="AN104" s="4">
        <v>23</v>
      </c>
      <c r="AO104" s="4">
        <v>190</v>
      </c>
      <c r="AP104" s="4">
        <v>190</v>
      </c>
      <c r="AQ104" s="4">
        <v>2.1</v>
      </c>
      <c r="AR104" s="4">
        <v>195</v>
      </c>
      <c r="AS104" s="4" t="s">
        <v>155</v>
      </c>
      <c r="AT104" s="4">
        <v>2</v>
      </c>
      <c r="AU104" s="5">
        <v>0.79631944444444447</v>
      </c>
      <c r="AV104" s="4">
        <v>47.164330999999997</v>
      </c>
      <c r="AW104" s="4">
        <v>-88.488992999999994</v>
      </c>
      <c r="AX104" s="4">
        <v>319.89999999999998</v>
      </c>
      <c r="AY104" s="4">
        <v>20.8</v>
      </c>
      <c r="AZ104" s="4">
        <v>12</v>
      </c>
      <c r="BA104" s="4">
        <v>10</v>
      </c>
      <c r="BB104" s="4" t="s">
        <v>222</v>
      </c>
      <c r="BC104" s="4">
        <v>1.1000000000000001</v>
      </c>
      <c r="BD104" s="4">
        <v>1.8</v>
      </c>
      <c r="BE104" s="4">
        <v>2.1492</v>
      </c>
      <c r="BF104" s="4">
        <v>14.063000000000001</v>
      </c>
      <c r="BG104" s="4">
        <v>13.49</v>
      </c>
      <c r="BH104" s="4">
        <v>0.96</v>
      </c>
      <c r="BI104" s="4">
        <v>15.66</v>
      </c>
      <c r="BJ104" s="4">
        <v>2612.7310000000002</v>
      </c>
      <c r="BK104" s="4">
        <v>258.40100000000001</v>
      </c>
      <c r="BL104" s="4">
        <v>0.76900000000000002</v>
      </c>
      <c r="BM104" s="4">
        <v>1.022</v>
      </c>
      <c r="BN104" s="4">
        <v>1.792</v>
      </c>
      <c r="BO104" s="4">
        <v>0.61699999999999999</v>
      </c>
      <c r="BP104" s="4">
        <v>0.82</v>
      </c>
      <c r="BQ104" s="4">
        <v>1.4370000000000001</v>
      </c>
      <c r="BR104" s="4">
        <v>4.5560999999999998</v>
      </c>
      <c r="BU104" s="4">
        <v>2.2210000000000001</v>
      </c>
      <c r="BW104" s="4">
        <v>0</v>
      </c>
      <c r="BX104" s="4">
        <v>0.33743200000000001</v>
      </c>
      <c r="BY104" s="4">
        <v>-5</v>
      </c>
      <c r="BZ104" s="4">
        <v>0.64267600000000003</v>
      </c>
      <c r="CA104" s="4">
        <v>8.2460059999999995</v>
      </c>
      <c r="CB104" s="4">
        <v>12.982049</v>
      </c>
      <c r="CC104" s="4">
        <f t="shared" si="12"/>
        <v>2.1785947851999996</v>
      </c>
      <c r="CE104" s="4">
        <f t="shared" si="13"/>
        <v>16093.812840282342</v>
      </c>
      <c r="CF104" s="4">
        <f t="shared" si="13"/>
        <v>1591.6898187152819</v>
      </c>
      <c r="CG104" s="4">
        <f t="shared" si="14"/>
        <v>8.8515844346340007</v>
      </c>
      <c r="CH104" s="4">
        <f t="shared" si="14"/>
        <v>28.064512068640195</v>
      </c>
    </row>
    <row r="105" spans="1:86">
      <c r="A105" s="2">
        <v>42439</v>
      </c>
      <c r="B105" s="29">
        <v>0.58842689814814808</v>
      </c>
      <c r="C105" s="4">
        <v>13.699</v>
      </c>
      <c r="D105" s="4">
        <v>1.5076000000000001</v>
      </c>
      <c r="E105" s="4" t="s">
        <v>155</v>
      </c>
      <c r="F105" s="4">
        <v>15075.864143999999</v>
      </c>
      <c r="G105" s="4">
        <v>49.7</v>
      </c>
      <c r="H105" s="4">
        <v>50.1</v>
      </c>
      <c r="I105" s="4">
        <v>490.2</v>
      </c>
      <c r="K105" s="4">
        <v>0</v>
      </c>
      <c r="L105" s="4">
        <v>52</v>
      </c>
      <c r="M105" s="4">
        <v>0.86739999999999995</v>
      </c>
      <c r="N105" s="4">
        <v>11.8827</v>
      </c>
      <c r="O105" s="4">
        <v>1.3077000000000001</v>
      </c>
      <c r="P105" s="4">
        <v>43.071100000000001</v>
      </c>
      <c r="Q105" s="4">
        <v>43.457700000000003</v>
      </c>
      <c r="R105" s="4">
        <v>86.5</v>
      </c>
      <c r="S105" s="4">
        <v>34.7502</v>
      </c>
      <c r="T105" s="4">
        <v>35.062100000000001</v>
      </c>
      <c r="U105" s="4">
        <v>69.8</v>
      </c>
      <c r="V105" s="4">
        <v>490.17919999999998</v>
      </c>
      <c r="Y105" s="4">
        <v>44.814999999999998</v>
      </c>
      <c r="Z105" s="4">
        <v>0</v>
      </c>
      <c r="AA105" s="4">
        <v>0</v>
      </c>
      <c r="AB105" s="4" t="s">
        <v>207</v>
      </c>
      <c r="AC105" s="4">
        <v>0</v>
      </c>
      <c r="AD105" s="4">
        <v>11.3</v>
      </c>
      <c r="AE105" s="4">
        <v>861</v>
      </c>
      <c r="AF105" s="4">
        <v>891</v>
      </c>
      <c r="AG105" s="4">
        <v>830</v>
      </c>
      <c r="AH105" s="4">
        <v>82.9</v>
      </c>
      <c r="AI105" s="4">
        <v>24.05</v>
      </c>
      <c r="AJ105" s="4">
        <v>0.55000000000000004</v>
      </c>
      <c r="AK105" s="4">
        <v>982</v>
      </c>
      <c r="AL105" s="4">
        <v>0.9</v>
      </c>
      <c r="AM105" s="4">
        <v>0</v>
      </c>
      <c r="AN105" s="4">
        <v>23</v>
      </c>
      <c r="AO105" s="4">
        <v>190</v>
      </c>
      <c r="AP105" s="4">
        <v>190</v>
      </c>
      <c r="AQ105" s="4">
        <v>2.2999999999999998</v>
      </c>
      <c r="AR105" s="4">
        <v>195</v>
      </c>
      <c r="AS105" s="4" t="s">
        <v>155</v>
      </c>
      <c r="AT105" s="4">
        <v>2</v>
      </c>
      <c r="AU105" s="5">
        <v>0.79633101851851851</v>
      </c>
      <c r="AV105" s="4">
        <v>47.164301999999999</v>
      </c>
      <c r="AW105" s="4">
        <v>-88.489188999999996</v>
      </c>
      <c r="AX105" s="4">
        <v>319.8</v>
      </c>
      <c r="AY105" s="4">
        <v>22.9</v>
      </c>
      <c r="AZ105" s="4">
        <v>12</v>
      </c>
      <c r="BA105" s="4">
        <v>10</v>
      </c>
      <c r="BB105" s="4" t="s">
        <v>222</v>
      </c>
      <c r="BC105" s="4">
        <v>1.1000000000000001</v>
      </c>
      <c r="BD105" s="4">
        <v>1.9016</v>
      </c>
      <c r="BE105" s="4">
        <v>2.2524000000000002</v>
      </c>
      <c r="BF105" s="4">
        <v>14.063000000000001</v>
      </c>
      <c r="BG105" s="4">
        <v>13.81</v>
      </c>
      <c r="BH105" s="4">
        <v>0.98</v>
      </c>
      <c r="BI105" s="4">
        <v>15.285</v>
      </c>
      <c r="BJ105" s="4">
        <v>2721.8850000000002</v>
      </c>
      <c r="BK105" s="4">
        <v>190.65299999999999</v>
      </c>
      <c r="BL105" s="4">
        <v>1.0329999999999999</v>
      </c>
      <c r="BM105" s="4">
        <v>1.042</v>
      </c>
      <c r="BN105" s="4">
        <v>2.0760000000000001</v>
      </c>
      <c r="BO105" s="4">
        <v>0.83399999999999996</v>
      </c>
      <c r="BP105" s="4">
        <v>0.84099999999999997</v>
      </c>
      <c r="BQ105" s="4">
        <v>1.675</v>
      </c>
      <c r="BR105" s="4">
        <v>3.7128999999999999</v>
      </c>
      <c r="BU105" s="4">
        <v>2.0369999999999999</v>
      </c>
      <c r="BW105" s="4">
        <v>0</v>
      </c>
      <c r="BX105" s="4">
        <v>0.31868200000000002</v>
      </c>
      <c r="BY105" s="4">
        <v>-5</v>
      </c>
      <c r="BZ105" s="4">
        <v>0.64</v>
      </c>
      <c r="CA105" s="4">
        <v>7.7877910000000004</v>
      </c>
      <c r="CB105" s="4">
        <v>12.928000000000001</v>
      </c>
      <c r="CC105" s="4">
        <f t="shared" si="12"/>
        <v>2.0575343822000001</v>
      </c>
      <c r="CE105" s="4">
        <f t="shared" si="13"/>
        <v>15834.511215008148</v>
      </c>
      <c r="CF105" s="4">
        <f t="shared" si="13"/>
        <v>1109.1199909896809</v>
      </c>
      <c r="CG105" s="4">
        <f t="shared" si="14"/>
        <v>9.7442787939750009</v>
      </c>
      <c r="CH105" s="4">
        <f t="shared" si="14"/>
        <v>21.599721035313298</v>
      </c>
    </row>
    <row r="106" spans="1:86">
      <c r="A106" s="2">
        <v>42439</v>
      </c>
      <c r="B106" s="29">
        <v>0.58843847222222223</v>
      </c>
      <c r="C106" s="4">
        <v>13.943</v>
      </c>
      <c r="D106" s="4">
        <v>1.3389</v>
      </c>
      <c r="E106" s="4" t="s">
        <v>155</v>
      </c>
      <c r="F106" s="4">
        <v>13388.599671</v>
      </c>
      <c r="G106" s="4">
        <v>65.5</v>
      </c>
      <c r="H106" s="4">
        <v>50</v>
      </c>
      <c r="I106" s="4">
        <v>353.9</v>
      </c>
      <c r="K106" s="4">
        <v>0</v>
      </c>
      <c r="L106" s="4">
        <v>48</v>
      </c>
      <c r="M106" s="4">
        <v>0.86739999999999995</v>
      </c>
      <c r="N106" s="4">
        <v>12.094200000000001</v>
      </c>
      <c r="O106" s="4">
        <v>1.1613</v>
      </c>
      <c r="P106" s="4">
        <v>56.853200000000001</v>
      </c>
      <c r="Q106" s="4">
        <v>43.382599999999996</v>
      </c>
      <c r="R106" s="4">
        <v>100.2</v>
      </c>
      <c r="S106" s="4">
        <v>45.596899999999998</v>
      </c>
      <c r="T106" s="4">
        <v>34.793300000000002</v>
      </c>
      <c r="U106" s="4">
        <v>80.400000000000006</v>
      </c>
      <c r="V106" s="4">
        <v>353.9083</v>
      </c>
      <c r="Y106" s="4">
        <v>41.445</v>
      </c>
      <c r="Z106" s="4">
        <v>0</v>
      </c>
      <c r="AA106" s="4">
        <v>0</v>
      </c>
      <c r="AB106" s="4" t="s">
        <v>207</v>
      </c>
      <c r="AC106" s="4">
        <v>0</v>
      </c>
      <c r="AD106" s="4">
        <v>11.3</v>
      </c>
      <c r="AE106" s="4">
        <v>864</v>
      </c>
      <c r="AF106" s="4">
        <v>892</v>
      </c>
      <c r="AG106" s="4">
        <v>833</v>
      </c>
      <c r="AH106" s="4">
        <v>82</v>
      </c>
      <c r="AI106" s="4">
        <v>22.48</v>
      </c>
      <c r="AJ106" s="4">
        <v>0.52</v>
      </c>
      <c r="AK106" s="4">
        <v>982</v>
      </c>
      <c r="AL106" s="4">
        <v>0.1</v>
      </c>
      <c r="AM106" s="4">
        <v>0</v>
      </c>
      <c r="AN106" s="4">
        <v>23</v>
      </c>
      <c r="AO106" s="4">
        <v>190</v>
      </c>
      <c r="AP106" s="4">
        <v>190</v>
      </c>
      <c r="AQ106" s="4">
        <v>2.4</v>
      </c>
      <c r="AR106" s="4">
        <v>195</v>
      </c>
      <c r="AS106" s="4" t="s">
        <v>155</v>
      </c>
      <c r="AT106" s="4">
        <v>2</v>
      </c>
      <c r="AU106" s="5">
        <v>0.7963541666666667</v>
      </c>
      <c r="AV106" s="4">
        <v>47.164279999999998</v>
      </c>
      <c r="AW106" s="4">
        <v>-88.489320000000006</v>
      </c>
      <c r="AX106" s="4">
        <v>319.8</v>
      </c>
      <c r="AY106" s="4">
        <v>23.5</v>
      </c>
      <c r="AZ106" s="4">
        <v>12</v>
      </c>
      <c r="BA106" s="4">
        <v>10</v>
      </c>
      <c r="BB106" s="4" t="s">
        <v>222</v>
      </c>
      <c r="BC106" s="4">
        <v>1.1000000000000001</v>
      </c>
      <c r="BD106" s="4">
        <v>2</v>
      </c>
      <c r="BE106" s="4">
        <v>2.4</v>
      </c>
      <c r="BF106" s="4">
        <v>14.063000000000001</v>
      </c>
      <c r="BG106" s="4">
        <v>13.78</v>
      </c>
      <c r="BH106" s="4">
        <v>0.98</v>
      </c>
      <c r="BI106" s="4">
        <v>15.285</v>
      </c>
      <c r="BJ106" s="4">
        <v>2759.5740000000001</v>
      </c>
      <c r="BK106" s="4">
        <v>168.65700000000001</v>
      </c>
      <c r="BL106" s="4">
        <v>1.3580000000000001</v>
      </c>
      <c r="BM106" s="4">
        <v>1.0369999999999999</v>
      </c>
      <c r="BN106" s="4">
        <v>2.395</v>
      </c>
      <c r="BO106" s="4">
        <v>1.0900000000000001</v>
      </c>
      <c r="BP106" s="4">
        <v>0.83099999999999996</v>
      </c>
      <c r="BQ106" s="4">
        <v>1.921</v>
      </c>
      <c r="BR106" s="4">
        <v>2.6701999999999999</v>
      </c>
      <c r="BU106" s="4">
        <v>1.8759999999999999</v>
      </c>
      <c r="BW106" s="4">
        <v>0</v>
      </c>
      <c r="BX106" s="4">
        <v>0.40207599999999999</v>
      </c>
      <c r="BY106" s="4">
        <v>-5</v>
      </c>
      <c r="BZ106" s="4">
        <v>0.64021799999999995</v>
      </c>
      <c r="CA106" s="4">
        <v>9.8257320000000004</v>
      </c>
      <c r="CB106" s="4">
        <v>12.932404</v>
      </c>
      <c r="CC106" s="4">
        <f t="shared" si="12"/>
        <v>2.5959583944000002</v>
      </c>
      <c r="CE106" s="4">
        <f t="shared" si="13"/>
        <v>20254.781414951496</v>
      </c>
      <c r="CF106" s="4">
        <f t="shared" si="13"/>
        <v>1237.9123259972282</v>
      </c>
      <c r="CG106" s="4">
        <f t="shared" si="14"/>
        <v>14.099797685483999</v>
      </c>
      <c r="CH106" s="4">
        <f t="shared" si="14"/>
        <v>19.5987921810408</v>
      </c>
    </row>
    <row r="107" spans="1:86">
      <c r="A107" s="2">
        <v>42439</v>
      </c>
      <c r="B107" s="29">
        <v>0.58845004629629627</v>
      </c>
      <c r="C107" s="4">
        <v>13.93</v>
      </c>
      <c r="D107" s="4">
        <v>1.1702999999999999</v>
      </c>
      <c r="E107" s="4" t="s">
        <v>155</v>
      </c>
      <c r="F107" s="4">
        <v>11702.770780999999</v>
      </c>
      <c r="G107" s="4">
        <v>73.8</v>
      </c>
      <c r="H107" s="4">
        <v>45.2</v>
      </c>
      <c r="I107" s="4">
        <v>303.10000000000002</v>
      </c>
      <c r="K107" s="4">
        <v>0</v>
      </c>
      <c r="L107" s="4">
        <v>46</v>
      </c>
      <c r="M107" s="4">
        <v>0.86899999999999999</v>
      </c>
      <c r="N107" s="4">
        <v>12.104699999999999</v>
      </c>
      <c r="O107" s="4">
        <v>1.0168999999999999</v>
      </c>
      <c r="P107" s="4">
        <v>64.107299999999995</v>
      </c>
      <c r="Q107" s="4">
        <v>39.277099999999997</v>
      </c>
      <c r="R107" s="4">
        <v>103.4</v>
      </c>
      <c r="S107" s="4">
        <v>51.708599999999997</v>
      </c>
      <c r="T107" s="4">
        <v>31.680700000000002</v>
      </c>
      <c r="U107" s="4">
        <v>83.4</v>
      </c>
      <c r="V107" s="4">
        <v>303.1223</v>
      </c>
      <c r="Y107" s="4">
        <v>40.292000000000002</v>
      </c>
      <c r="Z107" s="4">
        <v>0</v>
      </c>
      <c r="AA107" s="4">
        <v>0</v>
      </c>
      <c r="AB107" s="4" t="s">
        <v>207</v>
      </c>
      <c r="AC107" s="4">
        <v>0</v>
      </c>
      <c r="AD107" s="4">
        <v>11.4</v>
      </c>
      <c r="AE107" s="4">
        <v>864</v>
      </c>
      <c r="AF107" s="4">
        <v>893</v>
      </c>
      <c r="AG107" s="4">
        <v>834</v>
      </c>
      <c r="AH107" s="4">
        <v>82</v>
      </c>
      <c r="AI107" s="4">
        <v>23.98</v>
      </c>
      <c r="AJ107" s="4">
        <v>0.55000000000000004</v>
      </c>
      <c r="AK107" s="4">
        <v>982</v>
      </c>
      <c r="AL107" s="4">
        <v>1</v>
      </c>
      <c r="AM107" s="4">
        <v>0</v>
      </c>
      <c r="AN107" s="4">
        <v>23</v>
      </c>
      <c r="AO107" s="4">
        <v>190</v>
      </c>
      <c r="AP107" s="4">
        <v>189.9</v>
      </c>
      <c r="AQ107" s="4">
        <v>2.7</v>
      </c>
      <c r="AR107" s="4">
        <v>195</v>
      </c>
      <c r="AS107" s="4" t="s">
        <v>155</v>
      </c>
      <c r="AT107" s="4">
        <v>2</v>
      </c>
      <c r="AU107" s="5">
        <v>0.7963541666666667</v>
      </c>
      <c r="AV107" s="4">
        <v>47.164231000000001</v>
      </c>
      <c r="AW107" s="4">
        <v>-88.489456000000004</v>
      </c>
      <c r="AX107" s="4">
        <v>319.7</v>
      </c>
      <c r="AY107" s="4">
        <v>24.7</v>
      </c>
      <c r="AZ107" s="4">
        <v>12</v>
      </c>
      <c r="BA107" s="4">
        <v>10</v>
      </c>
      <c r="BB107" s="4" t="s">
        <v>222</v>
      </c>
      <c r="BC107" s="4">
        <v>0.99839999999999995</v>
      </c>
      <c r="BD107" s="4">
        <v>1.8984000000000001</v>
      </c>
      <c r="BE107" s="4">
        <v>2.1968000000000001</v>
      </c>
      <c r="BF107" s="4">
        <v>14.063000000000001</v>
      </c>
      <c r="BG107" s="4">
        <v>13.96</v>
      </c>
      <c r="BH107" s="4">
        <v>0.99</v>
      </c>
      <c r="BI107" s="4">
        <v>15.08</v>
      </c>
      <c r="BJ107" s="4">
        <v>2791.25</v>
      </c>
      <c r="BK107" s="4">
        <v>149.25</v>
      </c>
      <c r="BL107" s="4">
        <v>1.548</v>
      </c>
      <c r="BM107" s="4">
        <v>0.94799999999999995</v>
      </c>
      <c r="BN107" s="4">
        <v>2.4969999999999999</v>
      </c>
      <c r="BO107" s="4">
        <v>1.2490000000000001</v>
      </c>
      <c r="BP107" s="4">
        <v>0.76500000000000001</v>
      </c>
      <c r="BQ107" s="4">
        <v>2.0139999999999998</v>
      </c>
      <c r="BR107" s="4">
        <v>2.3113000000000001</v>
      </c>
      <c r="BU107" s="4">
        <v>1.843</v>
      </c>
      <c r="BW107" s="4">
        <v>0</v>
      </c>
      <c r="BX107" s="4">
        <v>0.37152600000000002</v>
      </c>
      <c r="BY107" s="4">
        <v>-5</v>
      </c>
      <c r="BZ107" s="4">
        <v>0.64189099999999999</v>
      </c>
      <c r="CA107" s="4">
        <v>9.079167</v>
      </c>
      <c r="CB107" s="4">
        <v>12.966198</v>
      </c>
      <c r="CC107" s="4">
        <f t="shared" si="12"/>
        <v>2.3987159214</v>
      </c>
      <c r="CE107" s="4">
        <f t="shared" si="13"/>
        <v>18930.641991896249</v>
      </c>
      <c r="CF107" s="4">
        <f t="shared" si="13"/>
        <v>1012.2340590382499</v>
      </c>
      <c r="CG107" s="4">
        <f t="shared" si="14"/>
        <v>13.659225426486</v>
      </c>
      <c r="CH107" s="4">
        <f t="shared" si="14"/>
        <v>15.675554979263701</v>
      </c>
    </row>
    <row r="108" spans="1:86">
      <c r="A108" s="2">
        <v>42439</v>
      </c>
      <c r="B108" s="29">
        <v>0.58846162037037042</v>
      </c>
      <c r="C108" s="4">
        <v>13.925000000000001</v>
      </c>
      <c r="D108" s="4">
        <v>1.2652000000000001</v>
      </c>
      <c r="E108" s="4" t="s">
        <v>155</v>
      </c>
      <c r="F108" s="4">
        <v>12651.559708000001</v>
      </c>
      <c r="G108" s="4">
        <v>85.9</v>
      </c>
      <c r="H108" s="4">
        <v>45.1</v>
      </c>
      <c r="I108" s="4">
        <v>261.10000000000002</v>
      </c>
      <c r="K108" s="4">
        <v>0</v>
      </c>
      <c r="L108" s="4">
        <v>46</v>
      </c>
      <c r="M108" s="4">
        <v>0.86829999999999996</v>
      </c>
      <c r="N108" s="4">
        <v>12.0909</v>
      </c>
      <c r="O108" s="4">
        <v>1.0985</v>
      </c>
      <c r="P108" s="4">
        <v>74.589200000000005</v>
      </c>
      <c r="Q108" s="4">
        <v>39.158999999999999</v>
      </c>
      <c r="R108" s="4">
        <v>113.7</v>
      </c>
      <c r="S108" s="4">
        <v>60.163200000000003</v>
      </c>
      <c r="T108" s="4">
        <v>31.5854</v>
      </c>
      <c r="U108" s="4">
        <v>91.7</v>
      </c>
      <c r="V108" s="4">
        <v>261.11099999999999</v>
      </c>
      <c r="Y108" s="4">
        <v>39.674999999999997</v>
      </c>
      <c r="Z108" s="4">
        <v>0</v>
      </c>
      <c r="AA108" s="4">
        <v>0</v>
      </c>
      <c r="AB108" s="4" t="s">
        <v>207</v>
      </c>
      <c r="AC108" s="4">
        <v>0</v>
      </c>
      <c r="AD108" s="4">
        <v>11.3</v>
      </c>
      <c r="AE108" s="4">
        <v>865</v>
      </c>
      <c r="AF108" s="4">
        <v>894</v>
      </c>
      <c r="AG108" s="4">
        <v>837</v>
      </c>
      <c r="AH108" s="4">
        <v>82</v>
      </c>
      <c r="AI108" s="4">
        <v>23.98</v>
      </c>
      <c r="AJ108" s="4">
        <v>0.55000000000000004</v>
      </c>
      <c r="AK108" s="4">
        <v>982</v>
      </c>
      <c r="AL108" s="4">
        <v>1</v>
      </c>
      <c r="AM108" s="4">
        <v>0</v>
      </c>
      <c r="AN108" s="4">
        <v>23</v>
      </c>
      <c r="AO108" s="4">
        <v>190</v>
      </c>
      <c r="AP108" s="4">
        <v>189</v>
      </c>
      <c r="AQ108" s="4">
        <v>2.9</v>
      </c>
      <c r="AR108" s="4">
        <v>195</v>
      </c>
      <c r="AS108" s="4" t="s">
        <v>155</v>
      </c>
      <c r="AT108" s="4">
        <v>2</v>
      </c>
      <c r="AU108" s="5">
        <v>0.79637731481481477</v>
      </c>
      <c r="AV108" s="4">
        <v>47.164144999999998</v>
      </c>
      <c r="AW108" s="4">
        <v>-88.489654999999999</v>
      </c>
      <c r="AX108" s="4">
        <v>319.60000000000002</v>
      </c>
      <c r="AY108" s="4">
        <v>26.6</v>
      </c>
      <c r="AZ108" s="4">
        <v>12</v>
      </c>
      <c r="BA108" s="4">
        <v>10</v>
      </c>
      <c r="BB108" s="4" t="s">
        <v>222</v>
      </c>
      <c r="BC108" s="4">
        <v>1.1032</v>
      </c>
      <c r="BD108" s="4">
        <v>1.3935999999999999</v>
      </c>
      <c r="BE108" s="4">
        <v>2.1524000000000001</v>
      </c>
      <c r="BF108" s="4">
        <v>14.063000000000001</v>
      </c>
      <c r="BG108" s="4">
        <v>13.88</v>
      </c>
      <c r="BH108" s="4">
        <v>0.99</v>
      </c>
      <c r="BI108" s="4">
        <v>15.172000000000001</v>
      </c>
      <c r="BJ108" s="4">
        <v>2774.614</v>
      </c>
      <c r="BK108" s="4">
        <v>160.44300000000001</v>
      </c>
      <c r="BL108" s="4">
        <v>1.792</v>
      </c>
      <c r="BM108" s="4">
        <v>0.94099999999999995</v>
      </c>
      <c r="BN108" s="4">
        <v>2.734</v>
      </c>
      <c r="BO108" s="4">
        <v>1.446</v>
      </c>
      <c r="BP108" s="4">
        <v>0.75900000000000001</v>
      </c>
      <c r="BQ108" s="4">
        <v>2.2050000000000001</v>
      </c>
      <c r="BR108" s="4">
        <v>1.9814000000000001</v>
      </c>
      <c r="BU108" s="4">
        <v>1.806</v>
      </c>
      <c r="BW108" s="4">
        <v>0</v>
      </c>
      <c r="BX108" s="4">
        <v>0.38628899999999999</v>
      </c>
      <c r="BY108" s="4">
        <v>-5</v>
      </c>
      <c r="BZ108" s="4">
        <v>0.64121799999999995</v>
      </c>
      <c r="CA108" s="4">
        <v>9.4399370000000005</v>
      </c>
      <c r="CB108" s="4">
        <v>12.952603999999999</v>
      </c>
      <c r="CC108" s="4">
        <f t="shared" si="12"/>
        <v>2.4940313554000002</v>
      </c>
      <c r="CE108" s="4">
        <f t="shared" si="13"/>
        <v>19565.559475410548</v>
      </c>
      <c r="CF108" s="4">
        <f t="shared" si="13"/>
        <v>1131.3851436319771</v>
      </c>
      <c r="CG108" s="4">
        <f t="shared" si="14"/>
        <v>15.548850630495</v>
      </c>
      <c r="CH108" s="4">
        <f t="shared" si="14"/>
        <v>13.972105505334602</v>
      </c>
    </row>
    <row r="109" spans="1:86">
      <c r="A109" s="2">
        <v>42439</v>
      </c>
      <c r="B109" s="29">
        <v>0.58847319444444446</v>
      </c>
      <c r="C109" s="4">
        <v>13.496</v>
      </c>
      <c r="D109" s="4">
        <v>1.7201</v>
      </c>
      <c r="E109" s="4" t="s">
        <v>155</v>
      </c>
      <c r="F109" s="4">
        <v>17200.588234999999</v>
      </c>
      <c r="G109" s="4">
        <v>80.599999999999994</v>
      </c>
      <c r="H109" s="4">
        <v>45.1</v>
      </c>
      <c r="I109" s="4">
        <v>338.2</v>
      </c>
      <c r="K109" s="4">
        <v>0</v>
      </c>
      <c r="L109" s="4">
        <v>46</v>
      </c>
      <c r="M109" s="4">
        <v>0.86750000000000005</v>
      </c>
      <c r="N109" s="4">
        <v>11.7074</v>
      </c>
      <c r="O109" s="4">
        <v>1.4921</v>
      </c>
      <c r="P109" s="4">
        <v>69.915300000000002</v>
      </c>
      <c r="Q109" s="4">
        <v>39.123899999999999</v>
      </c>
      <c r="R109" s="4">
        <v>109</v>
      </c>
      <c r="S109" s="4">
        <v>56.3932</v>
      </c>
      <c r="T109" s="4">
        <v>31.557099999999998</v>
      </c>
      <c r="U109" s="4">
        <v>88</v>
      </c>
      <c r="V109" s="4">
        <v>338.20370000000003</v>
      </c>
      <c r="Y109" s="4">
        <v>39.470999999999997</v>
      </c>
      <c r="Z109" s="4">
        <v>0</v>
      </c>
      <c r="AA109" s="4">
        <v>0</v>
      </c>
      <c r="AB109" s="4" t="s">
        <v>207</v>
      </c>
      <c r="AC109" s="4">
        <v>0</v>
      </c>
      <c r="AD109" s="4">
        <v>11.4</v>
      </c>
      <c r="AE109" s="4">
        <v>863</v>
      </c>
      <c r="AF109" s="4">
        <v>895</v>
      </c>
      <c r="AG109" s="4">
        <v>836</v>
      </c>
      <c r="AH109" s="4">
        <v>82</v>
      </c>
      <c r="AI109" s="4">
        <v>23.98</v>
      </c>
      <c r="AJ109" s="4">
        <v>0.55000000000000004</v>
      </c>
      <c r="AK109" s="4">
        <v>982</v>
      </c>
      <c r="AL109" s="4">
        <v>1</v>
      </c>
      <c r="AM109" s="4">
        <v>0</v>
      </c>
      <c r="AN109" s="4">
        <v>23</v>
      </c>
      <c r="AO109" s="4">
        <v>190</v>
      </c>
      <c r="AP109" s="4">
        <v>189</v>
      </c>
      <c r="AQ109" s="4">
        <v>3</v>
      </c>
      <c r="AR109" s="4">
        <v>195</v>
      </c>
      <c r="AS109" s="4" t="s">
        <v>155</v>
      </c>
      <c r="AT109" s="4">
        <v>2</v>
      </c>
      <c r="AU109" s="5">
        <v>0.79638888888888892</v>
      </c>
      <c r="AV109" s="4">
        <v>47.164107999999999</v>
      </c>
      <c r="AW109" s="4">
        <v>-88.489720000000005</v>
      </c>
      <c r="AX109" s="4">
        <v>319.60000000000002</v>
      </c>
      <c r="AY109" s="4">
        <v>27.5</v>
      </c>
      <c r="AZ109" s="4">
        <v>12</v>
      </c>
      <c r="BA109" s="4">
        <v>10</v>
      </c>
      <c r="BB109" s="4" t="s">
        <v>222</v>
      </c>
      <c r="BC109" s="4">
        <v>1.3</v>
      </c>
      <c r="BD109" s="4">
        <v>1</v>
      </c>
      <c r="BE109" s="4">
        <v>2.2999999999999998</v>
      </c>
      <c r="BF109" s="4">
        <v>14.063000000000001</v>
      </c>
      <c r="BG109" s="4">
        <v>13.79</v>
      </c>
      <c r="BH109" s="4">
        <v>0.98</v>
      </c>
      <c r="BI109" s="4">
        <v>15.275</v>
      </c>
      <c r="BJ109" s="4">
        <v>2682.9589999999998</v>
      </c>
      <c r="BK109" s="4">
        <v>217.64</v>
      </c>
      <c r="BL109" s="4">
        <v>1.6779999999999999</v>
      </c>
      <c r="BM109" s="4">
        <v>0.93899999999999995</v>
      </c>
      <c r="BN109" s="4">
        <v>2.617</v>
      </c>
      <c r="BO109" s="4">
        <v>1.353</v>
      </c>
      <c r="BP109" s="4">
        <v>0.75700000000000001</v>
      </c>
      <c r="BQ109" s="4">
        <v>2.1110000000000002</v>
      </c>
      <c r="BR109" s="4">
        <v>2.5629</v>
      </c>
      <c r="BU109" s="4">
        <v>1.7949999999999999</v>
      </c>
      <c r="BW109" s="4">
        <v>0</v>
      </c>
      <c r="BX109" s="4">
        <v>0.39704299999999998</v>
      </c>
      <c r="BY109" s="4">
        <v>-5</v>
      </c>
      <c r="BZ109" s="4">
        <v>0.64300000000000002</v>
      </c>
      <c r="CA109" s="4">
        <v>9.7027389999999993</v>
      </c>
      <c r="CB109" s="4">
        <v>12.9886</v>
      </c>
      <c r="CC109" s="4">
        <f t="shared" si="12"/>
        <v>2.5634636437999996</v>
      </c>
      <c r="CE109" s="4">
        <f t="shared" si="13"/>
        <v>19445.942040751645</v>
      </c>
      <c r="CF109" s="4">
        <f t="shared" si="13"/>
        <v>1577.4429746221199</v>
      </c>
      <c r="CG109" s="4">
        <f t="shared" si="14"/>
        <v>15.300414075662999</v>
      </c>
      <c r="CH109" s="4">
        <f t="shared" si="14"/>
        <v>18.575760887975697</v>
      </c>
    </row>
    <row r="110" spans="1:86">
      <c r="A110" s="2">
        <v>42439</v>
      </c>
      <c r="B110" s="29">
        <v>0.5884847685185185</v>
      </c>
      <c r="C110" s="4">
        <v>13.416</v>
      </c>
      <c r="D110" s="4">
        <v>2.0526</v>
      </c>
      <c r="E110" s="4" t="s">
        <v>155</v>
      </c>
      <c r="F110" s="4">
        <v>20526.267546999999</v>
      </c>
      <c r="G110" s="4">
        <v>62.7</v>
      </c>
      <c r="H110" s="4">
        <v>45.2</v>
      </c>
      <c r="I110" s="4">
        <v>386.7</v>
      </c>
      <c r="K110" s="4">
        <v>0</v>
      </c>
      <c r="L110" s="4">
        <v>46</v>
      </c>
      <c r="M110" s="4">
        <v>0.86509999999999998</v>
      </c>
      <c r="N110" s="4">
        <v>11.605700000000001</v>
      </c>
      <c r="O110" s="4">
        <v>1.7756000000000001</v>
      </c>
      <c r="P110" s="4">
        <v>54.244599999999998</v>
      </c>
      <c r="Q110" s="4">
        <v>39.100299999999997</v>
      </c>
      <c r="R110" s="4">
        <v>93.3</v>
      </c>
      <c r="S110" s="4">
        <v>43.758600000000001</v>
      </c>
      <c r="T110" s="4">
        <v>31.541799999999999</v>
      </c>
      <c r="U110" s="4">
        <v>75.3</v>
      </c>
      <c r="V110" s="4">
        <v>386.65890000000002</v>
      </c>
      <c r="Y110" s="4">
        <v>39.36</v>
      </c>
      <c r="Z110" s="4">
        <v>0</v>
      </c>
      <c r="AA110" s="4">
        <v>0</v>
      </c>
      <c r="AB110" s="4" t="s">
        <v>207</v>
      </c>
      <c r="AC110" s="4">
        <v>0</v>
      </c>
      <c r="AD110" s="4">
        <v>11.3</v>
      </c>
      <c r="AE110" s="4">
        <v>862</v>
      </c>
      <c r="AF110" s="4">
        <v>894</v>
      </c>
      <c r="AG110" s="4">
        <v>836</v>
      </c>
      <c r="AH110" s="4">
        <v>82.1</v>
      </c>
      <c r="AI110" s="4">
        <v>24.01</v>
      </c>
      <c r="AJ110" s="4">
        <v>0.55000000000000004</v>
      </c>
      <c r="AK110" s="4">
        <v>982</v>
      </c>
      <c r="AL110" s="4">
        <v>1</v>
      </c>
      <c r="AM110" s="4">
        <v>0</v>
      </c>
      <c r="AN110" s="4">
        <v>23</v>
      </c>
      <c r="AO110" s="4">
        <v>190</v>
      </c>
      <c r="AP110" s="4">
        <v>189</v>
      </c>
      <c r="AQ110" s="4">
        <v>2.8</v>
      </c>
      <c r="AR110" s="4">
        <v>195</v>
      </c>
      <c r="AS110" s="4" t="s">
        <v>155</v>
      </c>
      <c r="AT110" s="4">
        <v>2</v>
      </c>
      <c r="AU110" s="5">
        <v>0.79638888888888892</v>
      </c>
      <c r="AV110" s="4">
        <v>47.164071999999997</v>
      </c>
      <c r="AW110" s="4">
        <v>-88.489785999999995</v>
      </c>
      <c r="AX110" s="4">
        <v>319.5</v>
      </c>
      <c r="AY110" s="4">
        <v>27.7</v>
      </c>
      <c r="AZ110" s="4">
        <v>12</v>
      </c>
      <c r="BA110" s="4">
        <v>10</v>
      </c>
      <c r="BB110" s="4" t="s">
        <v>222</v>
      </c>
      <c r="BC110" s="4">
        <v>1.046</v>
      </c>
      <c r="BD110" s="4">
        <v>1</v>
      </c>
      <c r="BE110" s="4">
        <v>1.9952000000000001</v>
      </c>
      <c r="BF110" s="4">
        <v>14.063000000000001</v>
      </c>
      <c r="BG110" s="4">
        <v>13.53</v>
      </c>
      <c r="BH110" s="4">
        <v>0.96</v>
      </c>
      <c r="BI110" s="4">
        <v>15.6</v>
      </c>
      <c r="BJ110" s="4">
        <v>2622.5450000000001</v>
      </c>
      <c r="BK110" s="4">
        <v>255.375</v>
      </c>
      <c r="BL110" s="4">
        <v>1.284</v>
      </c>
      <c r="BM110" s="4">
        <v>0.92500000000000004</v>
      </c>
      <c r="BN110" s="4">
        <v>2.2090000000000001</v>
      </c>
      <c r="BO110" s="4">
        <v>1.0349999999999999</v>
      </c>
      <c r="BP110" s="4">
        <v>0.746</v>
      </c>
      <c r="BQ110" s="4">
        <v>1.782</v>
      </c>
      <c r="BR110" s="4">
        <v>2.8892000000000002</v>
      </c>
      <c r="BU110" s="4">
        <v>1.7649999999999999</v>
      </c>
      <c r="BW110" s="4">
        <v>0</v>
      </c>
      <c r="BX110" s="4">
        <v>0.33210899999999999</v>
      </c>
      <c r="BY110" s="4">
        <v>-5</v>
      </c>
      <c r="BZ110" s="4">
        <v>0.64256400000000002</v>
      </c>
      <c r="CA110" s="4">
        <v>8.1159140000000001</v>
      </c>
      <c r="CB110" s="4">
        <v>12.979793000000001</v>
      </c>
      <c r="CC110" s="4">
        <f t="shared" si="12"/>
        <v>2.1442244788</v>
      </c>
      <c r="CE110" s="4">
        <f t="shared" si="13"/>
        <v>15899.40921180411</v>
      </c>
      <c r="CF110" s="4">
        <f t="shared" si="13"/>
        <v>1548.2333486992497</v>
      </c>
      <c r="CG110" s="4">
        <f t="shared" si="14"/>
        <v>10.803531384756001</v>
      </c>
      <c r="CH110" s="4">
        <f t="shared" si="14"/>
        <v>17.516028550413601</v>
      </c>
    </row>
    <row r="111" spans="1:86">
      <c r="A111" s="2">
        <v>42439</v>
      </c>
      <c r="B111" s="29">
        <v>0.58849634259259254</v>
      </c>
      <c r="C111" s="4">
        <v>13.718999999999999</v>
      </c>
      <c r="D111" s="4">
        <v>1.6339999999999999</v>
      </c>
      <c r="E111" s="4" t="s">
        <v>155</v>
      </c>
      <c r="F111" s="4">
        <v>16339.644921999999</v>
      </c>
      <c r="G111" s="4">
        <v>53.6</v>
      </c>
      <c r="H111" s="4">
        <v>45.3</v>
      </c>
      <c r="I111" s="4">
        <v>399.2</v>
      </c>
      <c r="K111" s="4">
        <v>0</v>
      </c>
      <c r="L111" s="4">
        <v>44</v>
      </c>
      <c r="M111" s="4">
        <v>0.86650000000000005</v>
      </c>
      <c r="N111" s="4">
        <v>11.886699999999999</v>
      </c>
      <c r="O111" s="4">
        <v>1.4157999999999999</v>
      </c>
      <c r="P111" s="4">
        <v>46.451700000000002</v>
      </c>
      <c r="Q111" s="4">
        <v>39.239199999999997</v>
      </c>
      <c r="R111" s="4">
        <v>85.7</v>
      </c>
      <c r="S111" s="4">
        <v>37.509500000000003</v>
      </c>
      <c r="T111" s="4">
        <v>31.685400000000001</v>
      </c>
      <c r="U111" s="4">
        <v>69.2</v>
      </c>
      <c r="V111" s="4">
        <v>399.2242</v>
      </c>
      <c r="Y111" s="4">
        <v>38.341000000000001</v>
      </c>
      <c r="Z111" s="4">
        <v>0</v>
      </c>
      <c r="AA111" s="4">
        <v>0</v>
      </c>
      <c r="AB111" s="4" t="s">
        <v>207</v>
      </c>
      <c r="AC111" s="4">
        <v>0</v>
      </c>
      <c r="AD111" s="4">
        <v>11.3</v>
      </c>
      <c r="AE111" s="4">
        <v>863</v>
      </c>
      <c r="AF111" s="4">
        <v>895</v>
      </c>
      <c r="AG111" s="4">
        <v>836</v>
      </c>
      <c r="AH111" s="4">
        <v>83</v>
      </c>
      <c r="AI111" s="4">
        <v>24.28</v>
      </c>
      <c r="AJ111" s="4">
        <v>0.56000000000000005</v>
      </c>
      <c r="AK111" s="4">
        <v>982</v>
      </c>
      <c r="AL111" s="4">
        <v>1</v>
      </c>
      <c r="AM111" s="4">
        <v>0</v>
      </c>
      <c r="AN111" s="4">
        <v>23</v>
      </c>
      <c r="AO111" s="4">
        <v>190</v>
      </c>
      <c r="AP111" s="4">
        <v>189.1</v>
      </c>
      <c r="AQ111" s="4">
        <v>3.1</v>
      </c>
      <c r="AR111" s="4">
        <v>195</v>
      </c>
      <c r="AS111" s="4" t="s">
        <v>155</v>
      </c>
      <c r="AT111" s="4">
        <v>2</v>
      </c>
      <c r="AU111" s="5">
        <v>0.79640046296296296</v>
      </c>
      <c r="AV111" s="4">
        <v>47.163961</v>
      </c>
      <c r="AW111" s="4">
        <v>-88.489986000000002</v>
      </c>
      <c r="AX111" s="4">
        <v>319.3</v>
      </c>
      <c r="AY111" s="4">
        <v>28.3</v>
      </c>
      <c r="AZ111" s="4">
        <v>12</v>
      </c>
      <c r="BA111" s="4">
        <v>11</v>
      </c>
      <c r="BB111" s="4" t="s">
        <v>213</v>
      </c>
      <c r="BC111" s="4">
        <v>0.8508</v>
      </c>
      <c r="BD111" s="4">
        <v>1.0508</v>
      </c>
      <c r="BE111" s="4">
        <v>1.7507999999999999</v>
      </c>
      <c r="BF111" s="4">
        <v>14.063000000000001</v>
      </c>
      <c r="BG111" s="4">
        <v>13.68</v>
      </c>
      <c r="BH111" s="4">
        <v>0.97</v>
      </c>
      <c r="BI111" s="4">
        <v>15.411</v>
      </c>
      <c r="BJ111" s="4">
        <v>2701.7220000000002</v>
      </c>
      <c r="BK111" s="4">
        <v>204.81</v>
      </c>
      <c r="BL111" s="4">
        <v>1.1060000000000001</v>
      </c>
      <c r="BM111" s="4">
        <v>0.93400000000000005</v>
      </c>
      <c r="BN111" s="4">
        <v>2.04</v>
      </c>
      <c r="BO111" s="4">
        <v>0.89300000000000002</v>
      </c>
      <c r="BP111" s="4">
        <v>0.754</v>
      </c>
      <c r="BQ111" s="4">
        <v>1.647</v>
      </c>
      <c r="BR111" s="4">
        <v>3.0005000000000002</v>
      </c>
      <c r="BU111" s="4">
        <v>1.7290000000000001</v>
      </c>
      <c r="BW111" s="4">
        <v>0</v>
      </c>
      <c r="BX111" s="4">
        <v>0.33409</v>
      </c>
      <c r="BY111" s="4">
        <v>-5</v>
      </c>
      <c r="BZ111" s="4">
        <v>0.63932699999999998</v>
      </c>
      <c r="CA111" s="4">
        <v>8.1643249999999998</v>
      </c>
      <c r="CB111" s="4">
        <v>12.914405</v>
      </c>
      <c r="CC111" s="4">
        <f t="shared" si="12"/>
        <v>2.1570146649999997</v>
      </c>
      <c r="CE111" s="4">
        <f t="shared" si="13"/>
        <v>16477.12914133455</v>
      </c>
      <c r="CF111" s="4">
        <f t="shared" si="13"/>
        <v>1249.0851462277501</v>
      </c>
      <c r="CG111" s="4">
        <f t="shared" si="14"/>
        <v>10.044642526424999</v>
      </c>
      <c r="CH111" s="4">
        <f t="shared" si="14"/>
        <v>18.299301700387499</v>
      </c>
    </row>
    <row r="112" spans="1:86">
      <c r="A112" s="2">
        <v>42439</v>
      </c>
      <c r="B112" s="29">
        <v>0.58850791666666669</v>
      </c>
      <c r="C112" s="4">
        <v>14.14</v>
      </c>
      <c r="D112" s="4">
        <v>0.73309999999999997</v>
      </c>
      <c r="E112" s="4" t="s">
        <v>155</v>
      </c>
      <c r="F112" s="4">
        <v>7330.5125980000003</v>
      </c>
      <c r="G112" s="4">
        <v>65.2</v>
      </c>
      <c r="H112" s="4">
        <v>45.3</v>
      </c>
      <c r="I112" s="4">
        <v>217</v>
      </c>
      <c r="K112" s="4">
        <v>0</v>
      </c>
      <c r="L112" s="4">
        <v>39</v>
      </c>
      <c r="M112" s="4">
        <v>0.87129999999999996</v>
      </c>
      <c r="N112" s="4">
        <v>12.319599999999999</v>
      </c>
      <c r="O112" s="4">
        <v>0.63870000000000005</v>
      </c>
      <c r="P112" s="4">
        <v>56.770099999999999</v>
      </c>
      <c r="Q112" s="4">
        <v>39.4681</v>
      </c>
      <c r="R112" s="4">
        <v>96.2</v>
      </c>
      <c r="S112" s="4">
        <v>45.808199999999999</v>
      </c>
      <c r="T112" s="4">
        <v>31.847100000000001</v>
      </c>
      <c r="U112" s="4">
        <v>77.7</v>
      </c>
      <c r="V112" s="4">
        <v>216.99449999999999</v>
      </c>
      <c r="Y112" s="4">
        <v>34.322000000000003</v>
      </c>
      <c r="Z112" s="4">
        <v>0</v>
      </c>
      <c r="AA112" s="4">
        <v>0</v>
      </c>
      <c r="AB112" s="4" t="s">
        <v>207</v>
      </c>
      <c r="AC112" s="4">
        <v>0</v>
      </c>
      <c r="AD112" s="4">
        <v>11.3</v>
      </c>
      <c r="AE112" s="4">
        <v>863</v>
      </c>
      <c r="AF112" s="4">
        <v>896</v>
      </c>
      <c r="AG112" s="4">
        <v>837</v>
      </c>
      <c r="AH112" s="4">
        <v>83</v>
      </c>
      <c r="AI112" s="4">
        <v>24.09</v>
      </c>
      <c r="AJ112" s="4">
        <v>0.55000000000000004</v>
      </c>
      <c r="AK112" s="4">
        <v>982</v>
      </c>
      <c r="AL112" s="4">
        <v>0.9</v>
      </c>
      <c r="AM112" s="4">
        <v>0</v>
      </c>
      <c r="AN112" s="4">
        <v>23</v>
      </c>
      <c r="AO112" s="4">
        <v>189.9</v>
      </c>
      <c r="AP112" s="4">
        <v>190</v>
      </c>
      <c r="AQ112" s="4">
        <v>2.8</v>
      </c>
      <c r="AR112" s="4">
        <v>195</v>
      </c>
      <c r="AS112" s="4" t="s">
        <v>155</v>
      </c>
      <c r="AT112" s="4">
        <v>2</v>
      </c>
      <c r="AU112" s="5">
        <v>0.79642361111111104</v>
      </c>
      <c r="AV112" s="4">
        <v>47.163853000000003</v>
      </c>
      <c r="AW112" s="4">
        <v>-88.490206000000001</v>
      </c>
      <c r="AX112" s="4">
        <v>318.89999999999998</v>
      </c>
      <c r="AY112" s="4">
        <v>29.7</v>
      </c>
      <c r="AZ112" s="4">
        <v>12</v>
      </c>
      <c r="BA112" s="4">
        <v>11</v>
      </c>
      <c r="BB112" s="4" t="s">
        <v>213</v>
      </c>
      <c r="BC112" s="4">
        <v>0.9</v>
      </c>
      <c r="BD112" s="4">
        <v>1.1000000000000001</v>
      </c>
      <c r="BE112" s="4">
        <v>1.8</v>
      </c>
      <c r="BF112" s="4">
        <v>14.063000000000001</v>
      </c>
      <c r="BG112" s="4">
        <v>14.23</v>
      </c>
      <c r="BH112" s="4">
        <v>1.01</v>
      </c>
      <c r="BI112" s="4">
        <v>14.776</v>
      </c>
      <c r="BJ112" s="4">
        <v>2878.5720000000001</v>
      </c>
      <c r="BK112" s="4">
        <v>94.981999999999999</v>
      </c>
      <c r="BL112" s="4">
        <v>1.389</v>
      </c>
      <c r="BM112" s="4">
        <v>0.96599999999999997</v>
      </c>
      <c r="BN112" s="4">
        <v>2.355</v>
      </c>
      <c r="BO112" s="4">
        <v>1.121</v>
      </c>
      <c r="BP112" s="4">
        <v>0.77900000000000003</v>
      </c>
      <c r="BQ112" s="4">
        <v>1.9</v>
      </c>
      <c r="BR112" s="4">
        <v>1.6766000000000001</v>
      </c>
      <c r="BU112" s="4">
        <v>1.591</v>
      </c>
      <c r="BW112" s="4">
        <v>0</v>
      </c>
      <c r="BX112" s="4">
        <v>0.353464</v>
      </c>
      <c r="BY112" s="4">
        <v>-5</v>
      </c>
      <c r="BZ112" s="4">
        <v>0.64189099999999999</v>
      </c>
      <c r="CA112" s="4">
        <v>8.6377769999999998</v>
      </c>
      <c r="CB112" s="4">
        <v>12.966198</v>
      </c>
      <c r="CC112" s="4">
        <f t="shared" si="12"/>
        <v>2.2821006833999999</v>
      </c>
      <c r="CE112" s="4">
        <f t="shared" si="13"/>
        <v>18573.753871789668</v>
      </c>
      <c r="CF112" s="4">
        <f t="shared" si="13"/>
        <v>612.86370125545807</v>
      </c>
      <c r="CG112" s="4">
        <f t="shared" si="14"/>
        <v>12.2595968961</v>
      </c>
      <c r="CH112" s="4">
        <f t="shared" si="14"/>
        <v>10.8181263978954</v>
      </c>
    </row>
    <row r="113" spans="1:86">
      <c r="A113" s="2">
        <v>42439</v>
      </c>
      <c r="B113" s="29">
        <v>0.58851949074074072</v>
      </c>
      <c r="C113" s="4">
        <v>14.39</v>
      </c>
      <c r="D113" s="4">
        <v>0.3422</v>
      </c>
      <c r="E113" s="4" t="s">
        <v>155</v>
      </c>
      <c r="F113" s="4">
        <v>3422.054232</v>
      </c>
      <c r="G113" s="4">
        <v>209.1</v>
      </c>
      <c r="H113" s="4">
        <v>55.5</v>
      </c>
      <c r="I113" s="4">
        <v>130.9</v>
      </c>
      <c r="K113" s="4">
        <v>0</v>
      </c>
      <c r="L113" s="4">
        <v>39</v>
      </c>
      <c r="M113" s="4">
        <v>0.87290000000000001</v>
      </c>
      <c r="N113" s="4">
        <v>12.561500000000001</v>
      </c>
      <c r="O113" s="4">
        <v>0.29870000000000002</v>
      </c>
      <c r="P113" s="4">
        <v>182.54990000000001</v>
      </c>
      <c r="Q113" s="4">
        <v>48.482500000000002</v>
      </c>
      <c r="R113" s="4">
        <v>231</v>
      </c>
      <c r="S113" s="4">
        <v>146.55930000000001</v>
      </c>
      <c r="T113" s="4">
        <v>38.923900000000003</v>
      </c>
      <c r="U113" s="4">
        <v>185.5</v>
      </c>
      <c r="V113" s="4">
        <v>130.9486</v>
      </c>
      <c r="Y113" s="4">
        <v>33.859000000000002</v>
      </c>
      <c r="Z113" s="4">
        <v>0</v>
      </c>
      <c r="AA113" s="4">
        <v>0</v>
      </c>
      <c r="AB113" s="4" t="s">
        <v>207</v>
      </c>
      <c r="AC113" s="4">
        <v>0</v>
      </c>
      <c r="AD113" s="4">
        <v>11.3</v>
      </c>
      <c r="AE113" s="4">
        <v>867</v>
      </c>
      <c r="AF113" s="4">
        <v>898</v>
      </c>
      <c r="AG113" s="4">
        <v>839</v>
      </c>
      <c r="AH113" s="4">
        <v>83</v>
      </c>
      <c r="AI113" s="4">
        <v>22.75</v>
      </c>
      <c r="AJ113" s="4">
        <v>0.52</v>
      </c>
      <c r="AK113" s="4">
        <v>982</v>
      </c>
      <c r="AL113" s="4">
        <v>0.1</v>
      </c>
      <c r="AM113" s="4">
        <v>0</v>
      </c>
      <c r="AN113" s="4">
        <v>23</v>
      </c>
      <c r="AO113" s="4">
        <v>189</v>
      </c>
      <c r="AP113" s="4">
        <v>189.9</v>
      </c>
      <c r="AQ113" s="4">
        <v>2.6</v>
      </c>
      <c r="AR113" s="4">
        <v>195</v>
      </c>
      <c r="AS113" s="4" t="s">
        <v>155</v>
      </c>
      <c r="AT113" s="4">
        <v>2</v>
      </c>
      <c r="AU113" s="5">
        <v>0.79643518518518519</v>
      </c>
      <c r="AV113" s="4">
        <v>47.163800999999999</v>
      </c>
      <c r="AW113" s="4">
        <v>-88.490381999999997</v>
      </c>
      <c r="AX113" s="4">
        <v>318.60000000000002</v>
      </c>
      <c r="AY113" s="4">
        <v>30.4</v>
      </c>
      <c r="AZ113" s="4">
        <v>12</v>
      </c>
      <c r="BA113" s="4">
        <v>11</v>
      </c>
      <c r="BB113" s="4" t="s">
        <v>213</v>
      </c>
      <c r="BC113" s="4">
        <v>1.0016</v>
      </c>
      <c r="BD113" s="4">
        <v>1.2524</v>
      </c>
      <c r="BE113" s="4">
        <v>1.9523999999999999</v>
      </c>
      <c r="BF113" s="4">
        <v>14.063000000000001</v>
      </c>
      <c r="BG113" s="4">
        <v>14.41</v>
      </c>
      <c r="BH113" s="4">
        <v>1.03</v>
      </c>
      <c r="BI113" s="4">
        <v>14.557</v>
      </c>
      <c r="BJ113" s="4">
        <v>2959.5059999999999</v>
      </c>
      <c r="BK113" s="4">
        <v>44.793999999999997</v>
      </c>
      <c r="BL113" s="4">
        <v>4.5039999999999996</v>
      </c>
      <c r="BM113" s="4">
        <v>1.196</v>
      </c>
      <c r="BN113" s="4">
        <v>5.7</v>
      </c>
      <c r="BO113" s="4">
        <v>3.6160000000000001</v>
      </c>
      <c r="BP113" s="4">
        <v>0.96</v>
      </c>
      <c r="BQ113" s="4">
        <v>4.5759999999999996</v>
      </c>
      <c r="BR113" s="4">
        <v>1.0202</v>
      </c>
      <c r="BU113" s="4">
        <v>1.583</v>
      </c>
      <c r="BW113" s="4">
        <v>0</v>
      </c>
      <c r="BX113" s="4">
        <v>0.43910900000000003</v>
      </c>
      <c r="BY113" s="4">
        <v>-5</v>
      </c>
      <c r="BZ113" s="4">
        <v>0.64143600000000001</v>
      </c>
      <c r="CA113" s="4">
        <v>10.730727</v>
      </c>
      <c r="CB113" s="4">
        <v>12.957007000000001</v>
      </c>
      <c r="CC113" s="4">
        <f t="shared" si="12"/>
        <v>2.8350580733999999</v>
      </c>
      <c r="CE113" s="4">
        <f t="shared" si="13"/>
        <v>23722.965252823913</v>
      </c>
      <c r="CF113" s="4">
        <f t="shared" si="13"/>
        <v>359.06212237278595</v>
      </c>
      <c r="CG113" s="4">
        <f t="shared" si="14"/>
        <v>36.680543643743995</v>
      </c>
      <c r="CH113" s="4">
        <f t="shared" si="14"/>
        <v>8.1777733009938007</v>
      </c>
    </row>
    <row r="114" spans="1:86">
      <c r="A114" s="2">
        <v>42439</v>
      </c>
      <c r="B114" s="29">
        <v>0.58853106481481487</v>
      </c>
      <c r="C114" s="4">
        <v>14.388999999999999</v>
      </c>
      <c r="D114" s="4">
        <v>0.37609999999999999</v>
      </c>
      <c r="E114" s="4" t="s">
        <v>155</v>
      </c>
      <c r="F114" s="4">
        <v>3761.0586320000002</v>
      </c>
      <c r="G114" s="4">
        <v>360</v>
      </c>
      <c r="H114" s="4">
        <v>56.2</v>
      </c>
      <c r="I114" s="4">
        <v>156.30000000000001</v>
      </c>
      <c r="K114" s="4">
        <v>0</v>
      </c>
      <c r="L114" s="4">
        <v>38</v>
      </c>
      <c r="M114" s="4">
        <v>0.87239999999999995</v>
      </c>
      <c r="N114" s="4">
        <v>12.552899999999999</v>
      </c>
      <c r="O114" s="4">
        <v>0.3281</v>
      </c>
      <c r="P114" s="4">
        <v>314.07670000000002</v>
      </c>
      <c r="Q114" s="4">
        <v>49.039200000000001</v>
      </c>
      <c r="R114" s="4">
        <v>363.1</v>
      </c>
      <c r="S114" s="4">
        <v>253.61500000000001</v>
      </c>
      <c r="T114" s="4">
        <v>39.5989</v>
      </c>
      <c r="U114" s="4">
        <v>293.2</v>
      </c>
      <c r="V114" s="4">
        <v>156.33000000000001</v>
      </c>
      <c r="Y114" s="4">
        <v>33.100999999999999</v>
      </c>
      <c r="Z114" s="4">
        <v>0</v>
      </c>
      <c r="AA114" s="4">
        <v>0</v>
      </c>
      <c r="AB114" s="4" t="s">
        <v>207</v>
      </c>
      <c r="AC114" s="4">
        <v>0</v>
      </c>
      <c r="AD114" s="4">
        <v>11.4</v>
      </c>
      <c r="AE114" s="4">
        <v>868</v>
      </c>
      <c r="AF114" s="4">
        <v>899</v>
      </c>
      <c r="AG114" s="4">
        <v>843</v>
      </c>
      <c r="AH114" s="4">
        <v>83</v>
      </c>
      <c r="AI114" s="4">
        <v>24.28</v>
      </c>
      <c r="AJ114" s="4">
        <v>0.56000000000000005</v>
      </c>
      <c r="AK114" s="4">
        <v>982</v>
      </c>
      <c r="AL114" s="4">
        <v>1</v>
      </c>
      <c r="AM114" s="4">
        <v>0</v>
      </c>
      <c r="AN114" s="4">
        <v>23</v>
      </c>
      <c r="AO114" s="4">
        <v>189</v>
      </c>
      <c r="AP114" s="4">
        <v>189</v>
      </c>
      <c r="AQ114" s="4">
        <v>2.4</v>
      </c>
      <c r="AR114" s="4">
        <v>195</v>
      </c>
      <c r="AS114" s="4" t="s">
        <v>155</v>
      </c>
      <c r="AT114" s="4">
        <v>2</v>
      </c>
      <c r="AU114" s="5">
        <v>0.79644675925925934</v>
      </c>
      <c r="AV114" s="4">
        <v>47.163781999999998</v>
      </c>
      <c r="AW114" s="4">
        <v>-88.490468000000007</v>
      </c>
      <c r="AX114" s="4">
        <v>318.5</v>
      </c>
      <c r="AY114" s="4">
        <v>30.6</v>
      </c>
      <c r="AZ114" s="4">
        <v>12</v>
      </c>
      <c r="BA114" s="4">
        <v>11</v>
      </c>
      <c r="BB114" s="4" t="s">
        <v>213</v>
      </c>
      <c r="BC114" s="4">
        <v>1.3540000000000001</v>
      </c>
      <c r="BD114" s="4">
        <v>1.1968000000000001</v>
      </c>
      <c r="BE114" s="4">
        <v>2.3031999999999999</v>
      </c>
      <c r="BF114" s="4">
        <v>14.063000000000001</v>
      </c>
      <c r="BG114" s="4">
        <v>14.38</v>
      </c>
      <c r="BH114" s="4">
        <v>1.02</v>
      </c>
      <c r="BI114" s="4">
        <v>14.63</v>
      </c>
      <c r="BJ114" s="4">
        <v>2952.1109999999999</v>
      </c>
      <c r="BK114" s="4">
        <v>49.110999999999997</v>
      </c>
      <c r="BL114" s="4">
        <v>7.7350000000000003</v>
      </c>
      <c r="BM114" s="4">
        <v>1.208</v>
      </c>
      <c r="BN114" s="4">
        <v>8.9429999999999996</v>
      </c>
      <c r="BO114" s="4">
        <v>6.2460000000000004</v>
      </c>
      <c r="BP114" s="4">
        <v>0.97499999999999998</v>
      </c>
      <c r="BQ114" s="4">
        <v>7.2210000000000001</v>
      </c>
      <c r="BR114" s="4">
        <v>1.2157</v>
      </c>
      <c r="BU114" s="4">
        <v>1.544</v>
      </c>
      <c r="BW114" s="4">
        <v>0</v>
      </c>
      <c r="BX114" s="4">
        <v>0.44065399999999999</v>
      </c>
      <c r="BY114" s="4">
        <v>-5</v>
      </c>
      <c r="BZ114" s="4">
        <v>0.64478199999999997</v>
      </c>
      <c r="CA114" s="4">
        <v>10.768482000000001</v>
      </c>
      <c r="CB114" s="4">
        <v>13.024596000000001</v>
      </c>
      <c r="CC114" s="4">
        <f t="shared" si="12"/>
        <v>2.8450329444000002</v>
      </c>
      <c r="CE114" s="4">
        <f t="shared" si="13"/>
        <v>23746.946361629994</v>
      </c>
      <c r="CF114" s="4">
        <f t="shared" si="13"/>
        <v>395.05163686799403</v>
      </c>
      <c r="CG114" s="4">
        <f t="shared" si="14"/>
        <v>58.086128765934006</v>
      </c>
      <c r="CH114" s="4">
        <f t="shared" si="14"/>
        <v>9.7791589448478007</v>
      </c>
    </row>
    <row r="115" spans="1:86">
      <c r="A115" s="2">
        <v>42439</v>
      </c>
      <c r="B115" s="29">
        <v>0.58854263888888891</v>
      </c>
      <c r="C115" s="4">
        <v>14.329000000000001</v>
      </c>
      <c r="D115" s="4">
        <v>0.54630000000000001</v>
      </c>
      <c r="E115" s="4" t="s">
        <v>155</v>
      </c>
      <c r="F115" s="4">
        <v>5463.0705390000003</v>
      </c>
      <c r="G115" s="4">
        <v>263.60000000000002</v>
      </c>
      <c r="H115" s="4">
        <v>56.2</v>
      </c>
      <c r="I115" s="4">
        <v>151.6</v>
      </c>
      <c r="K115" s="4">
        <v>0</v>
      </c>
      <c r="L115" s="4">
        <v>37</v>
      </c>
      <c r="M115" s="4">
        <v>0.87139999999999995</v>
      </c>
      <c r="N115" s="4">
        <v>12.4862</v>
      </c>
      <c r="O115" s="4">
        <v>0.47599999999999998</v>
      </c>
      <c r="P115" s="4">
        <v>229.6567</v>
      </c>
      <c r="Q115" s="4">
        <v>48.970799999999997</v>
      </c>
      <c r="R115" s="4">
        <v>278.60000000000002</v>
      </c>
      <c r="S115" s="4">
        <v>185.44630000000001</v>
      </c>
      <c r="T115" s="4">
        <v>39.543599999999998</v>
      </c>
      <c r="U115" s="4">
        <v>225</v>
      </c>
      <c r="V115" s="4">
        <v>151.6018</v>
      </c>
      <c r="Y115" s="4">
        <v>32.491999999999997</v>
      </c>
      <c r="Z115" s="4">
        <v>0</v>
      </c>
      <c r="AA115" s="4">
        <v>0</v>
      </c>
      <c r="AB115" s="4" t="s">
        <v>207</v>
      </c>
      <c r="AC115" s="4">
        <v>0</v>
      </c>
      <c r="AD115" s="4">
        <v>11.3</v>
      </c>
      <c r="AE115" s="4">
        <v>867</v>
      </c>
      <c r="AF115" s="4">
        <v>898</v>
      </c>
      <c r="AG115" s="4">
        <v>844</v>
      </c>
      <c r="AH115" s="4">
        <v>83</v>
      </c>
      <c r="AI115" s="4">
        <v>24.28</v>
      </c>
      <c r="AJ115" s="4">
        <v>0.56000000000000005</v>
      </c>
      <c r="AK115" s="4">
        <v>982</v>
      </c>
      <c r="AL115" s="4">
        <v>1</v>
      </c>
      <c r="AM115" s="4">
        <v>0</v>
      </c>
      <c r="AN115" s="4">
        <v>23</v>
      </c>
      <c r="AO115" s="4">
        <v>189</v>
      </c>
      <c r="AP115" s="4">
        <v>189</v>
      </c>
      <c r="AQ115" s="4">
        <v>2.4</v>
      </c>
      <c r="AR115" s="4">
        <v>195</v>
      </c>
      <c r="AS115" s="4" t="s">
        <v>155</v>
      </c>
      <c r="AT115" s="4">
        <v>2</v>
      </c>
      <c r="AU115" s="5">
        <v>0.79644675925925934</v>
      </c>
      <c r="AV115" s="4">
        <v>47.163746000000003</v>
      </c>
      <c r="AW115" s="4">
        <v>-88.490650000000002</v>
      </c>
      <c r="AX115" s="4">
        <v>318.7</v>
      </c>
      <c r="AY115" s="4">
        <v>30.9</v>
      </c>
      <c r="AZ115" s="4">
        <v>12</v>
      </c>
      <c r="BA115" s="4">
        <v>11</v>
      </c>
      <c r="BB115" s="4" t="s">
        <v>213</v>
      </c>
      <c r="BC115" s="4">
        <v>1.6</v>
      </c>
      <c r="BD115" s="4">
        <v>1.101499</v>
      </c>
      <c r="BE115" s="4">
        <v>2.5507490000000002</v>
      </c>
      <c r="BF115" s="4">
        <v>14.063000000000001</v>
      </c>
      <c r="BG115" s="4">
        <v>14.26</v>
      </c>
      <c r="BH115" s="4">
        <v>1.01</v>
      </c>
      <c r="BI115" s="4">
        <v>14.762</v>
      </c>
      <c r="BJ115" s="4">
        <v>2918.0889999999999</v>
      </c>
      <c r="BK115" s="4">
        <v>70.808000000000007</v>
      </c>
      <c r="BL115" s="4">
        <v>5.6210000000000004</v>
      </c>
      <c r="BM115" s="4">
        <v>1.1990000000000001</v>
      </c>
      <c r="BN115" s="4">
        <v>6.819</v>
      </c>
      <c r="BO115" s="4">
        <v>4.5389999999999997</v>
      </c>
      <c r="BP115" s="4">
        <v>0.96799999999999997</v>
      </c>
      <c r="BQ115" s="4">
        <v>5.5060000000000002</v>
      </c>
      <c r="BR115" s="4">
        <v>1.1716</v>
      </c>
      <c r="BU115" s="4">
        <v>1.5069999999999999</v>
      </c>
      <c r="BW115" s="4">
        <v>0</v>
      </c>
      <c r="BX115" s="4">
        <v>0.44589099999999998</v>
      </c>
      <c r="BY115" s="4">
        <v>-5</v>
      </c>
      <c r="BZ115" s="4">
        <v>0.64289099999999999</v>
      </c>
      <c r="CA115" s="4">
        <v>10.896461</v>
      </c>
      <c r="CB115" s="4">
        <v>12.986397999999999</v>
      </c>
      <c r="CC115" s="4">
        <f t="shared" si="12"/>
        <v>2.8788449961999998</v>
      </c>
      <c r="CE115" s="4">
        <f t="shared" si="13"/>
        <v>23752.241708322665</v>
      </c>
      <c r="CF115" s="4">
        <f t="shared" si="13"/>
        <v>576.35278803453616</v>
      </c>
      <c r="CG115" s="4">
        <f t="shared" si="14"/>
        <v>44.816947956702002</v>
      </c>
      <c r="CH115" s="4">
        <f t="shared" si="14"/>
        <v>9.5364213995772005</v>
      </c>
    </row>
    <row r="116" spans="1:86">
      <c r="A116" s="2">
        <v>42439</v>
      </c>
      <c r="B116" s="29">
        <v>0.58855421296296295</v>
      </c>
      <c r="C116" s="4">
        <v>14.286</v>
      </c>
      <c r="D116" s="4">
        <v>0.747</v>
      </c>
      <c r="E116" s="4" t="s">
        <v>155</v>
      </c>
      <c r="F116" s="4">
        <v>7470.0583820000002</v>
      </c>
      <c r="G116" s="4">
        <v>163.80000000000001</v>
      </c>
      <c r="H116" s="4">
        <v>56.3</v>
      </c>
      <c r="I116" s="4">
        <v>180</v>
      </c>
      <c r="K116" s="4">
        <v>0</v>
      </c>
      <c r="L116" s="4">
        <v>37</v>
      </c>
      <c r="M116" s="4">
        <v>0.87</v>
      </c>
      <c r="N116" s="4">
        <v>12.428900000000001</v>
      </c>
      <c r="O116" s="4">
        <v>0.64990000000000003</v>
      </c>
      <c r="P116" s="4">
        <v>142.47120000000001</v>
      </c>
      <c r="Q116" s="4">
        <v>48.982700000000001</v>
      </c>
      <c r="R116" s="4">
        <v>191.5</v>
      </c>
      <c r="S116" s="4">
        <v>115.0446</v>
      </c>
      <c r="T116" s="4">
        <v>39.553199999999997</v>
      </c>
      <c r="U116" s="4">
        <v>154.6</v>
      </c>
      <c r="V116" s="4">
        <v>179.9709</v>
      </c>
      <c r="Y116" s="4">
        <v>32.067</v>
      </c>
      <c r="Z116" s="4">
        <v>0</v>
      </c>
      <c r="AA116" s="4">
        <v>0</v>
      </c>
      <c r="AB116" s="4" t="s">
        <v>207</v>
      </c>
      <c r="AC116" s="4">
        <v>0</v>
      </c>
      <c r="AD116" s="4">
        <v>11.3</v>
      </c>
      <c r="AE116" s="4">
        <v>867</v>
      </c>
      <c r="AF116" s="4">
        <v>898</v>
      </c>
      <c r="AG116" s="4">
        <v>841</v>
      </c>
      <c r="AH116" s="4">
        <v>83</v>
      </c>
      <c r="AI116" s="4">
        <v>24.28</v>
      </c>
      <c r="AJ116" s="4">
        <v>0.56000000000000005</v>
      </c>
      <c r="AK116" s="4">
        <v>982</v>
      </c>
      <c r="AL116" s="4">
        <v>1</v>
      </c>
      <c r="AM116" s="4">
        <v>0</v>
      </c>
      <c r="AN116" s="4">
        <v>23</v>
      </c>
      <c r="AO116" s="4">
        <v>189.1</v>
      </c>
      <c r="AP116" s="4">
        <v>189.1</v>
      </c>
      <c r="AQ116" s="4">
        <v>2.8</v>
      </c>
      <c r="AR116" s="4">
        <v>195</v>
      </c>
      <c r="AS116" s="4" t="s">
        <v>155</v>
      </c>
      <c r="AT116" s="4">
        <v>2</v>
      </c>
      <c r="AU116" s="5">
        <v>0.79646990740740742</v>
      </c>
      <c r="AV116" s="4">
        <v>47.163696999999999</v>
      </c>
      <c r="AW116" s="4">
        <v>-88.490917999999994</v>
      </c>
      <c r="AX116" s="4">
        <v>318.8</v>
      </c>
      <c r="AY116" s="4">
        <v>31.2</v>
      </c>
      <c r="AZ116" s="4">
        <v>12</v>
      </c>
      <c r="BA116" s="4">
        <v>11</v>
      </c>
      <c r="BB116" s="4" t="s">
        <v>213</v>
      </c>
      <c r="BC116" s="4">
        <v>1.9045049999999999</v>
      </c>
      <c r="BD116" s="4">
        <v>1.352252</v>
      </c>
      <c r="BE116" s="4">
        <v>2.9045049999999999</v>
      </c>
      <c r="BF116" s="4">
        <v>14.063000000000001</v>
      </c>
      <c r="BG116" s="4">
        <v>14.09</v>
      </c>
      <c r="BH116" s="4">
        <v>1</v>
      </c>
      <c r="BI116" s="4">
        <v>14.939</v>
      </c>
      <c r="BJ116" s="4">
        <v>2878.1239999999998</v>
      </c>
      <c r="BK116" s="4">
        <v>95.787999999999997</v>
      </c>
      <c r="BL116" s="4">
        <v>3.4550000000000001</v>
      </c>
      <c r="BM116" s="4">
        <v>1.1879999999999999</v>
      </c>
      <c r="BN116" s="4">
        <v>4.6429999999999998</v>
      </c>
      <c r="BO116" s="4">
        <v>2.79</v>
      </c>
      <c r="BP116" s="4">
        <v>0.95899999999999996</v>
      </c>
      <c r="BQ116" s="4">
        <v>3.7490000000000001</v>
      </c>
      <c r="BR116" s="4">
        <v>1.3781000000000001</v>
      </c>
      <c r="BU116" s="4">
        <v>1.4730000000000001</v>
      </c>
      <c r="BW116" s="4">
        <v>0</v>
      </c>
      <c r="BX116" s="4">
        <v>0.44423699999999999</v>
      </c>
      <c r="BY116" s="4">
        <v>-5</v>
      </c>
      <c r="BZ116" s="4">
        <v>0.64221799999999996</v>
      </c>
      <c r="CA116" s="4">
        <v>10.856042</v>
      </c>
      <c r="CB116" s="4">
        <v>12.972804</v>
      </c>
      <c r="CC116" s="4">
        <f t="shared" si="12"/>
        <v>2.8681662964000001</v>
      </c>
      <c r="CE116" s="4">
        <f t="shared" si="13"/>
        <v>23340.041163830374</v>
      </c>
      <c r="CF116" s="4">
        <f t="shared" si="13"/>
        <v>776.78927766871197</v>
      </c>
      <c r="CG116" s="4">
        <f t="shared" si="14"/>
        <v>30.402378189126001</v>
      </c>
      <c r="CH116" s="4">
        <f t="shared" si="14"/>
        <v>11.175651475709401</v>
      </c>
    </row>
    <row r="117" spans="1:86">
      <c r="A117" s="2">
        <v>42439</v>
      </c>
      <c r="B117" s="29">
        <v>0.58856578703703699</v>
      </c>
      <c r="C117" s="4">
        <v>14.27</v>
      </c>
      <c r="D117" s="4">
        <v>0.62270000000000003</v>
      </c>
      <c r="E117" s="4" t="s">
        <v>155</v>
      </c>
      <c r="F117" s="4">
        <v>6227.3561300000001</v>
      </c>
      <c r="G117" s="4">
        <v>122</v>
      </c>
      <c r="H117" s="4">
        <v>56.3</v>
      </c>
      <c r="I117" s="4">
        <v>168.6</v>
      </c>
      <c r="K117" s="4">
        <v>0</v>
      </c>
      <c r="L117" s="4">
        <v>37</v>
      </c>
      <c r="M117" s="4">
        <v>0.87109999999999999</v>
      </c>
      <c r="N117" s="4">
        <v>12.430899999999999</v>
      </c>
      <c r="O117" s="4">
        <v>0.54249999999999998</v>
      </c>
      <c r="P117" s="4">
        <v>106.31529999999999</v>
      </c>
      <c r="Q117" s="4">
        <v>49.044199999999996</v>
      </c>
      <c r="R117" s="4">
        <v>155.4</v>
      </c>
      <c r="S117" s="4">
        <v>85.8489</v>
      </c>
      <c r="T117" s="4">
        <v>39.602899999999998</v>
      </c>
      <c r="U117" s="4">
        <v>125.5</v>
      </c>
      <c r="V117" s="4">
        <v>168.55629999999999</v>
      </c>
      <c r="Y117" s="4">
        <v>31.867999999999999</v>
      </c>
      <c r="Z117" s="4">
        <v>0</v>
      </c>
      <c r="AA117" s="4">
        <v>0</v>
      </c>
      <c r="AB117" s="4" t="s">
        <v>207</v>
      </c>
      <c r="AC117" s="4">
        <v>0</v>
      </c>
      <c r="AD117" s="4">
        <v>11.4</v>
      </c>
      <c r="AE117" s="4">
        <v>866</v>
      </c>
      <c r="AF117" s="4">
        <v>897</v>
      </c>
      <c r="AG117" s="4">
        <v>841</v>
      </c>
      <c r="AH117" s="4">
        <v>83</v>
      </c>
      <c r="AI117" s="4">
        <v>24.28</v>
      </c>
      <c r="AJ117" s="4">
        <v>0.56000000000000005</v>
      </c>
      <c r="AK117" s="4">
        <v>982</v>
      </c>
      <c r="AL117" s="4">
        <v>1</v>
      </c>
      <c r="AM117" s="4">
        <v>0</v>
      </c>
      <c r="AN117" s="4">
        <v>23</v>
      </c>
      <c r="AO117" s="4">
        <v>190</v>
      </c>
      <c r="AP117" s="4">
        <v>190</v>
      </c>
      <c r="AQ117" s="4">
        <v>2.4</v>
      </c>
      <c r="AR117" s="4">
        <v>195</v>
      </c>
      <c r="AS117" s="4" t="s">
        <v>155</v>
      </c>
      <c r="AT117" s="4">
        <v>2</v>
      </c>
      <c r="AU117" s="5">
        <v>0.79648148148148146</v>
      </c>
      <c r="AV117" s="4">
        <v>47.163670000000003</v>
      </c>
      <c r="AW117" s="4">
        <v>-88.491097999999994</v>
      </c>
      <c r="AX117" s="4">
        <v>318.7</v>
      </c>
      <c r="AY117" s="4">
        <v>31.1</v>
      </c>
      <c r="AZ117" s="4">
        <v>12</v>
      </c>
      <c r="BA117" s="4">
        <v>11</v>
      </c>
      <c r="BB117" s="4" t="s">
        <v>213</v>
      </c>
      <c r="BC117" s="4">
        <v>2.2000000000000002</v>
      </c>
      <c r="BD117" s="4">
        <v>1.5</v>
      </c>
      <c r="BE117" s="4">
        <v>3.2</v>
      </c>
      <c r="BF117" s="4">
        <v>14.063000000000001</v>
      </c>
      <c r="BG117" s="4">
        <v>14.23</v>
      </c>
      <c r="BH117" s="4">
        <v>1.01</v>
      </c>
      <c r="BI117" s="4">
        <v>14.794</v>
      </c>
      <c r="BJ117" s="4">
        <v>2902.2820000000002</v>
      </c>
      <c r="BK117" s="4">
        <v>80.611000000000004</v>
      </c>
      <c r="BL117" s="4">
        <v>2.5990000000000002</v>
      </c>
      <c r="BM117" s="4">
        <v>1.1990000000000001</v>
      </c>
      <c r="BN117" s="4">
        <v>3.798</v>
      </c>
      <c r="BO117" s="4">
        <v>2.0990000000000002</v>
      </c>
      <c r="BP117" s="4">
        <v>0.96799999999999997</v>
      </c>
      <c r="BQ117" s="4">
        <v>3.0670000000000002</v>
      </c>
      <c r="BR117" s="4">
        <v>1.3012999999999999</v>
      </c>
      <c r="BU117" s="4">
        <v>1.476</v>
      </c>
      <c r="BW117" s="4">
        <v>0</v>
      </c>
      <c r="BX117" s="4">
        <v>0.43680099999999999</v>
      </c>
      <c r="BY117" s="4">
        <v>-5</v>
      </c>
      <c r="BZ117" s="4">
        <v>0.64367300000000005</v>
      </c>
      <c r="CA117" s="4">
        <v>10.674324</v>
      </c>
      <c r="CB117" s="4">
        <v>13.002195</v>
      </c>
      <c r="CC117" s="4">
        <f t="shared" si="12"/>
        <v>2.8201564008000002</v>
      </c>
      <c r="CE117" s="4">
        <f t="shared" si="13"/>
        <v>23141.9841103039</v>
      </c>
      <c r="CF117" s="4">
        <f t="shared" si="13"/>
        <v>642.76954517710806</v>
      </c>
      <c r="CG117" s="4">
        <f t="shared" si="14"/>
        <v>24.455399325876002</v>
      </c>
      <c r="CH117" s="4">
        <f t="shared" si="14"/>
        <v>10.376201872436399</v>
      </c>
    </row>
    <row r="118" spans="1:86">
      <c r="A118" s="2">
        <v>42439</v>
      </c>
      <c r="B118" s="29">
        <v>0.58857736111111114</v>
      </c>
      <c r="C118" s="4">
        <v>14.266</v>
      </c>
      <c r="D118" s="4">
        <v>0.78410000000000002</v>
      </c>
      <c r="E118" s="4" t="s">
        <v>155</v>
      </c>
      <c r="F118" s="4">
        <v>7840.9254499999997</v>
      </c>
      <c r="G118" s="4">
        <v>99.7</v>
      </c>
      <c r="H118" s="4">
        <v>58.3</v>
      </c>
      <c r="I118" s="4">
        <v>185.5</v>
      </c>
      <c r="K118" s="4">
        <v>0</v>
      </c>
      <c r="L118" s="4">
        <v>36</v>
      </c>
      <c r="M118" s="4">
        <v>0.86970000000000003</v>
      </c>
      <c r="N118" s="4">
        <v>12.4079</v>
      </c>
      <c r="O118" s="4">
        <v>0.68189999999999995</v>
      </c>
      <c r="P118" s="4">
        <v>86.721800000000002</v>
      </c>
      <c r="Q118" s="4">
        <v>50.735799999999998</v>
      </c>
      <c r="R118" s="4">
        <v>137.5</v>
      </c>
      <c r="S118" s="4">
        <v>70.027299999999997</v>
      </c>
      <c r="T118" s="4">
        <v>40.968800000000002</v>
      </c>
      <c r="U118" s="4">
        <v>111</v>
      </c>
      <c r="V118" s="4">
        <v>185.45050000000001</v>
      </c>
      <c r="Y118" s="4">
        <v>31.736000000000001</v>
      </c>
      <c r="Z118" s="4">
        <v>0</v>
      </c>
      <c r="AA118" s="4">
        <v>0</v>
      </c>
      <c r="AB118" s="4" t="s">
        <v>207</v>
      </c>
      <c r="AC118" s="4">
        <v>0</v>
      </c>
      <c r="AD118" s="4">
        <v>11.3</v>
      </c>
      <c r="AE118" s="4">
        <v>867</v>
      </c>
      <c r="AF118" s="4">
        <v>897</v>
      </c>
      <c r="AG118" s="4">
        <v>839</v>
      </c>
      <c r="AH118" s="4">
        <v>83</v>
      </c>
      <c r="AI118" s="4">
        <v>24.28</v>
      </c>
      <c r="AJ118" s="4">
        <v>0.56000000000000005</v>
      </c>
      <c r="AK118" s="4">
        <v>982</v>
      </c>
      <c r="AL118" s="4">
        <v>1</v>
      </c>
      <c r="AM118" s="4">
        <v>0</v>
      </c>
      <c r="AN118" s="4">
        <v>23</v>
      </c>
      <c r="AO118" s="4">
        <v>190</v>
      </c>
      <c r="AP118" s="4">
        <v>189.9</v>
      </c>
      <c r="AQ118" s="4">
        <v>2.4</v>
      </c>
      <c r="AR118" s="4">
        <v>195</v>
      </c>
      <c r="AS118" s="4" t="s">
        <v>155</v>
      </c>
      <c r="AT118" s="4">
        <v>2</v>
      </c>
      <c r="AU118" s="5">
        <v>0.79649305555555561</v>
      </c>
      <c r="AV118" s="4">
        <v>47.163657000000001</v>
      </c>
      <c r="AW118" s="4">
        <v>-88.491186999999996</v>
      </c>
      <c r="AX118" s="4">
        <v>318.7</v>
      </c>
      <c r="AY118" s="4">
        <v>31.3</v>
      </c>
      <c r="AZ118" s="4">
        <v>12</v>
      </c>
      <c r="BA118" s="4">
        <v>11</v>
      </c>
      <c r="BB118" s="4" t="s">
        <v>213</v>
      </c>
      <c r="BC118" s="4">
        <v>2.3523999999999998</v>
      </c>
      <c r="BD118" s="4">
        <v>1.246</v>
      </c>
      <c r="BE118" s="4">
        <v>3.3016000000000001</v>
      </c>
      <c r="BF118" s="4">
        <v>14.063000000000001</v>
      </c>
      <c r="BG118" s="4">
        <v>14.07</v>
      </c>
      <c r="BH118" s="4">
        <v>1</v>
      </c>
      <c r="BI118" s="4">
        <v>14.978999999999999</v>
      </c>
      <c r="BJ118" s="4">
        <v>2870.7139999999999</v>
      </c>
      <c r="BK118" s="4">
        <v>100.42</v>
      </c>
      <c r="BL118" s="4">
        <v>2.101</v>
      </c>
      <c r="BM118" s="4">
        <v>1.2290000000000001</v>
      </c>
      <c r="BN118" s="4">
        <v>3.33</v>
      </c>
      <c r="BO118" s="4">
        <v>1.6970000000000001</v>
      </c>
      <c r="BP118" s="4">
        <v>0.99299999999999999</v>
      </c>
      <c r="BQ118" s="4">
        <v>2.6890000000000001</v>
      </c>
      <c r="BR118" s="4">
        <v>1.4188000000000001</v>
      </c>
      <c r="BU118" s="4">
        <v>1.4570000000000001</v>
      </c>
      <c r="BW118" s="4">
        <v>0</v>
      </c>
      <c r="BX118" s="4">
        <v>0.43037900000000001</v>
      </c>
      <c r="BY118" s="4">
        <v>-5</v>
      </c>
      <c r="BZ118" s="4">
        <v>0.64110900000000004</v>
      </c>
      <c r="CA118" s="4">
        <v>10.517386999999999</v>
      </c>
      <c r="CB118" s="4">
        <v>12.950402</v>
      </c>
      <c r="CC118" s="4">
        <f t="shared" si="12"/>
        <v>2.7786936453999997</v>
      </c>
      <c r="CE118" s="4">
        <f t="shared" si="13"/>
        <v>22553.730347925546</v>
      </c>
      <c r="CF118" s="4">
        <f t="shared" si="13"/>
        <v>788.94853389737989</v>
      </c>
      <c r="CG118" s="4">
        <f t="shared" si="14"/>
        <v>21.126096471320999</v>
      </c>
      <c r="CH118" s="4">
        <f t="shared" si="14"/>
        <v>11.1467853006732</v>
      </c>
    </row>
    <row r="119" spans="1:86">
      <c r="A119" s="2">
        <v>42439</v>
      </c>
      <c r="B119" s="29">
        <v>0.58858893518518518</v>
      </c>
      <c r="C119" s="4">
        <v>14.272</v>
      </c>
      <c r="D119" s="4">
        <v>0.6361</v>
      </c>
      <c r="E119" s="4" t="s">
        <v>155</v>
      </c>
      <c r="F119" s="4">
        <v>6361.4154870000002</v>
      </c>
      <c r="G119" s="4">
        <v>75.599999999999994</v>
      </c>
      <c r="H119" s="4">
        <v>64.099999999999994</v>
      </c>
      <c r="I119" s="4">
        <v>185.2</v>
      </c>
      <c r="K119" s="4">
        <v>0</v>
      </c>
      <c r="L119" s="4">
        <v>36</v>
      </c>
      <c r="M119" s="4">
        <v>0.871</v>
      </c>
      <c r="N119" s="4">
        <v>12.430999999999999</v>
      </c>
      <c r="O119" s="4">
        <v>0.55410000000000004</v>
      </c>
      <c r="P119" s="4">
        <v>65.813199999999995</v>
      </c>
      <c r="Q119" s="4">
        <v>55.8309</v>
      </c>
      <c r="R119" s="4">
        <v>121.6</v>
      </c>
      <c r="S119" s="4">
        <v>53.105200000000004</v>
      </c>
      <c r="T119" s="4">
        <v>45.050400000000003</v>
      </c>
      <c r="U119" s="4">
        <v>98.2</v>
      </c>
      <c r="V119" s="4">
        <v>185.1593</v>
      </c>
      <c r="Y119" s="4">
        <v>31.411999999999999</v>
      </c>
      <c r="Z119" s="4">
        <v>0</v>
      </c>
      <c r="AA119" s="4">
        <v>0</v>
      </c>
      <c r="AB119" s="4" t="s">
        <v>207</v>
      </c>
      <c r="AC119" s="4">
        <v>0</v>
      </c>
      <c r="AD119" s="4">
        <v>11.3</v>
      </c>
      <c r="AE119" s="4">
        <v>864</v>
      </c>
      <c r="AF119" s="4">
        <v>896</v>
      </c>
      <c r="AG119" s="4">
        <v>835</v>
      </c>
      <c r="AH119" s="4">
        <v>83</v>
      </c>
      <c r="AI119" s="4">
        <v>24.09</v>
      </c>
      <c r="AJ119" s="4">
        <v>0.55000000000000004</v>
      </c>
      <c r="AK119" s="4">
        <v>982</v>
      </c>
      <c r="AL119" s="4">
        <v>0.9</v>
      </c>
      <c r="AM119" s="4">
        <v>0</v>
      </c>
      <c r="AN119" s="4">
        <v>23</v>
      </c>
      <c r="AO119" s="4">
        <v>190</v>
      </c>
      <c r="AP119" s="4">
        <v>189</v>
      </c>
      <c r="AQ119" s="4">
        <v>2.4</v>
      </c>
      <c r="AR119" s="4">
        <v>195</v>
      </c>
      <c r="AS119" s="4" t="s">
        <v>155</v>
      </c>
      <c r="AT119" s="4">
        <v>2</v>
      </c>
      <c r="AU119" s="5">
        <v>0.79649305555555561</v>
      </c>
      <c r="AV119" s="4">
        <v>47.163598999999998</v>
      </c>
      <c r="AW119" s="4">
        <v>-88.491358000000005</v>
      </c>
      <c r="AX119" s="4">
        <v>318.60000000000002</v>
      </c>
      <c r="AY119" s="4">
        <v>31.3</v>
      </c>
      <c r="AZ119" s="4">
        <v>12</v>
      </c>
      <c r="BA119" s="4">
        <v>11</v>
      </c>
      <c r="BB119" s="4" t="s">
        <v>213</v>
      </c>
      <c r="BC119" s="4">
        <v>2.7031999999999998</v>
      </c>
      <c r="BD119" s="4">
        <v>1.1524000000000001</v>
      </c>
      <c r="BE119" s="4">
        <v>3.6539999999999999</v>
      </c>
      <c r="BF119" s="4">
        <v>14.063000000000001</v>
      </c>
      <c r="BG119" s="4">
        <v>14.21</v>
      </c>
      <c r="BH119" s="4">
        <v>1.01</v>
      </c>
      <c r="BI119" s="4">
        <v>14.811</v>
      </c>
      <c r="BJ119" s="4">
        <v>2899.3150000000001</v>
      </c>
      <c r="BK119" s="4">
        <v>82.25</v>
      </c>
      <c r="BL119" s="4">
        <v>1.607</v>
      </c>
      <c r="BM119" s="4">
        <v>1.3640000000000001</v>
      </c>
      <c r="BN119" s="4">
        <v>2.9710000000000001</v>
      </c>
      <c r="BO119" s="4">
        <v>1.2969999999999999</v>
      </c>
      <c r="BP119" s="4">
        <v>1.1000000000000001</v>
      </c>
      <c r="BQ119" s="4">
        <v>2.3969999999999998</v>
      </c>
      <c r="BR119" s="4">
        <v>1.4279999999999999</v>
      </c>
      <c r="BU119" s="4">
        <v>1.454</v>
      </c>
      <c r="BW119" s="4">
        <v>0</v>
      </c>
      <c r="BX119" s="4">
        <v>0.45353500000000002</v>
      </c>
      <c r="BY119" s="4">
        <v>-5</v>
      </c>
      <c r="BZ119" s="4">
        <v>0.64189099999999999</v>
      </c>
      <c r="CA119" s="4">
        <v>11.083273</v>
      </c>
      <c r="CB119" s="4">
        <v>12.966200000000001</v>
      </c>
      <c r="CC119" s="4">
        <f t="shared" si="12"/>
        <v>2.9282007266000001</v>
      </c>
      <c r="CE119" s="4">
        <f t="shared" si="13"/>
        <v>24004.023044522266</v>
      </c>
      <c r="CF119" s="4">
        <f t="shared" si="13"/>
        <v>680.96460557474995</v>
      </c>
      <c r="CG119" s="4">
        <f t="shared" si="14"/>
        <v>19.845254219607</v>
      </c>
      <c r="CH119" s="4">
        <f t="shared" si="14"/>
        <v>11.822704641468</v>
      </c>
    </row>
    <row r="120" spans="1:86">
      <c r="A120" s="2">
        <v>42439</v>
      </c>
      <c r="B120" s="29">
        <v>0.58860050925925933</v>
      </c>
      <c r="C120" s="4">
        <v>14.33</v>
      </c>
      <c r="D120" s="4">
        <v>0.3196</v>
      </c>
      <c r="E120" s="4" t="s">
        <v>155</v>
      </c>
      <c r="F120" s="4">
        <v>3195.7026810000002</v>
      </c>
      <c r="G120" s="4">
        <v>88</v>
      </c>
      <c r="H120" s="4">
        <v>65.099999999999994</v>
      </c>
      <c r="I120" s="4">
        <v>119.4</v>
      </c>
      <c r="K120" s="4">
        <v>0</v>
      </c>
      <c r="L120" s="4">
        <v>35</v>
      </c>
      <c r="M120" s="4">
        <v>0.87350000000000005</v>
      </c>
      <c r="N120" s="4">
        <v>12.517899999999999</v>
      </c>
      <c r="O120" s="4">
        <v>0.2792</v>
      </c>
      <c r="P120" s="4">
        <v>76.829099999999997</v>
      </c>
      <c r="Q120" s="4">
        <v>56.8795</v>
      </c>
      <c r="R120" s="4">
        <v>133.69999999999999</v>
      </c>
      <c r="S120" s="4">
        <v>61.681600000000003</v>
      </c>
      <c r="T120" s="4">
        <v>45.665199999999999</v>
      </c>
      <c r="U120" s="4">
        <v>107.3</v>
      </c>
      <c r="V120" s="4">
        <v>119.35339999999999</v>
      </c>
      <c r="Y120" s="4">
        <v>30.727</v>
      </c>
      <c r="Z120" s="4">
        <v>0</v>
      </c>
      <c r="AA120" s="4">
        <v>0</v>
      </c>
      <c r="AB120" s="4" t="s">
        <v>207</v>
      </c>
      <c r="AC120" s="4">
        <v>0</v>
      </c>
      <c r="AD120" s="4">
        <v>11.3</v>
      </c>
      <c r="AE120" s="4">
        <v>866</v>
      </c>
      <c r="AF120" s="4">
        <v>896</v>
      </c>
      <c r="AG120" s="4">
        <v>837</v>
      </c>
      <c r="AH120" s="4">
        <v>83</v>
      </c>
      <c r="AI120" s="4">
        <v>22.75</v>
      </c>
      <c r="AJ120" s="4">
        <v>0.52</v>
      </c>
      <c r="AK120" s="4">
        <v>982</v>
      </c>
      <c r="AL120" s="4">
        <v>0.1</v>
      </c>
      <c r="AM120" s="4">
        <v>0</v>
      </c>
      <c r="AN120" s="4">
        <v>23</v>
      </c>
      <c r="AO120" s="4">
        <v>190</v>
      </c>
      <c r="AP120" s="4">
        <v>188.9</v>
      </c>
      <c r="AQ120" s="4">
        <v>2.4</v>
      </c>
      <c r="AR120" s="4">
        <v>195</v>
      </c>
      <c r="AS120" s="4" t="s">
        <v>155</v>
      </c>
      <c r="AT120" s="4">
        <v>2</v>
      </c>
      <c r="AU120" s="5">
        <v>0.79651620370370368</v>
      </c>
      <c r="AV120" s="4">
        <v>47.163504000000003</v>
      </c>
      <c r="AW120" s="4">
        <v>-88.491601000000003</v>
      </c>
      <c r="AX120" s="4">
        <v>318.60000000000002</v>
      </c>
      <c r="AY120" s="4">
        <v>31.5</v>
      </c>
      <c r="AZ120" s="4">
        <v>12</v>
      </c>
      <c r="BA120" s="4">
        <v>11</v>
      </c>
      <c r="BB120" s="4" t="s">
        <v>213</v>
      </c>
      <c r="BC120" s="4">
        <v>2.9</v>
      </c>
      <c r="BD120" s="4">
        <v>1.3</v>
      </c>
      <c r="BE120" s="4">
        <v>3.9</v>
      </c>
      <c r="BF120" s="4">
        <v>14.063000000000001</v>
      </c>
      <c r="BG120" s="4">
        <v>14.49</v>
      </c>
      <c r="BH120" s="4">
        <v>1.03</v>
      </c>
      <c r="BI120" s="4">
        <v>14.476000000000001</v>
      </c>
      <c r="BJ120" s="4">
        <v>2964.0909999999999</v>
      </c>
      <c r="BK120" s="4">
        <v>42.072000000000003</v>
      </c>
      <c r="BL120" s="4">
        <v>1.905</v>
      </c>
      <c r="BM120" s="4">
        <v>1.41</v>
      </c>
      <c r="BN120" s="4">
        <v>3.3159999999999998</v>
      </c>
      <c r="BO120" s="4">
        <v>1.53</v>
      </c>
      <c r="BP120" s="4">
        <v>1.1319999999999999</v>
      </c>
      <c r="BQ120" s="4">
        <v>2.6619999999999999</v>
      </c>
      <c r="BR120" s="4">
        <v>0.9345</v>
      </c>
      <c r="BU120" s="4">
        <v>1.444</v>
      </c>
      <c r="BW120" s="4">
        <v>0</v>
      </c>
      <c r="BX120" s="4">
        <v>0.42035099999999997</v>
      </c>
      <c r="BY120" s="4">
        <v>-5</v>
      </c>
      <c r="BZ120" s="4">
        <v>0.64089200000000002</v>
      </c>
      <c r="CA120" s="4">
        <v>10.272337</v>
      </c>
      <c r="CB120" s="4">
        <v>12.946016</v>
      </c>
      <c r="CC120" s="4">
        <f t="shared" si="12"/>
        <v>2.7139514353999998</v>
      </c>
      <c r="CE120" s="4">
        <f t="shared" si="13"/>
        <v>22744.761813048248</v>
      </c>
      <c r="CF120" s="4">
        <f t="shared" si="13"/>
        <v>322.83678841120803</v>
      </c>
      <c r="CG120" s="4">
        <f t="shared" si="14"/>
        <v>20.426685937218</v>
      </c>
      <c r="CH120" s="4">
        <f t="shared" si="14"/>
        <v>7.1708256980955003</v>
      </c>
    </row>
    <row r="121" spans="1:86">
      <c r="A121" s="2">
        <v>42439</v>
      </c>
      <c r="B121" s="29">
        <v>0.58861208333333337</v>
      </c>
      <c r="C121" s="4">
        <v>14.33</v>
      </c>
      <c r="D121" s="4">
        <v>9.8199999999999996E-2</v>
      </c>
      <c r="E121" s="4" t="s">
        <v>155</v>
      </c>
      <c r="F121" s="4">
        <v>982.46256200000005</v>
      </c>
      <c r="G121" s="4">
        <v>294.3</v>
      </c>
      <c r="H121" s="4">
        <v>54.4</v>
      </c>
      <c r="I121" s="4">
        <v>87.4</v>
      </c>
      <c r="K121" s="4">
        <v>0</v>
      </c>
      <c r="L121" s="4">
        <v>34</v>
      </c>
      <c r="M121" s="4">
        <v>0.87529999999999997</v>
      </c>
      <c r="N121" s="4">
        <v>12.543799999999999</v>
      </c>
      <c r="O121" s="4">
        <v>8.5999999999999993E-2</v>
      </c>
      <c r="P121" s="4">
        <v>257.63479999999998</v>
      </c>
      <c r="Q121" s="4">
        <v>47.647399999999998</v>
      </c>
      <c r="R121" s="4">
        <v>305.3</v>
      </c>
      <c r="S121" s="4">
        <v>208.0385</v>
      </c>
      <c r="T121" s="4">
        <v>38.475000000000001</v>
      </c>
      <c r="U121" s="4">
        <v>246.5</v>
      </c>
      <c r="V121" s="4">
        <v>87.420500000000004</v>
      </c>
      <c r="Y121" s="4">
        <v>29.866</v>
      </c>
      <c r="Z121" s="4">
        <v>0</v>
      </c>
      <c r="AA121" s="4">
        <v>0</v>
      </c>
      <c r="AB121" s="4" t="s">
        <v>207</v>
      </c>
      <c r="AC121" s="4">
        <v>0</v>
      </c>
      <c r="AD121" s="4">
        <v>11.3</v>
      </c>
      <c r="AE121" s="4">
        <v>870</v>
      </c>
      <c r="AF121" s="4">
        <v>899</v>
      </c>
      <c r="AG121" s="4">
        <v>842</v>
      </c>
      <c r="AH121" s="4">
        <v>83</v>
      </c>
      <c r="AI121" s="4">
        <v>24.28</v>
      </c>
      <c r="AJ121" s="4">
        <v>0.56000000000000005</v>
      </c>
      <c r="AK121" s="4">
        <v>982</v>
      </c>
      <c r="AL121" s="4">
        <v>1</v>
      </c>
      <c r="AM121" s="4">
        <v>0</v>
      </c>
      <c r="AN121" s="4">
        <v>23</v>
      </c>
      <c r="AO121" s="4">
        <v>189.9</v>
      </c>
      <c r="AP121" s="4">
        <v>188.1</v>
      </c>
      <c r="AQ121" s="4">
        <v>2.5</v>
      </c>
      <c r="AR121" s="4">
        <v>195</v>
      </c>
      <c r="AS121" s="4" t="s">
        <v>155</v>
      </c>
      <c r="AT121" s="4">
        <v>2</v>
      </c>
      <c r="AU121" s="5">
        <v>0.79652777777777783</v>
      </c>
      <c r="AV121" s="4">
        <v>47.163420000000002</v>
      </c>
      <c r="AW121" s="4">
        <v>-88.491746000000006</v>
      </c>
      <c r="AX121" s="4">
        <v>318.60000000000002</v>
      </c>
      <c r="AY121" s="4">
        <v>31.8</v>
      </c>
      <c r="AZ121" s="4">
        <v>12</v>
      </c>
      <c r="BA121" s="4">
        <v>11</v>
      </c>
      <c r="BB121" s="4" t="s">
        <v>213</v>
      </c>
      <c r="BC121" s="4">
        <v>2.0364</v>
      </c>
      <c r="BD121" s="4">
        <v>1.3508</v>
      </c>
      <c r="BE121" s="4">
        <v>3.1888000000000001</v>
      </c>
      <c r="BF121" s="4">
        <v>14.063000000000001</v>
      </c>
      <c r="BG121" s="4">
        <v>14.73</v>
      </c>
      <c r="BH121" s="4">
        <v>1.05</v>
      </c>
      <c r="BI121" s="4">
        <v>14.24</v>
      </c>
      <c r="BJ121" s="4">
        <v>3010.415</v>
      </c>
      <c r="BK121" s="4">
        <v>13.135999999999999</v>
      </c>
      <c r="BL121" s="4">
        <v>6.4749999999999996</v>
      </c>
      <c r="BM121" s="4">
        <v>1.1970000000000001</v>
      </c>
      <c r="BN121" s="4">
        <v>7.6719999999999997</v>
      </c>
      <c r="BO121" s="4">
        <v>5.2290000000000001</v>
      </c>
      <c r="BP121" s="4">
        <v>0.96699999999999997</v>
      </c>
      <c r="BQ121" s="4">
        <v>6.1950000000000003</v>
      </c>
      <c r="BR121" s="4">
        <v>0.69379999999999997</v>
      </c>
      <c r="BU121" s="4">
        <v>1.4219999999999999</v>
      </c>
      <c r="BW121" s="4">
        <v>0</v>
      </c>
      <c r="BX121" s="4">
        <v>0.445602</v>
      </c>
      <c r="BY121" s="4">
        <v>-5</v>
      </c>
      <c r="BZ121" s="4">
        <v>0.64021799999999995</v>
      </c>
      <c r="CA121" s="4">
        <v>10.889398999999999</v>
      </c>
      <c r="CB121" s="4">
        <v>12.932404</v>
      </c>
      <c r="CC121" s="4">
        <f t="shared" si="12"/>
        <v>2.8769792157999996</v>
      </c>
      <c r="CE121" s="4">
        <f t="shared" si="13"/>
        <v>24487.862737666994</v>
      </c>
      <c r="CF121" s="4">
        <f t="shared" si="13"/>
        <v>106.85322951220797</v>
      </c>
      <c r="CG121" s="4">
        <f t="shared" si="14"/>
        <v>50.392490623334993</v>
      </c>
      <c r="CH121" s="4">
        <f t="shared" si="14"/>
        <v>5.6436335745713997</v>
      </c>
    </row>
    <row r="122" spans="1:86">
      <c r="A122" s="2">
        <v>42439</v>
      </c>
      <c r="B122" s="29">
        <v>0.58862365740740741</v>
      </c>
      <c r="C122" s="4">
        <v>14.303000000000001</v>
      </c>
      <c r="D122" s="4">
        <v>3.7999999999999999E-2</v>
      </c>
      <c r="E122" s="4" t="s">
        <v>155</v>
      </c>
      <c r="F122" s="4">
        <v>380.48442899999998</v>
      </c>
      <c r="G122" s="4">
        <v>809.9</v>
      </c>
      <c r="H122" s="4">
        <v>60.6</v>
      </c>
      <c r="I122" s="4">
        <v>80.099999999999994</v>
      </c>
      <c r="K122" s="4">
        <v>0</v>
      </c>
      <c r="L122" s="4">
        <v>33</v>
      </c>
      <c r="M122" s="4">
        <v>0.87609999999999999</v>
      </c>
      <c r="N122" s="4">
        <v>12.5312</v>
      </c>
      <c r="O122" s="4">
        <v>3.3300000000000003E-2</v>
      </c>
      <c r="P122" s="4">
        <v>709.56060000000002</v>
      </c>
      <c r="Q122" s="4">
        <v>53.124000000000002</v>
      </c>
      <c r="R122" s="4">
        <v>762.7</v>
      </c>
      <c r="S122" s="4">
        <v>572.96569999999997</v>
      </c>
      <c r="T122" s="4">
        <v>42.897300000000001</v>
      </c>
      <c r="U122" s="4">
        <v>615.9</v>
      </c>
      <c r="V122" s="4">
        <v>80.077699999999993</v>
      </c>
      <c r="Y122" s="4">
        <v>28.751000000000001</v>
      </c>
      <c r="Z122" s="4">
        <v>0</v>
      </c>
      <c r="AA122" s="4">
        <v>1.8E-3</v>
      </c>
      <c r="AB122" s="4" t="s">
        <v>207</v>
      </c>
      <c r="AC122" s="4">
        <v>0</v>
      </c>
      <c r="AD122" s="4">
        <v>11.4</v>
      </c>
      <c r="AE122" s="4">
        <v>872</v>
      </c>
      <c r="AF122" s="4">
        <v>901</v>
      </c>
      <c r="AG122" s="4">
        <v>845</v>
      </c>
      <c r="AH122" s="4">
        <v>83</v>
      </c>
      <c r="AI122" s="4">
        <v>24.28</v>
      </c>
      <c r="AJ122" s="4">
        <v>0.56000000000000005</v>
      </c>
      <c r="AK122" s="4">
        <v>982</v>
      </c>
      <c r="AL122" s="4">
        <v>1</v>
      </c>
      <c r="AM122" s="4">
        <v>0</v>
      </c>
      <c r="AN122" s="4">
        <v>23</v>
      </c>
      <c r="AO122" s="4">
        <v>189</v>
      </c>
      <c r="AP122" s="4">
        <v>188.9</v>
      </c>
      <c r="AQ122" s="4">
        <v>2.6</v>
      </c>
      <c r="AR122" s="4">
        <v>195</v>
      </c>
      <c r="AS122" s="4" t="s">
        <v>155</v>
      </c>
      <c r="AT122" s="4">
        <v>2</v>
      </c>
      <c r="AU122" s="5">
        <v>0.79653935185185187</v>
      </c>
      <c r="AV122" s="4">
        <v>47.163317999999997</v>
      </c>
      <c r="AW122" s="4">
        <v>-88.491870000000006</v>
      </c>
      <c r="AX122" s="4">
        <v>318.7</v>
      </c>
      <c r="AY122" s="4">
        <v>32.6</v>
      </c>
      <c r="AZ122" s="4">
        <v>12</v>
      </c>
      <c r="BA122" s="4">
        <v>11</v>
      </c>
      <c r="BB122" s="4" t="s">
        <v>213</v>
      </c>
      <c r="BC122" s="4">
        <v>1.2507999999999999</v>
      </c>
      <c r="BD122" s="4">
        <v>1.4508000000000001</v>
      </c>
      <c r="BE122" s="4">
        <v>2.4491999999999998</v>
      </c>
      <c r="BF122" s="4">
        <v>14.063000000000001</v>
      </c>
      <c r="BG122" s="4">
        <v>14.83</v>
      </c>
      <c r="BH122" s="4">
        <v>1.05</v>
      </c>
      <c r="BI122" s="4">
        <v>14.138999999999999</v>
      </c>
      <c r="BJ122" s="4">
        <v>3023.2310000000002</v>
      </c>
      <c r="BK122" s="4">
        <v>5.1189999999999998</v>
      </c>
      <c r="BL122" s="4">
        <v>17.927</v>
      </c>
      <c r="BM122" s="4">
        <v>1.3420000000000001</v>
      </c>
      <c r="BN122" s="4">
        <v>19.268999999999998</v>
      </c>
      <c r="BO122" s="4">
        <v>14.476000000000001</v>
      </c>
      <c r="BP122" s="4">
        <v>1.0840000000000001</v>
      </c>
      <c r="BQ122" s="4">
        <v>15.56</v>
      </c>
      <c r="BR122" s="4">
        <v>0.63880000000000003</v>
      </c>
      <c r="BU122" s="4">
        <v>1.3759999999999999</v>
      </c>
      <c r="BW122" s="4">
        <v>0.309</v>
      </c>
      <c r="BX122" s="4">
        <v>0.43777199999999999</v>
      </c>
      <c r="BY122" s="4">
        <v>-5</v>
      </c>
      <c r="BZ122" s="4">
        <v>0.64210900000000004</v>
      </c>
      <c r="CA122" s="4">
        <v>10.698053</v>
      </c>
      <c r="CB122" s="4">
        <v>12.970602</v>
      </c>
      <c r="CC122" s="4">
        <f t="shared" si="12"/>
        <v>2.8264256025999996</v>
      </c>
      <c r="CE122" s="4">
        <f t="shared" si="13"/>
        <v>24159.986045524522</v>
      </c>
      <c r="CF122" s="4">
        <f t="shared" si="13"/>
        <v>40.908209980328998</v>
      </c>
      <c r="CG122" s="4">
        <f t="shared" si="14"/>
        <v>124.34689339596</v>
      </c>
      <c r="CH122" s="4">
        <f t="shared" si="14"/>
        <v>5.1049354435307999</v>
      </c>
    </row>
    <row r="123" spans="1:86">
      <c r="A123" s="2">
        <v>42439</v>
      </c>
      <c r="B123" s="29">
        <v>0.58863523148148145</v>
      </c>
      <c r="C123" s="4">
        <v>14.29</v>
      </c>
      <c r="D123" s="4">
        <v>4.41E-2</v>
      </c>
      <c r="E123" s="4" t="s">
        <v>155</v>
      </c>
      <c r="F123" s="4">
        <v>441.03806200000002</v>
      </c>
      <c r="G123" s="4">
        <v>979.7</v>
      </c>
      <c r="H123" s="4">
        <v>62.1</v>
      </c>
      <c r="I123" s="4">
        <v>78.900000000000006</v>
      </c>
      <c r="K123" s="4">
        <v>0.16</v>
      </c>
      <c r="L123" s="4">
        <v>32</v>
      </c>
      <c r="M123" s="4">
        <v>0.87619999999999998</v>
      </c>
      <c r="N123" s="4">
        <v>12.5212</v>
      </c>
      <c r="O123" s="4">
        <v>3.8600000000000002E-2</v>
      </c>
      <c r="P123" s="4">
        <v>858.43719999999996</v>
      </c>
      <c r="Q123" s="4">
        <v>54.389400000000002</v>
      </c>
      <c r="R123" s="4">
        <v>912.8</v>
      </c>
      <c r="S123" s="4">
        <v>693.18269999999995</v>
      </c>
      <c r="T123" s="4">
        <v>43.9191</v>
      </c>
      <c r="U123" s="4">
        <v>737.1</v>
      </c>
      <c r="V123" s="4">
        <v>78.871899999999997</v>
      </c>
      <c r="Y123" s="4">
        <v>27.689</v>
      </c>
      <c r="Z123" s="4">
        <v>0</v>
      </c>
      <c r="AA123" s="4">
        <v>0.1396</v>
      </c>
      <c r="AB123" s="4" t="s">
        <v>207</v>
      </c>
      <c r="AC123" s="4">
        <v>0</v>
      </c>
      <c r="AD123" s="4">
        <v>11.3</v>
      </c>
      <c r="AE123" s="4">
        <v>874</v>
      </c>
      <c r="AF123" s="4">
        <v>902</v>
      </c>
      <c r="AG123" s="4">
        <v>845</v>
      </c>
      <c r="AH123" s="4">
        <v>83</v>
      </c>
      <c r="AI123" s="4">
        <v>24.28</v>
      </c>
      <c r="AJ123" s="4">
        <v>0.56000000000000005</v>
      </c>
      <c r="AK123" s="4">
        <v>982</v>
      </c>
      <c r="AL123" s="4">
        <v>1</v>
      </c>
      <c r="AM123" s="4">
        <v>0</v>
      </c>
      <c r="AN123" s="4">
        <v>23</v>
      </c>
      <c r="AO123" s="4">
        <v>189.1</v>
      </c>
      <c r="AP123" s="4">
        <v>188</v>
      </c>
      <c r="AQ123" s="4">
        <v>2.8</v>
      </c>
      <c r="AR123" s="4">
        <v>195</v>
      </c>
      <c r="AS123" s="4" t="s">
        <v>155</v>
      </c>
      <c r="AT123" s="4">
        <v>2</v>
      </c>
      <c r="AU123" s="5">
        <v>0.79655092592592591</v>
      </c>
      <c r="AV123" s="4">
        <v>47.163198999999999</v>
      </c>
      <c r="AW123" s="4">
        <v>-88.491969999999995</v>
      </c>
      <c r="AX123" s="4">
        <v>318.60000000000002</v>
      </c>
      <c r="AY123" s="4">
        <v>33.6</v>
      </c>
      <c r="AZ123" s="4">
        <v>12</v>
      </c>
      <c r="BA123" s="4">
        <v>11</v>
      </c>
      <c r="BB123" s="4" t="s">
        <v>213</v>
      </c>
      <c r="BC123" s="4">
        <v>1.046</v>
      </c>
      <c r="BD123" s="4">
        <v>1.5</v>
      </c>
      <c r="BE123" s="4">
        <v>2.0444</v>
      </c>
      <c r="BF123" s="4">
        <v>14.063000000000001</v>
      </c>
      <c r="BG123" s="4">
        <v>14.83</v>
      </c>
      <c r="BH123" s="4">
        <v>1.05</v>
      </c>
      <c r="BI123" s="4">
        <v>14.127000000000001</v>
      </c>
      <c r="BJ123" s="4">
        <v>3021.9780000000001</v>
      </c>
      <c r="BK123" s="4">
        <v>5.9359999999999999</v>
      </c>
      <c r="BL123" s="4">
        <v>21.696999999999999</v>
      </c>
      <c r="BM123" s="4">
        <v>1.375</v>
      </c>
      <c r="BN123" s="4">
        <v>23.071000000000002</v>
      </c>
      <c r="BO123" s="4">
        <v>17.52</v>
      </c>
      <c r="BP123" s="4">
        <v>1.1100000000000001</v>
      </c>
      <c r="BQ123" s="4">
        <v>18.63</v>
      </c>
      <c r="BR123" s="4">
        <v>0.62949999999999995</v>
      </c>
      <c r="BU123" s="4">
        <v>1.3260000000000001</v>
      </c>
      <c r="BW123" s="4">
        <v>24.501000000000001</v>
      </c>
      <c r="BX123" s="4">
        <v>0.53672500000000001</v>
      </c>
      <c r="BY123" s="4">
        <v>-5</v>
      </c>
      <c r="BZ123" s="4">
        <v>0.64310900000000004</v>
      </c>
      <c r="CA123" s="4">
        <v>13.116217000000001</v>
      </c>
      <c r="CB123" s="4">
        <v>12.990802</v>
      </c>
      <c r="CC123" s="4">
        <f t="shared" si="12"/>
        <v>3.4653045314000002</v>
      </c>
      <c r="CE123" s="4">
        <f t="shared" si="13"/>
        <v>29608.778655267823</v>
      </c>
      <c r="CF123" s="4">
        <f t="shared" si="13"/>
        <v>58.159824491664004</v>
      </c>
      <c r="CG123" s="4">
        <f t="shared" si="14"/>
        <v>182.53327666436999</v>
      </c>
      <c r="CH123" s="4">
        <f t="shared" si="14"/>
        <v>6.1677239753204995</v>
      </c>
    </row>
    <row r="124" spans="1:86">
      <c r="A124" s="2">
        <v>42439</v>
      </c>
      <c r="B124" s="29">
        <v>0.58864680555555549</v>
      </c>
      <c r="C124" s="4">
        <v>14.002000000000001</v>
      </c>
      <c r="D124" s="4">
        <v>0.85729999999999995</v>
      </c>
      <c r="E124" s="4" t="s">
        <v>155</v>
      </c>
      <c r="F124" s="4">
        <v>8573.4028890000009</v>
      </c>
      <c r="G124" s="4">
        <v>1055.0999999999999</v>
      </c>
      <c r="H124" s="4">
        <v>62.5</v>
      </c>
      <c r="I124" s="4">
        <v>128.1</v>
      </c>
      <c r="K124" s="4">
        <v>0.3</v>
      </c>
      <c r="L124" s="4">
        <v>32</v>
      </c>
      <c r="M124" s="4">
        <v>0.87119999999999997</v>
      </c>
      <c r="N124" s="4">
        <v>12.197800000000001</v>
      </c>
      <c r="O124" s="4">
        <v>0.74690000000000001</v>
      </c>
      <c r="P124" s="4">
        <v>919.15269999999998</v>
      </c>
      <c r="Q124" s="4">
        <v>54.412300000000002</v>
      </c>
      <c r="R124" s="4">
        <v>973.6</v>
      </c>
      <c r="S124" s="4">
        <v>741.67129999999997</v>
      </c>
      <c r="T124" s="4">
        <v>43.905700000000003</v>
      </c>
      <c r="U124" s="4">
        <v>785.6</v>
      </c>
      <c r="V124" s="4">
        <v>128.14859999999999</v>
      </c>
      <c r="Y124" s="4">
        <v>27.532</v>
      </c>
      <c r="Z124" s="4">
        <v>0</v>
      </c>
      <c r="AA124" s="4">
        <v>0.26140000000000002</v>
      </c>
      <c r="AB124" s="4" t="s">
        <v>207</v>
      </c>
      <c r="AC124" s="4">
        <v>0</v>
      </c>
      <c r="AD124" s="4">
        <v>11.4</v>
      </c>
      <c r="AE124" s="4">
        <v>877</v>
      </c>
      <c r="AF124" s="4">
        <v>905</v>
      </c>
      <c r="AG124" s="4">
        <v>850</v>
      </c>
      <c r="AH124" s="4">
        <v>83</v>
      </c>
      <c r="AI124" s="4">
        <v>24.09</v>
      </c>
      <c r="AJ124" s="4">
        <v>0.55000000000000004</v>
      </c>
      <c r="AK124" s="4">
        <v>982</v>
      </c>
      <c r="AL124" s="4">
        <v>0.9</v>
      </c>
      <c r="AM124" s="4">
        <v>0</v>
      </c>
      <c r="AN124" s="4">
        <v>23</v>
      </c>
      <c r="AO124" s="4">
        <v>189.9</v>
      </c>
      <c r="AP124" s="4">
        <v>188.1</v>
      </c>
      <c r="AQ124" s="4">
        <v>2.4</v>
      </c>
      <c r="AR124" s="4">
        <v>195</v>
      </c>
      <c r="AS124" s="4" t="s">
        <v>155</v>
      </c>
      <c r="AT124" s="4">
        <v>2</v>
      </c>
      <c r="AU124" s="5">
        <v>0.79656249999999995</v>
      </c>
      <c r="AV124" s="4">
        <v>47.163055999999997</v>
      </c>
      <c r="AW124" s="4">
        <v>-88.492017000000004</v>
      </c>
      <c r="AX124" s="4">
        <v>318.3</v>
      </c>
      <c r="AY124" s="4">
        <v>34.6</v>
      </c>
      <c r="AZ124" s="4">
        <v>12</v>
      </c>
      <c r="BA124" s="4">
        <v>11</v>
      </c>
      <c r="BB124" s="4" t="s">
        <v>213</v>
      </c>
      <c r="BC124" s="4">
        <v>0.8</v>
      </c>
      <c r="BD124" s="4">
        <v>1.5</v>
      </c>
      <c r="BE124" s="4">
        <v>1.7</v>
      </c>
      <c r="BF124" s="4">
        <v>14.063000000000001</v>
      </c>
      <c r="BG124" s="4">
        <v>14.23</v>
      </c>
      <c r="BH124" s="4">
        <v>1.01</v>
      </c>
      <c r="BI124" s="4">
        <v>14.787000000000001</v>
      </c>
      <c r="BJ124" s="4">
        <v>2855.0659999999998</v>
      </c>
      <c r="BK124" s="4">
        <v>111.268</v>
      </c>
      <c r="BL124" s="4">
        <v>22.53</v>
      </c>
      <c r="BM124" s="4">
        <v>1.3340000000000001</v>
      </c>
      <c r="BN124" s="4">
        <v>23.864000000000001</v>
      </c>
      <c r="BO124" s="4">
        <v>18.178999999999998</v>
      </c>
      <c r="BP124" s="4">
        <v>1.0760000000000001</v>
      </c>
      <c r="BQ124" s="4">
        <v>19.256</v>
      </c>
      <c r="BR124" s="4">
        <v>0.99180000000000001</v>
      </c>
      <c r="BU124" s="4">
        <v>1.2789999999999999</v>
      </c>
      <c r="BW124" s="4">
        <v>44.478999999999999</v>
      </c>
      <c r="BX124" s="4">
        <v>0.55725599999999997</v>
      </c>
      <c r="BY124" s="4">
        <v>-5</v>
      </c>
      <c r="BZ124" s="4">
        <v>0.64400000000000002</v>
      </c>
      <c r="CA124" s="4">
        <v>13.617944</v>
      </c>
      <c r="CB124" s="4">
        <v>13.008800000000001</v>
      </c>
      <c r="CC124" s="4">
        <f t="shared" si="12"/>
        <v>3.5978608047999998</v>
      </c>
      <c r="CE124" s="4">
        <f t="shared" si="13"/>
        <v>29043.456291515082</v>
      </c>
      <c r="CF124" s="4">
        <f t="shared" si="13"/>
        <v>1131.8853205650239</v>
      </c>
      <c r="CG124" s="4">
        <f t="shared" si="14"/>
        <v>195.883665859008</v>
      </c>
      <c r="CH124" s="4">
        <f t="shared" si="14"/>
        <v>10.0891888138224</v>
      </c>
    </row>
    <row r="125" spans="1:86">
      <c r="A125" s="2">
        <v>42439</v>
      </c>
      <c r="B125" s="29">
        <v>0.58865837962962964</v>
      </c>
      <c r="C125" s="4">
        <v>13.585000000000001</v>
      </c>
      <c r="D125" s="4">
        <v>1.4577</v>
      </c>
      <c r="E125" s="4" t="s">
        <v>155</v>
      </c>
      <c r="F125" s="4">
        <v>14577.141631</v>
      </c>
      <c r="G125" s="4">
        <v>905.9</v>
      </c>
      <c r="H125" s="4">
        <v>62.5</v>
      </c>
      <c r="I125" s="4">
        <v>268.2</v>
      </c>
      <c r="K125" s="4">
        <v>0.3</v>
      </c>
      <c r="L125" s="4">
        <v>32</v>
      </c>
      <c r="M125" s="4">
        <v>0.86909999999999998</v>
      </c>
      <c r="N125" s="4">
        <v>11.806100000000001</v>
      </c>
      <c r="O125" s="4">
        <v>1.2668999999999999</v>
      </c>
      <c r="P125" s="4">
        <v>787.25840000000005</v>
      </c>
      <c r="Q125" s="4">
        <v>54.317500000000003</v>
      </c>
      <c r="R125" s="4">
        <v>841.6</v>
      </c>
      <c r="S125" s="4">
        <v>631.61630000000002</v>
      </c>
      <c r="T125" s="4">
        <v>43.578899999999997</v>
      </c>
      <c r="U125" s="4">
        <v>675.2</v>
      </c>
      <c r="V125" s="4">
        <v>268.18490000000003</v>
      </c>
      <c r="Y125" s="4">
        <v>27.683</v>
      </c>
      <c r="Z125" s="4">
        <v>0</v>
      </c>
      <c r="AA125" s="4">
        <v>0.26069999999999999</v>
      </c>
      <c r="AB125" s="4" t="s">
        <v>207</v>
      </c>
      <c r="AC125" s="4">
        <v>0</v>
      </c>
      <c r="AD125" s="4">
        <v>11.3</v>
      </c>
      <c r="AE125" s="4">
        <v>885</v>
      </c>
      <c r="AF125" s="4">
        <v>910</v>
      </c>
      <c r="AG125" s="4">
        <v>858</v>
      </c>
      <c r="AH125" s="4">
        <v>83</v>
      </c>
      <c r="AI125" s="4">
        <v>22.57</v>
      </c>
      <c r="AJ125" s="4">
        <v>0.52</v>
      </c>
      <c r="AK125" s="4">
        <v>982</v>
      </c>
      <c r="AL125" s="4">
        <v>0</v>
      </c>
      <c r="AM125" s="4">
        <v>0</v>
      </c>
      <c r="AN125" s="4">
        <v>23</v>
      </c>
      <c r="AO125" s="4">
        <v>189</v>
      </c>
      <c r="AP125" s="4">
        <v>189</v>
      </c>
      <c r="AQ125" s="4">
        <v>2.2000000000000002</v>
      </c>
      <c r="AR125" s="4">
        <v>195</v>
      </c>
      <c r="AS125" s="4" t="s">
        <v>155</v>
      </c>
      <c r="AT125" s="4">
        <v>2</v>
      </c>
      <c r="AU125" s="5">
        <v>0.7965740740740741</v>
      </c>
      <c r="AV125" s="4">
        <v>47.162903</v>
      </c>
      <c r="AW125" s="4">
        <v>-88.492016000000007</v>
      </c>
      <c r="AX125" s="4">
        <v>318</v>
      </c>
      <c r="AY125" s="4">
        <v>35.299999999999997</v>
      </c>
      <c r="AZ125" s="4">
        <v>12</v>
      </c>
      <c r="BA125" s="4">
        <v>11</v>
      </c>
      <c r="BB125" s="4" t="s">
        <v>213</v>
      </c>
      <c r="BC125" s="4">
        <v>1.0032000000000001</v>
      </c>
      <c r="BD125" s="4">
        <v>1.6524000000000001</v>
      </c>
      <c r="BE125" s="4">
        <v>1.954</v>
      </c>
      <c r="BF125" s="4">
        <v>14.063000000000001</v>
      </c>
      <c r="BG125" s="4">
        <v>13.98</v>
      </c>
      <c r="BH125" s="4">
        <v>0.99</v>
      </c>
      <c r="BI125" s="4">
        <v>15.064</v>
      </c>
      <c r="BJ125" s="4">
        <v>2733.259</v>
      </c>
      <c r="BK125" s="4">
        <v>186.67400000000001</v>
      </c>
      <c r="BL125" s="4">
        <v>19.087</v>
      </c>
      <c r="BM125" s="4">
        <v>1.3169999999999999</v>
      </c>
      <c r="BN125" s="4">
        <v>20.402999999999999</v>
      </c>
      <c r="BO125" s="4">
        <v>15.313000000000001</v>
      </c>
      <c r="BP125" s="4">
        <v>1.0569999999999999</v>
      </c>
      <c r="BQ125" s="4">
        <v>16.37</v>
      </c>
      <c r="BR125" s="4">
        <v>2.0531000000000001</v>
      </c>
      <c r="BU125" s="4">
        <v>1.272</v>
      </c>
      <c r="BW125" s="4">
        <v>43.889000000000003</v>
      </c>
      <c r="BX125" s="4">
        <v>0.55804200000000004</v>
      </c>
      <c r="BY125" s="4">
        <v>-5</v>
      </c>
      <c r="BZ125" s="4">
        <v>0.64367300000000005</v>
      </c>
      <c r="CA125" s="4">
        <v>13.637152</v>
      </c>
      <c r="CB125" s="4">
        <v>13.002195</v>
      </c>
      <c r="CC125" s="4">
        <f t="shared" si="12"/>
        <v>3.6029355584</v>
      </c>
      <c r="CE125" s="4">
        <f t="shared" si="13"/>
        <v>27843.579723460898</v>
      </c>
      <c r="CF125" s="4">
        <f t="shared" si="13"/>
        <v>1901.6391791986562</v>
      </c>
      <c r="CG125" s="4">
        <f t="shared" si="14"/>
        <v>166.76041314528001</v>
      </c>
      <c r="CH125" s="4">
        <f t="shared" si="14"/>
        <v>20.9148322680864</v>
      </c>
    </row>
    <row r="126" spans="1:86">
      <c r="A126" s="2">
        <v>42439</v>
      </c>
      <c r="B126" s="29">
        <v>0.58866995370370367</v>
      </c>
      <c r="C126" s="4">
        <v>13.981</v>
      </c>
      <c r="D126" s="4">
        <v>1.7303999999999999</v>
      </c>
      <c r="E126" s="4" t="s">
        <v>155</v>
      </c>
      <c r="F126" s="4">
        <v>17303.995137999998</v>
      </c>
      <c r="G126" s="4">
        <v>408.8</v>
      </c>
      <c r="H126" s="4">
        <v>59.2</v>
      </c>
      <c r="I126" s="4">
        <v>224.8</v>
      </c>
      <c r="K126" s="4">
        <v>0.3</v>
      </c>
      <c r="L126" s="4">
        <v>32</v>
      </c>
      <c r="M126" s="4">
        <v>0.86370000000000002</v>
      </c>
      <c r="N126" s="4">
        <v>12.075200000000001</v>
      </c>
      <c r="O126" s="4">
        <v>1.4945999999999999</v>
      </c>
      <c r="P126" s="4">
        <v>353.09140000000002</v>
      </c>
      <c r="Q126" s="4">
        <v>51.089799999999997</v>
      </c>
      <c r="R126" s="4">
        <v>404.2</v>
      </c>
      <c r="S126" s="4">
        <v>283.28469999999999</v>
      </c>
      <c r="T126" s="4">
        <v>40.9893</v>
      </c>
      <c r="U126" s="4">
        <v>324.3</v>
      </c>
      <c r="V126" s="4">
        <v>224.78620000000001</v>
      </c>
      <c r="Y126" s="4">
        <v>27.67</v>
      </c>
      <c r="Z126" s="4">
        <v>0</v>
      </c>
      <c r="AA126" s="4">
        <v>0.25729999999999997</v>
      </c>
      <c r="AB126" s="4" t="s">
        <v>207</v>
      </c>
      <c r="AC126" s="4">
        <v>0</v>
      </c>
      <c r="AD126" s="4">
        <v>11.3</v>
      </c>
      <c r="AE126" s="4">
        <v>893</v>
      </c>
      <c r="AF126" s="4">
        <v>918</v>
      </c>
      <c r="AG126" s="4">
        <v>863</v>
      </c>
      <c r="AH126" s="4">
        <v>83</v>
      </c>
      <c r="AI126" s="4">
        <v>22.57</v>
      </c>
      <c r="AJ126" s="4">
        <v>0.52</v>
      </c>
      <c r="AK126" s="4">
        <v>982</v>
      </c>
      <c r="AL126" s="4">
        <v>0</v>
      </c>
      <c r="AM126" s="4">
        <v>0</v>
      </c>
      <c r="AN126" s="4">
        <v>23</v>
      </c>
      <c r="AO126" s="4">
        <v>189.1</v>
      </c>
      <c r="AP126" s="4">
        <v>189</v>
      </c>
      <c r="AQ126" s="4">
        <v>2.2000000000000002</v>
      </c>
      <c r="AR126" s="4">
        <v>195</v>
      </c>
      <c r="AS126" s="4" t="s">
        <v>155</v>
      </c>
      <c r="AT126" s="4">
        <v>2</v>
      </c>
      <c r="AU126" s="5">
        <v>0.79658564814814825</v>
      </c>
      <c r="AV126" s="4">
        <v>47.162751</v>
      </c>
      <c r="AW126" s="4">
        <v>-88.491995000000003</v>
      </c>
      <c r="AX126" s="4">
        <v>317.8</v>
      </c>
      <c r="AY126" s="4">
        <v>35.9</v>
      </c>
      <c r="AZ126" s="4">
        <v>12</v>
      </c>
      <c r="BA126" s="4">
        <v>11</v>
      </c>
      <c r="BB126" s="4" t="s">
        <v>213</v>
      </c>
      <c r="BC126" s="4">
        <v>1.454</v>
      </c>
      <c r="BD126" s="4">
        <v>1.4952000000000001</v>
      </c>
      <c r="BE126" s="4">
        <v>2.4032</v>
      </c>
      <c r="BF126" s="4">
        <v>14.063000000000001</v>
      </c>
      <c r="BG126" s="4">
        <v>13.4</v>
      </c>
      <c r="BH126" s="4">
        <v>0.95</v>
      </c>
      <c r="BI126" s="4">
        <v>15.779</v>
      </c>
      <c r="BJ126" s="4">
        <v>2693.9690000000001</v>
      </c>
      <c r="BK126" s="4">
        <v>212.22300000000001</v>
      </c>
      <c r="BL126" s="4">
        <v>8.2490000000000006</v>
      </c>
      <c r="BM126" s="4">
        <v>1.194</v>
      </c>
      <c r="BN126" s="4">
        <v>9.4429999999999996</v>
      </c>
      <c r="BO126" s="4">
        <v>6.6180000000000003</v>
      </c>
      <c r="BP126" s="4">
        <v>0.95799999999999996</v>
      </c>
      <c r="BQ126" s="4">
        <v>7.5759999999999996</v>
      </c>
      <c r="BR126" s="4">
        <v>1.6583000000000001</v>
      </c>
      <c r="BU126" s="4">
        <v>1.2250000000000001</v>
      </c>
      <c r="BW126" s="4">
        <v>41.744999999999997</v>
      </c>
      <c r="BX126" s="4">
        <v>0.67696699999999999</v>
      </c>
      <c r="BY126" s="4">
        <v>-5</v>
      </c>
      <c r="BZ126" s="4">
        <v>0.64132699999999998</v>
      </c>
      <c r="CA126" s="4">
        <v>16.543382000000001</v>
      </c>
      <c r="CB126" s="4">
        <v>12.954805</v>
      </c>
      <c r="CC126" s="4">
        <f t="shared" si="12"/>
        <v>4.3707615243999998</v>
      </c>
      <c r="CE126" s="4">
        <f t="shared" si="13"/>
        <v>33291.816622579034</v>
      </c>
      <c r="CF126" s="4">
        <f t="shared" si="13"/>
        <v>2622.6319601649425</v>
      </c>
      <c r="CG126" s="4">
        <f t="shared" si="14"/>
        <v>93.623498537903998</v>
      </c>
      <c r="CH126" s="4">
        <f t="shared" si="14"/>
        <v>20.493116106838205</v>
      </c>
    </row>
    <row r="127" spans="1:86">
      <c r="A127" s="2">
        <v>42439</v>
      </c>
      <c r="B127" s="29">
        <v>0.58868152777777782</v>
      </c>
      <c r="C127" s="4">
        <v>12.801</v>
      </c>
      <c r="D127" s="4">
        <v>2.375</v>
      </c>
      <c r="E127" s="4" t="s">
        <v>155</v>
      </c>
      <c r="F127" s="4">
        <v>23750.498753</v>
      </c>
      <c r="G127" s="4">
        <v>213</v>
      </c>
      <c r="H127" s="4">
        <v>58.8</v>
      </c>
      <c r="I127" s="4">
        <v>287.89999999999998</v>
      </c>
      <c r="K127" s="4">
        <v>0.14000000000000001</v>
      </c>
      <c r="L127" s="4">
        <v>34</v>
      </c>
      <c r="M127" s="4">
        <v>0.86699999999999999</v>
      </c>
      <c r="N127" s="4">
        <v>11.0989</v>
      </c>
      <c r="O127" s="4">
        <v>2.0592000000000001</v>
      </c>
      <c r="P127" s="4">
        <v>184.63929999999999</v>
      </c>
      <c r="Q127" s="4">
        <v>50.981299999999997</v>
      </c>
      <c r="R127" s="4">
        <v>235.6</v>
      </c>
      <c r="S127" s="4">
        <v>148.23679999999999</v>
      </c>
      <c r="T127" s="4">
        <v>40.930100000000003</v>
      </c>
      <c r="U127" s="4">
        <v>189.2</v>
      </c>
      <c r="V127" s="4">
        <v>287.93380000000002</v>
      </c>
      <c r="Y127" s="4">
        <v>29.786999999999999</v>
      </c>
      <c r="Z127" s="4">
        <v>0</v>
      </c>
      <c r="AA127" s="4">
        <v>0.12479999999999999</v>
      </c>
      <c r="AB127" s="4" t="s">
        <v>207</v>
      </c>
      <c r="AC127" s="4">
        <v>0</v>
      </c>
      <c r="AD127" s="4">
        <v>11.3</v>
      </c>
      <c r="AE127" s="4">
        <v>892</v>
      </c>
      <c r="AF127" s="4">
        <v>917</v>
      </c>
      <c r="AG127" s="4">
        <v>866</v>
      </c>
      <c r="AH127" s="4">
        <v>83</v>
      </c>
      <c r="AI127" s="4">
        <v>22.75</v>
      </c>
      <c r="AJ127" s="4">
        <v>0.52</v>
      </c>
      <c r="AK127" s="4">
        <v>982</v>
      </c>
      <c r="AL127" s="4">
        <v>0.1</v>
      </c>
      <c r="AM127" s="4">
        <v>0</v>
      </c>
      <c r="AN127" s="4">
        <v>23</v>
      </c>
      <c r="AO127" s="4">
        <v>190</v>
      </c>
      <c r="AP127" s="4">
        <v>189</v>
      </c>
      <c r="AQ127" s="4">
        <v>2.6</v>
      </c>
      <c r="AR127" s="4">
        <v>195</v>
      </c>
      <c r="AS127" s="4" t="s">
        <v>155</v>
      </c>
      <c r="AT127" s="4">
        <v>2</v>
      </c>
      <c r="AU127" s="5">
        <v>0.79659722222222218</v>
      </c>
      <c r="AV127" s="4">
        <v>47.162593999999999</v>
      </c>
      <c r="AW127" s="4">
        <v>-88.491934000000001</v>
      </c>
      <c r="AX127" s="4">
        <v>317.60000000000002</v>
      </c>
      <c r="AY127" s="4">
        <v>37.4</v>
      </c>
      <c r="AZ127" s="4">
        <v>12</v>
      </c>
      <c r="BA127" s="4">
        <v>11</v>
      </c>
      <c r="BB127" s="4" t="s">
        <v>213</v>
      </c>
      <c r="BC127" s="4">
        <v>1.7</v>
      </c>
      <c r="BD127" s="4">
        <v>1.2</v>
      </c>
      <c r="BE127" s="4">
        <v>2.6</v>
      </c>
      <c r="BF127" s="4">
        <v>14.063000000000001</v>
      </c>
      <c r="BG127" s="4">
        <v>13.74</v>
      </c>
      <c r="BH127" s="4">
        <v>0.98</v>
      </c>
      <c r="BI127" s="4">
        <v>15.337</v>
      </c>
      <c r="BJ127" s="4">
        <v>2552.4720000000002</v>
      </c>
      <c r="BK127" s="4">
        <v>301.41500000000002</v>
      </c>
      <c r="BL127" s="4">
        <v>4.4470000000000001</v>
      </c>
      <c r="BM127" s="4">
        <v>1.228</v>
      </c>
      <c r="BN127" s="4">
        <v>5.6749999999999998</v>
      </c>
      <c r="BO127" s="4">
        <v>3.57</v>
      </c>
      <c r="BP127" s="4">
        <v>0.98599999999999999</v>
      </c>
      <c r="BQ127" s="4">
        <v>4.556</v>
      </c>
      <c r="BR127" s="4">
        <v>2.1896</v>
      </c>
      <c r="BU127" s="4">
        <v>1.359</v>
      </c>
      <c r="BW127" s="4">
        <v>20.863</v>
      </c>
      <c r="BX127" s="4">
        <v>0.65032199999999996</v>
      </c>
      <c r="BY127" s="4">
        <v>-5</v>
      </c>
      <c r="BZ127" s="4">
        <v>0.64356400000000002</v>
      </c>
      <c r="CA127" s="4">
        <v>15.892244</v>
      </c>
      <c r="CB127" s="4">
        <v>12.999993</v>
      </c>
      <c r="CC127" s="4">
        <f t="shared" si="12"/>
        <v>4.1987308647999999</v>
      </c>
      <c r="CE127" s="4">
        <f t="shared" si="13"/>
        <v>30301.687346894498</v>
      </c>
      <c r="CF127" s="4">
        <f t="shared" si="13"/>
        <v>3578.2500617692203</v>
      </c>
      <c r="CG127" s="4">
        <f t="shared" si="14"/>
        <v>54.086582557008001</v>
      </c>
      <c r="CH127" s="4">
        <f t="shared" si="14"/>
        <v>25.993850124412798</v>
      </c>
    </row>
    <row r="128" spans="1:86">
      <c r="A128" s="2">
        <v>42439</v>
      </c>
      <c r="B128" s="29">
        <v>0.58869310185185186</v>
      </c>
      <c r="C128" s="4">
        <v>11.611000000000001</v>
      </c>
      <c r="D128" s="4">
        <v>4.9122000000000003</v>
      </c>
      <c r="E128" s="4" t="s">
        <v>155</v>
      </c>
      <c r="F128" s="4">
        <v>49121.833333000002</v>
      </c>
      <c r="G128" s="4">
        <v>147.19999999999999</v>
      </c>
      <c r="H128" s="4">
        <v>59</v>
      </c>
      <c r="I128" s="4">
        <v>529.79999999999995</v>
      </c>
      <c r="K128" s="4">
        <v>0.1</v>
      </c>
      <c r="L128" s="4">
        <v>39</v>
      </c>
      <c r="M128" s="4">
        <v>0.85260000000000002</v>
      </c>
      <c r="N128" s="4">
        <v>9.8996999999999993</v>
      </c>
      <c r="O128" s="4">
        <v>4.1882000000000001</v>
      </c>
      <c r="P128" s="4">
        <v>125.54089999999999</v>
      </c>
      <c r="Q128" s="4">
        <v>50.291800000000002</v>
      </c>
      <c r="R128" s="4">
        <v>175.8</v>
      </c>
      <c r="S128" s="4">
        <v>101.37350000000001</v>
      </c>
      <c r="T128" s="4">
        <v>40.610300000000002</v>
      </c>
      <c r="U128" s="4">
        <v>142</v>
      </c>
      <c r="V128" s="4">
        <v>529.80679999999995</v>
      </c>
      <c r="Y128" s="4">
        <v>32.835999999999999</v>
      </c>
      <c r="Z128" s="4">
        <v>0</v>
      </c>
      <c r="AA128" s="4">
        <v>8.4400000000000003E-2</v>
      </c>
      <c r="AB128" s="4" t="s">
        <v>207</v>
      </c>
      <c r="AC128" s="4">
        <v>0</v>
      </c>
      <c r="AD128" s="4">
        <v>11.3</v>
      </c>
      <c r="AE128" s="4">
        <v>897</v>
      </c>
      <c r="AF128" s="4">
        <v>921</v>
      </c>
      <c r="AG128" s="4">
        <v>870</v>
      </c>
      <c r="AH128" s="4">
        <v>83</v>
      </c>
      <c r="AI128" s="4">
        <v>24.28</v>
      </c>
      <c r="AJ128" s="4">
        <v>0.56000000000000005</v>
      </c>
      <c r="AK128" s="4">
        <v>982</v>
      </c>
      <c r="AL128" s="4">
        <v>1</v>
      </c>
      <c r="AM128" s="4">
        <v>0</v>
      </c>
      <c r="AN128" s="4">
        <v>23</v>
      </c>
      <c r="AO128" s="4">
        <v>190</v>
      </c>
      <c r="AP128" s="4">
        <v>189</v>
      </c>
      <c r="AQ128" s="4">
        <v>2.2999999999999998</v>
      </c>
      <c r="AR128" s="4">
        <v>195</v>
      </c>
      <c r="AS128" s="4" t="s">
        <v>155</v>
      </c>
      <c r="AT128" s="4">
        <v>2</v>
      </c>
      <c r="AU128" s="5">
        <v>0.79660879629629633</v>
      </c>
      <c r="AV128" s="4">
        <v>47.162429000000003</v>
      </c>
      <c r="AW128" s="4">
        <v>-88.491859000000005</v>
      </c>
      <c r="AX128" s="4">
        <v>317.39999999999998</v>
      </c>
      <c r="AY128" s="4">
        <v>39.5</v>
      </c>
      <c r="AZ128" s="4">
        <v>12</v>
      </c>
      <c r="BA128" s="4">
        <v>11</v>
      </c>
      <c r="BB128" s="4" t="s">
        <v>213</v>
      </c>
      <c r="BC128" s="4">
        <v>1.7</v>
      </c>
      <c r="BD128" s="4">
        <v>1.0984</v>
      </c>
      <c r="BE128" s="4">
        <v>2.4476</v>
      </c>
      <c r="BF128" s="4">
        <v>14.063000000000001</v>
      </c>
      <c r="BG128" s="4">
        <v>12.34</v>
      </c>
      <c r="BH128" s="4">
        <v>0.88</v>
      </c>
      <c r="BI128" s="4">
        <v>17.285</v>
      </c>
      <c r="BJ128" s="4">
        <v>2122.6010000000001</v>
      </c>
      <c r="BK128" s="4">
        <v>571.54899999999998</v>
      </c>
      <c r="BL128" s="4">
        <v>2.819</v>
      </c>
      <c r="BM128" s="4">
        <v>1.129</v>
      </c>
      <c r="BN128" s="4">
        <v>3.948</v>
      </c>
      <c r="BO128" s="4">
        <v>2.2759999999999998</v>
      </c>
      <c r="BP128" s="4">
        <v>0.91200000000000003</v>
      </c>
      <c r="BQ128" s="4">
        <v>3.1880000000000002</v>
      </c>
      <c r="BR128" s="4">
        <v>3.7563</v>
      </c>
      <c r="BU128" s="4">
        <v>1.397</v>
      </c>
      <c r="BW128" s="4">
        <v>13.159000000000001</v>
      </c>
      <c r="BX128" s="4">
        <v>0.71682400000000002</v>
      </c>
      <c r="BY128" s="4">
        <v>-5</v>
      </c>
      <c r="BZ128" s="4">
        <v>0.64010900000000004</v>
      </c>
      <c r="CA128" s="4">
        <v>17.517386999999999</v>
      </c>
      <c r="CB128" s="4">
        <v>12.930202</v>
      </c>
      <c r="CC128" s="4">
        <f t="shared" si="12"/>
        <v>4.6280936453999999</v>
      </c>
      <c r="CE128" s="4">
        <f t="shared" si="13"/>
        <v>27775.270103199491</v>
      </c>
      <c r="CF128" s="4">
        <f t="shared" si="13"/>
        <v>7478.9976317798601</v>
      </c>
      <c r="CG128" s="4">
        <f t="shared" si="14"/>
        <v>41.716536027731998</v>
      </c>
      <c r="CH128" s="4">
        <f t="shared" si="14"/>
        <v>49.153018908710699</v>
      </c>
    </row>
    <row r="129" spans="1:86">
      <c r="A129" s="2">
        <v>42439</v>
      </c>
      <c r="B129" s="29">
        <v>0.5887046759259259</v>
      </c>
      <c r="C129" s="4">
        <v>11.836</v>
      </c>
      <c r="D129" s="4">
        <v>5.2080000000000002</v>
      </c>
      <c r="E129" s="4" t="s">
        <v>155</v>
      </c>
      <c r="F129" s="4">
        <v>52080.166666999998</v>
      </c>
      <c r="G129" s="4">
        <v>126</v>
      </c>
      <c r="H129" s="4">
        <v>59.1</v>
      </c>
      <c r="I129" s="4">
        <v>605.70000000000005</v>
      </c>
      <c r="K129" s="4">
        <v>0</v>
      </c>
      <c r="L129" s="4">
        <v>42</v>
      </c>
      <c r="M129" s="4">
        <v>0.84819999999999995</v>
      </c>
      <c r="N129" s="4">
        <v>10.039300000000001</v>
      </c>
      <c r="O129" s="4">
        <v>4.4173</v>
      </c>
      <c r="P129" s="4">
        <v>106.8421</v>
      </c>
      <c r="Q129" s="4">
        <v>50.113799999999998</v>
      </c>
      <c r="R129" s="4">
        <v>157</v>
      </c>
      <c r="S129" s="4">
        <v>86.211699999999993</v>
      </c>
      <c r="T129" s="4">
        <v>40.437199999999997</v>
      </c>
      <c r="U129" s="4">
        <v>126.6</v>
      </c>
      <c r="V129" s="4">
        <v>605.68550000000005</v>
      </c>
      <c r="Y129" s="4">
        <v>35.787999999999997</v>
      </c>
      <c r="Z129" s="4">
        <v>0</v>
      </c>
      <c r="AA129" s="4">
        <v>0</v>
      </c>
      <c r="AB129" s="4" t="s">
        <v>207</v>
      </c>
      <c r="AC129" s="4">
        <v>0</v>
      </c>
      <c r="AD129" s="4">
        <v>11.3</v>
      </c>
      <c r="AE129" s="4">
        <v>902</v>
      </c>
      <c r="AF129" s="4">
        <v>927</v>
      </c>
      <c r="AG129" s="4">
        <v>872</v>
      </c>
      <c r="AH129" s="4">
        <v>83</v>
      </c>
      <c r="AI129" s="4">
        <v>24.09</v>
      </c>
      <c r="AJ129" s="4">
        <v>0.55000000000000004</v>
      </c>
      <c r="AK129" s="4">
        <v>982</v>
      </c>
      <c r="AL129" s="4">
        <v>0.9</v>
      </c>
      <c r="AM129" s="4">
        <v>0</v>
      </c>
      <c r="AN129" s="4">
        <v>23</v>
      </c>
      <c r="AO129" s="4">
        <v>190</v>
      </c>
      <c r="AP129" s="4">
        <v>189</v>
      </c>
      <c r="AQ129" s="4">
        <v>2.4</v>
      </c>
      <c r="AR129" s="4">
        <v>195</v>
      </c>
      <c r="AS129" s="4" t="s">
        <v>155</v>
      </c>
      <c r="AT129" s="4">
        <v>2</v>
      </c>
      <c r="AU129" s="5">
        <v>0.79662037037037037</v>
      </c>
      <c r="AV129" s="4">
        <v>47.162256999999997</v>
      </c>
      <c r="AW129" s="4">
        <v>-88.491786000000005</v>
      </c>
      <c r="AX129" s="4">
        <v>317.2</v>
      </c>
      <c r="AY129" s="4">
        <v>41.4</v>
      </c>
      <c r="AZ129" s="4">
        <v>12</v>
      </c>
      <c r="BA129" s="4">
        <v>11</v>
      </c>
      <c r="BB129" s="4" t="s">
        <v>213</v>
      </c>
      <c r="BC129" s="4">
        <v>1.7507999999999999</v>
      </c>
      <c r="BD129" s="4">
        <v>1</v>
      </c>
      <c r="BE129" s="4">
        <v>2.2999999999999998</v>
      </c>
      <c r="BF129" s="4">
        <v>14.063000000000001</v>
      </c>
      <c r="BG129" s="4">
        <v>11.95</v>
      </c>
      <c r="BH129" s="4">
        <v>0.85</v>
      </c>
      <c r="BI129" s="4">
        <v>17.901</v>
      </c>
      <c r="BJ129" s="4">
        <v>2096.5909999999999</v>
      </c>
      <c r="BK129" s="4">
        <v>587.13900000000001</v>
      </c>
      <c r="BL129" s="4">
        <v>2.3370000000000002</v>
      </c>
      <c r="BM129" s="4">
        <v>1.0960000000000001</v>
      </c>
      <c r="BN129" s="4">
        <v>3.4329999999999998</v>
      </c>
      <c r="BO129" s="4">
        <v>1.885</v>
      </c>
      <c r="BP129" s="4">
        <v>0.88400000000000001</v>
      </c>
      <c r="BQ129" s="4">
        <v>2.77</v>
      </c>
      <c r="BR129" s="4">
        <v>4.1826999999999996</v>
      </c>
      <c r="BU129" s="4">
        <v>1.4830000000000001</v>
      </c>
      <c r="BW129" s="4">
        <v>0</v>
      </c>
      <c r="BX129" s="4">
        <v>0.83276799999999995</v>
      </c>
      <c r="BY129" s="4">
        <v>-5</v>
      </c>
      <c r="BZ129" s="4">
        <v>0.64089099999999999</v>
      </c>
      <c r="CA129" s="4">
        <v>20.350767999999999</v>
      </c>
      <c r="CB129" s="4">
        <v>12.945997999999999</v>
      </c>
      <c r="CC129" s="4">
        <f t="shared" si="12"/>
        <v>5.3766729055999996</v>
      </c>
      <c r="CE129" s="4">
        <f t="shared" si="13"/>
        <v>31872.426062820334</v>
      </c>
      <c r="CF129" s="4">
        <f t="shared" si="13"/>
        <v>8925.7009908457439</v>
      </c>
      <c r="CG129" s="4">
        <f t="shared" si="14"/>
        <v>42.109605637919998</v>
      </c>
      <c r="CH129" s="4">
        <f t="shared" si="14"/>
        <v>63.585504513259188</v>
      </c>
    </row>
    <row r="130" spans="1:86">
      <c r="A130" s="2">
        <v>42439</v>
      </c>
      <c r="B130" s="29">
        <v>0.58871624999999994</v>
      </c>
      <c r="C130" s="4">
        <v>12.638999999999999</v>
      </c>
      <c r="D130" s="4">
        <v>3.3273999999999999</v>
      </c>
      <c r="E130" s="4" t="s">
        <v>155</v>
      </c>
      <c r="F130" s="4">
        <v>33274.145121000001</v>
      </c>
      <c r="G130" s="4">
        <v>101.1</v>
      </c>
      <c r="H130" s="4">
        <v>58.2</v>
      </c>
      <c r="I130" s="4">
        <v>404.7</v>
      </c>
      <c r="K130" s="4">
        <v>0</v>
      </c>
      <c r="L130" s="4">
        <v>42</v>
      </c>
      <c r="M130" s="4">
        <v>0.85960000000000003</v>
      </c>
      <c r="N130" s="4">
        <v>10.864599999999999</v>
      </c>
      <c r="O130" s="4">
        <v>2.8603999999999998</v>
      </c>
      <c r="P130" s="4">
        <v>86.919499999999999</v>
      </c>
      <c r="Q130" s="4">
        <v>49.999200000000002</v>
      </c>
      <c r="R130" s="4">
        <v>136.9</v>
      </c>
      <c r="S130" s="4">
        <v>69.782899999999998</v>
      </c>
      <c r="T130" s="4">
        <v>40.141599999999997</v>
      </c>
      <c r="U130" s="4">
        <v>109.9</v>
      </c>
      <c r="V130" s="4">
        <v>404.69439999999997</v>
      </c>
      <c r="Y130" s="4">
        <v>35.845999999999997</v>
      </c>
      <c r="Z130" s="4">
        <v>0</v>
      </c>
      <c r="AA130" s="4">
        <v>0</v>
      </c>
      <c r="AB130" s="4" t="s">
        <v>207</v>
      </c>
      <c r="AC130" s="4">
        <v>0</v>
      </c>
      <c r="AD130" s="4">
        <v>11.3</v>
      </c>
      <c r="AE130" s="4">
        <v>901</v>
      </c>
      <c r="AF130" s="4">
        <v>927</v>
      </c>
      <c r="AG130" s="4">
        <v>870</v>
      </c>
      <c r="AH130" s="4">
        <v>83</v>
      </c>
      <c r="AI130" s="4">
        <v>22.75</v>
      </c>
      <c r="AJ130" s="4">
        <v>0.52</v>
      </c>
      <c r="AK130" s="4">
        <v>982</v>
      </c>
      <c r="AL130" s="4">
        <v>0.1</v>
      </c>
      <c r="AM130" s="4">
        <v>0</v>
      </c>
      <c r="AN130" s="4">
        <v>23</v>
      </c>
      <c r="AO130" s="4">
        <v>190</v>
      </c>
      <c r="AP130" s="4">
        <v>189</v>
      </c>
      <c r="AQ130" s="4">
        <v>2.6</v>
      </c>
      <c r="AR130" s="4">
        <v>195</v>
      </c>
      <c r="AS130" s="4" t="s">
        <v>155</v>
      </c>
      <c r="AT130" s="4">
        <v>2</v>
      </c>
      <c r="AU130" s="5">
        <v>0.79663194444444452</v>
      </c>
      <c r="AV130" s="4">
        <v>47.162171999999998</v>
      </c>
      <c r="AW130" s="4">
        <v>-88.491747000000004</v>
      </c>
      <c r="AX130" s="4">
        <v>317.10000000000002</v>
      </c>
      <c r="AY130" s="4">
        <v>42.2</v>
      </c>
      <c r="AZ130" s="4">
        <v>12</v>
      </c>
      <c r="BA130" s="4">
        <v>11</v>
      </c>
      <c r="BB130" s="4" t="s">
        <v>213</v>
      </c>
      <c r="BC130" s="4">
        <v>1.8</v>
      </c>
      <c r="BD130" s="4">
        <v>1</v>
      </c>
      <c r="BE130" s="4">
        <v>2.2999999999999998</v>
      </c>
      <c r="BF130" s="4">
        <v>14.063000000000001</v>
      </c>
      <c r="BG130" s="4">
        <v>12.97</v>
      </c>
      <c r="BH130" s="4">
        <v>0.92</v>
      </c>
      <c r="BI130" s="4">
        <v>16.327999999999999</v>
      </c>
      <c r="BJ130" s="4">
        <v>2393.2559999999999</v>
      </c>
      <c r="BK130" s="4">
        <v>401.02600000000001</v>
      </c>
      <c r="BL130" s="4">
        <v>2.0049999999999999</v>
      </c>
      <c r="BM130" s="4">
        <v>1.153</v>
      </c>
      <c r="BN130" s="4">
        <v>3.1579999999999999</v>
      </c>
      <c r="BO130" s="4">
        <v>1.61</v>
      </c>
      <c r="BP130" s="4">
        <v>0.92600000000000005</v>
      </c>
      <c r="BQ130" s="4">
        <v>2.536</v>
      </c>
      <c r="BR130" s="4">
        <v>2.9478</v>
      </c>
      <c r="BU130" s="4">
        <v>1.5669999999999999</v>
      </c>
      <c r="BW130" s="4">
        <v>0</v>
      </c>
      <c r="BX130" s="4">
        <v>0.76819999999999999</v>
      </c>
      <c r="BY130" s="4">
        <v>-5</v>
      </c>
      <c r="BZ130" s="4">
        <v>0.63967300000000005</v>
      </c>
      <c r="CA130" s="4">
        <v>18.772887999999998</v>
      </c>
      <c r="CB130" s="4">
        <v>12.921395</v>
      </c>
      <c r="CC130" s="4">
        <f t="shared" si="12"/>
        <v>4.959797009599999</v>
      </c>
      <c r="CE130" s="4">
        <f t="shared" si="13"/>
        <v>33561.460151966014</v>
      </c>
      <c r="CF130" s="4">
        <f t="shared" si="13"/>
        <v>5623.7268887667351</v>
      </c>
      <c r="CG130" s="4">
        <f t="shared" si="14"/>
        <v>35.563208844095996</v>
      </c>
      <c r="CH130" s="4">
        <f t="shared" si="14"/>
        <v>41.338023277060799</v>
      </c>
    </row>
    <row r="131" spans="1:86">
      <c r="A131" s="2">
        <v>42439</v>
      </c>
      <c r="B131" s="29">
        <v>0.58872782407407409</v>
      </c>
      <c r="C131" s="4">
        <v>12.942</v>
      </c>
      <c r="D131" s="4">
        <v>2.6484000000000001</v>
      </c>
      <c r="E131" s="4" t="s">
        <v>155</v>
      </c>
      <c r="F131" s="4">
        <v>26483.934708000001</v>
      </c>
      <c r="G131" s="4">
        <v>123.8</v>
      </c>
      <c r="H131" s="4">
        <v>46.7</v>
      </c>
      <c r="I131" s="4">
        <v>368.5</v>
      </c>
      <c r="K131" s="4">
        <v>0</v>
      </c>
      <c r="L131" s="4">
        <v>42</v>
      </c>
      <c r="M131" s="4">
        <v>0.86339999999999995</v>
      </c>
      <c r="N131" s="4">
        <v>11.173999999999999</v>
      </c>
      <c r="O131" s="4">
        <v>2.2866</v>
      </c>
      <c r="P131" s="4">
        <v>106.9175</v>
      </c>
      <c r="Q131" s="4">
        <v>40.320900000000002</v>
      </c>
      <c r="R131" s="4">
        <v>147.19999999999999</v>
      </c>
      <c r="S131" s="4">
        <v>86.272599999999997</v>
      </c>
      <c r="T131" s="4">
        <v>32.535200000000003</v>
      </c>
      <c r="U131" s="4">
        <v>118.8</v>
      </c>
      <c r="V131" s="4">
        <v>368.5025</v>
      </c>
      <c r="Y131" s="4">
        <v>35.929000000000002</v>
      </c>
      <c r="Z131" s="4">
        <v>0</v>
      </c>
      <c r="AA131" s="4">
        <v>0</v>
      </c>
      <c r="AB131" s="4" t="s">
        <v>207</v>
      </c>
      <c r="AC131" s="4">
        <v>0</v>
      </c>
      <c r="AD131" s="4">
        <v>11.2</v>
      </c>
      <c r="AE131" s="4">
        <v>891</v>
      </c>
      <c r="AF131" s="4">
        <v>919</v>
      </c>
      <c r="AG131" s="4">
        <v>862</v>
      </c>
      <c r="AH131" s="4">
        <v>83</v>
      </c>
      <c r="AI131" s="4">
        <v>24.09</v>
      </c>
      <c r="AJ131" s="4">
        <v>0.55000000000000004</v>
      </c>
      <c r="AK131" s="4">
        <v>982</v>
      </c>
      <c r="AL131" s="4">
        <v>0.9</v>
      </c>
      <c r="AM131" s="4">
        <v>0</v>
      </c>
      <c r="AN131" s="4">
        <v>23</v>
      </c>
      <c r="AO131" s="4">
        <v>190</v>
      </c>
      <c r="AP131" s="4">
        <v>189</v>
      </c>
      <c r="AQ131" s="4">
        <v>3</v>
      </c>
      <c r="AR131" s="4">
        <v>195</v>
      </c>
      <c r="AS131" s="4" t="s">
        <v>155</v>
      </c>
      <c r="AT131" s="4">
        <v>2</v>
      </c>
      <c r="AU131" s="5">
        <v>0.79663194444444452</v>
      </c>
      <c r="AV131" s="4">
        <v>47.162083000000003</v>
      </c>
      <c r="AW131" s="4">
        <v>-88.491703000000001</v>
      </c>
      <c r="AX131" s="4">
        <v>317.2</v>
      </c>
      <c r="AY131" s="4">
        <v>43.5</v>
      </c>
      <c r="AZ131" s="4">
        <v>12</v>
      </c>
      <c r="BA131" s="4">
        <v>11</v>
      </c>
      <c r="BB131" s="4" t="s">
        <v>213</v>
      </c>
      <c r="BC131" s="4">
        <v>1.292</v>
      </c>
      <c r="BD131" s="4">
        <v>1</v>
      </c>
      <c r="BE131" s="4">
        <v>1.9952000000000001</v>
      </c>
      <c r="BF131" s="4">
        <v>14.063000000000001</v>
      </c>
      <c r="BG131" s="4">
        <v>13.36</v>
      </c>
      <c r="BH131" s="4">
        <v>0.95</v>
      </c>
      <c r="BI131" s="4">
        <v>15.821</v>
      </c>
      <c r="BJ131" s="4">
        <v>2510.4340000000002</v>
      </c>
      <c r="BK131" s="4">
        <v>326.97399999999999</v>
      </c>
      <c r="BL131" s="4">
        <v>2.516</v>
      </c>
      <c r="BM131" s="4">
        <v>0.94899999999999995</v>
      </c>
      <c r="BN131" s="4">
        <v>3.464</v>
      </c>
      <c r="BO131" s="4">
        <v>2.0299999999999998</v>
      </c>
      <c r="BP131" s="4">
        <v>0.76500000000000001</v>
      </c>
      <c r="BQ131" s="4">
        <v>2.7949999999999999</v>
      </c>
      <c r="BR131" s="4">
        <v>2.7376</v>
      </c>
      <c r="BU131" s="4">
        <v>1.6020000000000001</v>
      </c>
      <c r="BW131" s="4">
        <v>0</v>
      </c>
      <c r="BX131" s="4">
        <v>0.574631</v>
      </c>
      <c r="BY131" s="4">
        <v>-5</v>
      </c>
      <c r="BZ131" s="4">
        <v>0.63721799999999995</v>
      </c>
      <c r="CA131" s="4">
        <v>14.042545</v>
      </c>
      <c r="CB131" s="4">
        <v>12.871803999999999</v>
      </c>
      <c r="CC131" s="4">
        <f t="shared" si="12"/>
        <v>3.710040389</v>
      </c>
      <c r="CE131" s="4">
        <f t="shared" si="13"/>
        <v>26333.903163653911</v>
      </c>
      <c r="CF131" s="4">
        <f t="shared" si="13"/>
        <v>3429.8856902960101</v>
      </c>
      <c r="CG131" s="4">
        <f t="shared" si="14"/>
        <v>29.318938216425</v>
      </c>
      <c r="CH131" s="4">
        <f t="shared" si="14"/>
        <v>28.716824780423998</v>
      </c>
    </row>
    <row r="132" spans="1:86">
      <c r="A132" s="2">
        <v>42439</v>
      </c>
      <c r="B132" s="29">
        <v>0.58873939814814813</v>
      </c>
      <c r="C132" s="4">
        <v>13.029</v>
      </c>
      <c r="D132" s="4">
        <v>2.8692000000000002</v>
      </c>
      <c r="E132" s="4" t="s">
        <v>155</v>
      </c>
      <c r="F132" s="4">
        <v>28692.129246</v>
      </c>
      <c r="G132" s="4">
        <v>106.1</v>
      </c>
      <c r="H132" s="4">
        <v>45.5</v>
      </c>
      <c r="I132" s="4">
        <v>391</v>
      </c>
      <c r="K132" s="4">
        <v>0</v>
      </c>
      <c r="L132" s="4">
        <v>42</v>
      </c>
      <c r="M132" s="4">
        <v>0.86080000000000001</v>
      </c>
      <c r="N132" s="4">
        <v>11.2155</v>
      </c>
      <c r="O132" s="4">
        <v>2.4698000000000002</v>
      </c>
      <c r="P132" s="4">
        <v>91.327500000000001</v>
      </c>
      <c r="Q132" s="4">
        <v>39.1661</v>
      </c>
      <c r="R132" s="4">
        <v>130.5</v>
      </c>
      <c r="S132" s="4">
        <v>73.271900000000002</v>
      </c>
      <c r="T132" s="4">
        <v>31.422899999999998</v>
      </c>
      <c r="U132" s="4">
        <v>104.7</v>
      </c>
      <c r="V132" s="4">
        <v>390.99299999999999</v>
      </c>
      <c r="Y132" s="4">
        <v>35.927999999999997</v>
      </c>
      <c r="Z132" s="4">
        <v>0</v>
      </c>
      <c r="AA132" s="4">
        <v>0</v>
      </c>
      <c r="AB132" s="4" t="s">
        <v>207</v>
      </c>
      <c r="AC132" s="4">
        <v>0</v>
      </c>
      <c r="AD132" s="4">
        <v>11.3</v>
      </c>
      <c r="AE132" s="4">
        <v>873</v>
      </c>
      <c r="AF132" s="4">
        <v>906</v>
      </c>
      <c r="AG132" s="4">
        <v>842</v>
      </c>
      <c r="AH132" s="4">
        <v>83</v>
      </c>
      <c r="AI132" s="4">
        <v>22.57</v>
      </c>
      <c r="AJ132" s="4">
        <v>0.52</v>
      </c>
      <c r="AK132" s="4">
        <v>982</v>
      </c>
      <c r="AL132" s="4">
        <v>0</v>
      </c>
      <c r="AM132" s="4">
        <v>0</v>
      </c>
      <c r="AN132" s="4">
        <v>23</v>
      </c>
      <c r="AO132" s="4">
        <v>190</v>
      </c>
      <c r="AP132" s="4">
        <v>188.9</v>
      </c>
      <c r="AQ132" s="4">
        <v>2.6</v>
      </c>
      <c r="AR132" s="4">
        <v>195</v>
      </c>
      <c r="AS132" s="4" t="s">
        <v>155</v>
      </c>
      <c r="AT132" s="4">
        <v>2</v>
      </c>
      <c r="AU132" s="5">
        <v>0.79664351851851845</v>
      </c>
      <c r="AV132" s="4">
        <v>47.161911000000003</v>
      </c>
      <c r="AW132" s="4">
        <v>-88.491618000000003</v>
      </c>
      <c r="AX132" s="4">
        <v>317.10000000000002</v>
      </c>
      <c r="AY132" s="4">
        <v>44.8</v>
      </c>
      <c r="AZ132" s="4">
        <v>12</v>
      </c>
      <c r="BA132" s="4">
        <v>11</v>
      </c>
      <c r="BB132" s="4" t="s">
        <v>213</v>
      </c>
      <c r="BC132" s="4">
        <v>0.8</v>
      </c>
      <c r="BD132" s="4">
        <v>1</v>
      </c>
      <c r="BE132" s="4">
        <v>1.7</v>
      </c>
      <c r="BF132" s="4">
        <v>14.063000000000001</v>
      </c>
      <c r="BG132" s="4">
        <v>13.09</v>
      </c>
      <c r="BH132" s="4">
        <v>0.93</v>
      </c>
      <c r="BI132" s="4">
        <v>16.172000000000001</v>
      </c>
      <c r="BJ132" s="4">
        <v>2477.973</v>
      </c>
      <c r="BK132" s="4">
        <v>347.30900000000003</v>
      </c>
      <c r="BL132" s="4">
        <v>2.113</v>
      </c>
      <c r="BM132" s="4">
        <v>0.90600000000000003</v>
      </c>
      <c r="BN132" s="4">
        <v>3.0190000000000001</v>
      </c>
      <c r="BO132" s="4">
        <v>1.6950000000000001</v>
      </c>
      <c r="BP132" s="4">
        <v>0.72699999999999998</v>
      </c>
      <c r="BQ132" s="4">
        <v>2.4220000000000002</v>
      </c>
      <c r="BR132" s="4">
        <v>2.8565999999999998</v>
      </c>
      <c r="BU132" s="4">
        <v>1.575</v>
      </c>
      <c r="BW132" s="4">
        <v>0</v>
      </c>
      <c r="BX132" s="4">
        <v>0.43384899999999998</v>
      </c>
      <c r="BY132" s="4">
        <v>-5</v>
      </c>
      <c r="BZ132" s="4">
        <v>0.63845499999999999</v>
      </c>
      <c r="CA132" s="4">
        <v>10.602185</v>
      </c>
      <c r="CB132" s="4">
        <v>12.896791</v>
      </c>
      <c r="CC132" s="4">
        <f t="shared" si="12"/>
        <v>2.8010972770000002</v>
      </c>
      <c r="CE132" s="4">
        <f t="shared" si="13"/>
        <v>19625.130343740737</v>
      </c>
      <c r="CF132" s="4">
        <f t="shared" si="13"/>
        <v>2750.6289998132552</v>
      </c>
      <c r="CG132" s="4">
        <f t="shared" si="14"/>
        <v>19.181833576290003</v>
      </c>
      <c r="CH132" s="4">
        <f t="shared" si="14"/>
        <v>22.623792648237</v>
      </c>
    </row>
    <row r="133" spans="1:86">
      <c r="A133" s="2">
        <v>42439</v>
      </c>
      <c r="B133" s="29">
        <v>0.58875097222222228</v>
      </c>
      <c r="C133" s="4">
        <v>12.465</v>
      </c>
      <c r="D133" s="4">
        <v>3.173</v>
      </c>
      <c r="E133" s="4" t="s">
        <v>155</v>
      </c>
      <c r="F133" s="4">
        <v>31729.902439000001</v>
      </c>
      <c r="G133" s="4">
        <v>54.2</v>
      </c>
      <c r="H133" s="4">
        <v>45.6</v>
      </c>
      <c r="I133" s="4">
        <v>427.2</v>
      </c>
      <c r="K133" s="4">
        <v>0</v>
      </c>
      <c r="L133" s="4">
        <v>45</v>
      </c>
      <c r="M133" s="4">
        <v>0.86229999999999996</v>
      </c>
      <c r="N133" s="4">
        <v>10.748900000000001</v>
      </c>
      <c r="O133" s="4">
        <v>2.7362000000000002</v>
      </c>
      <c r="P133" s="4">
        <v>46.734900000000003</v>
      </c>
      <c r="Q133" s="4">
        <v>39.311199999999999</v>
      </c>
      <c r="R133" s="4">
        <v>86</v>
      </c>
      <c r="S133" s="4">
        <v>37.495399999999997</v>
      </c>
      <c r="T133" s="4">
        <v>31.539300000000001</v>
      </c>
      <c r="U133" s="4">
        <v>69</v>
      </c>
      <c r="V133" s="4">
        <v>427.1644</v>
      </c>
      <c r="Y133" s="4">
        <v>38.773000000000003</v>
      </c>
      <c r="Z133" s="4">
        <v>0</v>
      </c>
      <c r="AA133" s="4">
        <v>0</v>
      </c>
      <c r="AB133" s="4" t="s">
        <v>207</v>
      </c>
      <c r="AC133" s="4">
        <v>0</v>
      </c>
      <c r="AD133" s="4">
        <v>11.3</v>
      </c>
      <c r="AE133" s="4">
        <v>866</v>
      </c>
      <c r="AF133" s="4">
        <v>896</v>
      </c>
      <c r="AG133" s="4">
        <v>837</v>
      </c>
      <c r="AH133" s="4">
        <v>83</v>
      </c>
      <c r="AI133" s="4">
        <v>22.57</v>
      </c>
      <c r="AJ133" s="4">
        <v>0.52</v>
      </c>
      <c r="AK133" s="4">
        <v>982</v>
      </c>
      <c r="AL133" s="4">
        <v>0</v>
      </c>
      <c r="AM133" s="4">
        <v>0</v>
      </c>
      <c r="AN133" s="4">
        <v>23</v>
      </c>
      <c r="AO133" s="4">
        <v>189.9</v>
      </c>
      <c r="AP133" s="4">
        <v>188.1</v>
      </c>
      <c r="AQ133" s="4">
        <v>2.6</v>
      </c>
      <c r="AR133" s="4">
        <v>195</v>
      </c>
      <c r="AS133" s="4" t="s">
        <v>155</v>
      </c>
      <c r="AT133" s="4">
        <v>2</v>
      </c>
      <c r="AU133" s="5">
        <v>0.7966550925925926</v>
      </c>
      <c r="AV133" s="4">
        <v>47.161651999999997</v>
      </c>
      <c r="AW133" s="4">
        <v>-88.491472000000002</v>
      </c>
      <c r="AX133" s="4">
        <v>317</v>
      </c>
      <c r="AY133" s="4">
        <v>45.2</v>
      </c>
      <c r="AZ133" s="4">
        <v>12</v>
      </c>
      <c r="BA133" s="4">
        <v>11</v>
      </c>
      <c r="BB133" s="4" t="s">
        <v>213</v>
      </c>
      <c r="BC133" s="4">
        <v>0.8</v>
      </c>
      <c r="BD133" s="4">
        <v>1</v>
      </c>
      <c r="BE133" s="4">
        <v>1.7</v>
      </c>
      <c r="BF133" s="4">
        <v>14.063000000000001</v>
      </c>
      <c r="BG133" s="4">
        <v>13.24</v>
      </c>
      <c r="BH133" s="4">
        <v>0.94</v>
      </c>
      <c r="BI133" s="4">
        <v>15.962999999999999</v>
      </c>
      <c r="BJ133" s="4">
        <v>2409.4789999999998</v>
      </c>
      <c r="BK133" s="4">
        <v>390.38</v>
      </c>
      <c r="BL133" s="4">
        <v>1.097</v>
      </c>
      <c r="BM133" s="4">
        <v>0.92300000000000004</v>
      </c>
      <c r="BN133" s="4">
        <v>2.02</v>
      </c>
      <c r="BO133" s="4">
        <v>0.88</v>
      </c>
      <c r="BP133" s="4">
        <v>0.74</v>
      </c>
      <c r="BQ133" s="4">
        <v>1.621</v>
      </c>
      <c r="BR133" s="4">
        <v>3.1663000000000001</v>
      </c>
      <c r="BU133" s="4">
        <v>1.724</v>
      </c>
      <c r="BW133" s="4">
        <v>0</v>
      </c>
      <c r="BX133" s="4">
        <v>0.30400500000000003</v>
      </c>
      <c r="BY133" s="4">
        <v>-5</v>
      </c>
      <c r="BZ133" s="4">
        <v>0.63378199999999996</v>
      </c>
      <c r="CA133" s="4">
        <v>7.4291219999999996</v>
      </c>
      <c r="CB133" s="4">
        <v>12.802396</v>
      </c>
      <c r="CC133" s="4">
        <f t="shared" si="12"/>
        <v>1.9627740323999998</v>
      </c>
      <c r="CE133" s="4">
        <f t="shared" si="13"/>
        <v>13371.534145236184</v>
      </c>
      <c r="CF133" s="4">
        <f t="shared" si="13"/>
        <v>2166.4349428309197</v>
      </c>
      <c r="CG133" s="4">
        <f t="shared" si="14"/>
        <v>8.995827251214001</v>
      </c>
      <c r="CH133" s="4">
        <f t="shared" si="14"/>
        <v>17.571553254484201</v>
      </c>
    </row>
    <row r="134" spans="1:86">
      <c r="A134" s="2">
        <v>42439</v>
      </c>
      <c r="B134" s="29">
        <v>0.58876254629629632</v>
      </c>
      <c r="C134" s="4">
        <v>12.497999999999999</v>
      </c>
      <c r="D134" s="4">
        <v>4.6969000000000003</v>
      </c>
      <c r="E134" s="4" t="s">
        <v>155</v>
      </c>
      <c r="F134" s="4">
        <v>46969.367193999999</v>
      </c>
      <c r="G134" s="4">
        <v>35.6</v>
      </c>
      <c r="H134" s="4">
        <v>45.5</v>
      </c>
      <c r="I134" s="4">
        <v>512.5</v>
      </c>
      <c r="K134" s="4">
        <v>0</v>
      </c>
      <c r="L134" s="4">
        <v>48</v>
      </c>
      <c r="M134" s="4">
        <v>0.84819999999999995</v>
      </c>
      <c r="N134" s="4">
        <v>10.5999</v>
      </c>
      <c r="O134" s="4">
        <v>3.9838</v>
      </c>
      <c r="P134" s="4">
        <v>30.1952</v>
      </c>
      <c r="Q134" s="4">
        <v>38.602800000000002</v>
      </c>
      <c r="R134" s="4">
        <v>68.8</v>
      </c>
      <c r="S134" s="4">
        <v>24.242100000000001</v>
      </c>
      <c r="T134" s="4">
        <v>30.992100000000001</v>
      </c>
      <c r="U134" s="4">
        <v>55.2</v>
      </c>
      <c r="V134" s="4">
        <v>512.48339999999996</v>
      </c>
      <c r="Y134" s="4">
        <v>40.784999999999997</v>
      </c>
      <c r="Z134" s="4">
        <v>0</v>
      </c>
      <c r="AA134" s="4">
        <v>0</v>
      </c>
      <c r="AB134" s="4" t="s">
        <v>207</v>
      </c>
      <c r="AC134" s="4">
        <v>0</v>
      </c>
      <c r="AD134" s="4">
        <v>11.3</v>
      </c>
      <c r="AE134" s="4">
        <v>863</v>
      </c>
      <c r="AF134" s="4">
        <v>892</v>
      </c>
      <c r="AG134" s="4">
        <v>837</v>
      </c>
      <c r="AH134" s="4">
        <v>83</v>
      </c>
      <c r="AI134" s="4">
        <v>22.75</v>
      </c>
      <c r="AJ134" s="4">
        <v>0.52</v>
      </c>
      <c r="AK134" s="4">
        <v>982</v>
      </c>
      <c r="AL134" s="4">
        <v>0.1</v>
      </c>
      <c r="AM134" s="4">
        <v>0</v>
      </c>
      <c r="AN134" s="4">
        <v>23</v>
      </c>
      <c r="AO134" s="4">
        <v>189</v>
      </c>
      <c r="AP134" s="4">
        <v>189</v>
      </c>
      <c r="AQ134" s="4">
        <v>2.6</v>
      </c>
      <c r="AR134" s="4">
        <v>195</v>
      </c>
      <c r="AS134" s="4" t="s">
        <v>155</v>
      </c>
      <c r="AT134" s="4">
        <v>2</v>
      </c>
      <c r="AU134" s="5">
        <v>0.79667824074074067</v>
      </c>
      <c r="AV134" s="4">
        <v>47.161481999999999</v>
      </c>
      <c r="AW134" s="4">
        <v>-88.491370000000003</v>
      </c>
      <c r="AX134" s="4">
        <v>317</v>
      </c>
      <c r="AY134" s="4">
        <v>43.6</v>
      </c>
      <c r="AZ134" s="4">
        <v>12</v>
      </c>
      <c r="BA134" s="4">
        <v>11</v>
      </c>
      <c r="BB134" s="4" t="s">
        <v>213</v>
      </c>
      <c r="BC134" s="4">
        <v>0.8508</v>
      </c>
      <c r="BD134" s="4">
        <v>1.1015999999999999</v>
      </c>
      <c r="BE134" s="4">
        <v>1.7507999999999999</v>
      </c>
      <c r="BF134" s="4">
        <v>14.063000000000001</v>
      </c>
      <c r="BG134" s="4">
        <v>11.94</v>
      </c>
      <c r="BH134" s="4">
        <v>0.85</v>
      </c>
      <c r="BI134" s="4">
        <v>17.902000000000001</v>
      </c>
      <c r="BJ134" s="4">
        <v>2195.8209999999999</v>
      </c>
      <c r="BK134" s="4">
        <v>525.24699999999996</v>
      </c>
      <c r="BL134" s="4">
        <v>0.65500000000000003</v>
      </c>
      <c r="BM134" s="4">
        <v>0.83699999999999997</v>
      </c>
      <c r="BN134" s="4">
        <v>1.492</v>
      </c>
      <c r="BO134" s="4">
        <v>0.52600000000000002</v>
      </c>
      <c r="BP134" s="4">
        <v>0.67200000000000004</v>
      </c>
      <c r="BQ134" s="4">
        <v>1.198</v>
      </c>
      <c r="BR134" s="4">
        <v>3.5105</v>
      </c>
      <c r="BU134" s="4">
        <v>1.6759999999999999</v>
      </c>
      <c r="BW134" s="4">
        <v>0</v>
      </c>
      <c r="BX134" s="4">
        <v>0.25641700000000001</v>
      </c>
      <c r="BY134" s="4">
        <v>-5</v>
      </c>
      <c r="BZ134" s="4">
        <v>0.63221799999999995</v>
      </c>
      <c r="CA134" s="4">
        <v>6.2661899999999999</v>
      </c>
      <c r="CB134" s="4">
        <v>12.770804</v>
      </c>
      <c r="CC134" s="4">
        <f t="shared" si="12"/>
        <v>1.6555273979999998</v>
      </c>
      <c r="CE134" s="4">
        <f t="shared" si="13"/>
        <v>10278.295399216529</v>
      </c>
      <c r="CF134" s="4">
        <f t="shared" si="13"/>
        <v>2458.5992317007099</v>
      </c>
      <c r="CG134" s="4">
        <f t="shared" si="14"/>
        <v>5.6076510281400003</v>
      </c>
      <c r="CH134" s="4">
        <f t="shared" si="14"/>
        <v>16.432102616264999</v>
      </c>
    </row>
    <row r="135" spans="1:86">
      <c r="A135" s="2">
        <v>42439</v>
      </c>
      <c r="B135" s="29">
        <v>0.58877412037037036</v>
      </c>
      <c r="C135" s="4">
        <v>12.718</v>
      </c>
      <c r="D135" s="4">
        <v>3.6810999999999998</v>
      </c>
      <c r="E135" s="4" t="s">
        <v>155</v>
      </c>
      <c r="F135" s="4">
        <v>36811.165695000003</v>
      </c>
      <c r="G135" s="4">
        <v>32.9</v>
      </c>
      <c r="H135" s="4">
        <v>44.5</v>
      </c>
      <c r="I135" s="4">
        <v>385.6</v>
      </c>
      <c r="K135" s="4">
        <v>0</v>
      </c>
      <c r="L135" s="4">
        <v>48</v>
      </c>
      <c r="M135" s="4">
        <v>0.85560000000000003</v>
      </c>
      <c r="N135" s="4">
        <v>10.8818</v>
      </c>
      <c r="O135" s="4">
        <v>3.1495000000000002</v>
      </c>
      <c r="P135" s="4">
        <v>28.1557</v>
      </c>
      <c r="Q135" s="4">
        <v>38.045099999999998</v>
      </c>
      <c r="R135" s="4">
        <v>66.2</v>
      </c>
      <c r="S135" s="4">
        <v>22.735600000000002</v>
      </c>
      <c r="T135" s="4">
        <v>30.7212</v>
      </c>
      <c r="U135" s="4">
        <v>53.5</v>
      </c>
      <c r="V135" s="4">
        <v>385.64800000000002</v>
      </c>
      <c r="Y135" s="4">
        <v>41.478000000000002</v>
      </c>
      <c r="Z135" s="4">
        <v>0</v>
      </c>
      <c r="AA135" s="4">
        <v>0</v>
      </c>
      <c r="AB135" s="4" t="s">
        <v>207</v>
      </c>
      <c r="AC135" s="4">
        <v>0</v>
      </c>
      <c r="AD135" s="4">
        <v>11.3</v>
      </c>
      <c r="AE135" s="4">
        <v>860</v>
      </c>
      <c r="AF135" s="4">
        <v>889</v>
      </c>
      <c r="AG135" s="4">
        <v>834</v>
      </c>
      <c r="AH135" s="4">
        <v>83</v>
      </c>
      <c r="AI135" s="4">
        <v>24.28</v>
      </c>
      <c r="AJ135" s="4">
        <v>0.56000000000000005</v>
      </c>
      <c r="AK135" s="4">
        <v>982</v>
      </c>
      <c r="AL135" s="4">
        <v>1</v>
      </c>
      <c r="AM135" s="4">
        <v>0</v>
      </c>
      <c r="AN135" s="4">
        <v>23</v>
      </c>
      <c r="AO135" s="4">
        <v>189</v>
      </c>
      <c r="AP135" s="4">
        <v>189.1</v>
      </c>
      <c r="AQ135" s="4">
        <v>2.4</v>
      </c>
      <c r="AR135" s="4">
        <v>195</v>
      </c>
      <c r="AS135" s="4" t="s">
        <v>155</v>
      </c>
      <c r="AT135" s="4">
        <v>2</v>
      </c>
      <c r="AU135" s="5">
        <v>0.79667824074074067</v>
      </c>
      <c r="AV135" s="4">
        <v>47.161409999999997</v>
      </c>
      <c r="AW135" s="4">
        <v>-88.491298</v>
      </c>
      <c r="AX135" s="4">
        <v>316.89999999999998</v>
      </c>
      <c r="AY135" s="4">
        <v>41.7</v>
      </c>
      <c r="AZ135" s="4">
        <v>12</v>
      </c>
      <c r="BA135" s="4">
        <v>11</v>
      </c>
      <c r="BB135" s="4" t="s">
        <v>213</v>
      </c>
      <c r="BC135" s="4">
        <v>0.95079999999999998</v>
      </c>
      <c r="BD135" s="4">
        <v>1.2</v>
      </c>
      <c r="BE135" s="4">
        <v>1.8</v>
      </c>
      <c r="BF135" s="4">
        <v>14.063000000000001</v>
      </c>
      <c r="BG135" s="4">
        <v>12.61</v>
      </c>
      <c r="BH135" s="4">
        <v>0.9</v>
      </c>
      <c r="BI135" s="4">
        <v>16.878</v>
      </c>
      <c r="BJ135" s="4">
        <v>2345.0140000000001</v>
      </c>
      <c r="BK135" s="4">
        <v>431.98599999999999</v>
      </c>
      <c r="BL135" s="4">
        <v>0.63500000000000001</v>
      </c>
      <c r="BM135" s="4">
        <v>0.85899999999999999</v>
      </c>
      <c r="BN135" s="4">
        <v>1.494</v>
      </c>
      <c r="BO135" s="4">
        <v>0.51300000000000001</v>
      </c>
      <c r="BP135" s="4">
        <v>0.69299999999999995</v>
      </c>
      <c r="BQ135" s="4">
        <v>1.206</v>
      </c>
      <c r="BR135" s="4">
        <v>2.7481</v>
      </c>
      <c r="BU135" s="4">
        <v>1.7729999999999999</v>
      </c>
      <c r="BW135" s="4">
        <v>0</v>
      </c>
      <c r="BX135" s="4">
        <v>0.264407</v>
      </c>
      <c r="BY135" s="4">
        <v>-5</v>
      </c>
      <c r="BZ135" s="4">
        <v>0.63389099999999998</v>
      </c>
      <c r="CA135" s="4">
        <v>6.461436</v>
      </c>
      <c r="CB135" s="4">
        <v>12.804600000000001</v>
      </c>
      <c r="CC135" s="4">
        <f t="shared" si="12"/>
        <v>1.7071113912</v>
      </c>
      <c r="CE135" s="4">
        <f t="shared" si="13"/>
        <v>11318.661936437689</v>
      </c>
      <c r="CF135" s="4">
        <f t="shared" si="13"/>
        <v>2085.0636692463122</v>
      </c>
      <c r="CG135" s="4">
        <f t="shared" si="14"/>
        <v>5.8209913865520004</v>
      </c>
      <c r="CH135" s="4">
        <f t="shared" si="14"/>
        <v>13.264234186885199</v>
      </c>
    </row>
    <row r="136" spans="1:86">
      <c r="A136" s="2">
        <v>42439</v>
      </c>
      <c r="B136" s="29">
        <v>0.5887856944444444</v>
      </c>
      <c r="C136" s="4">
        <v>12.881</v>
      </c>
      <c r="D136" s="4">
        <v>3.2541000000000002</v>
      </c>
      <c r="E136" s="4" t="s">
        <v>155</v>
      </c>
      <c r="F136" s="4">
        <v>32540.507065999998</v>
      </c>
      <c r="G136" s="4">
        <v>26.8</v>
      </c>
      <c r="H136" s="4">
        <v>44.2</v>
      </c>
      <c r="I136" s="4">
        <v>347.2</v>
      </c>
      <c r="K136" s="4">
        <v>0</v>
      </c>
      <c r="L136" s="4">
        <v>48</v>
      </c>
      <c r="M136" s="4">
        <v>0.85829999999999995</v>
      </c>
      <c r="N136" s="4">
        <v>11.055099999999999</v>
      </c>
      <c r="O136" s="4">
        <v>2.7928999999999999</v>
      </c>
      <c r="P136" s="4">
        <v>22.9694</v>
      </c>
      <c r="Q136" s="4">
        <v>37.935699999999997</v>
      </c>
      <c r="R136" s="4">
        <v>60.9</v>
      </c>
      <c r="S136" s="4">
        <v>18.534300000000002</v>
      </c>
      <c r="T136" s="4">
        <v>30.610800000000001</v>
      </c>
      <c r="U136" s="4">
        <v>49.1</v>
      </c>
      <c r="V136" s="4">
        <v>347.17500000000001</v>
      </c>
      <c r="Y136" s="4">
        <v>41.106999999999999</v>
      </c>
      <c r="Z136" s="4">
        <v>0</v>
      </c>
      <c r="AA136" s="4">
        <v>0</v>
      </c>
      <c r="AB136" s="4" t="s">
        <v>207</v>
      </c>
      <c r="AC136" s="4">
        <v>0</v>
      </c>
      <c r="AD136" s="4">
        <v>11.3</v>
      </c>
      <c r="AE136" s="4">
        <v>861</v>
      </c>
      <c r="AF136" s="4">
        <v>889</v>
      </c>
      <c r="AG136" s="4">
        <v>837</v>
      </c>
      <c r="AH136" s="4">
        <v>83</v>
      </c>
      <c r="AI136" s="4">
        <v>24.09</v>
      </c>
      <c r="AJ136" s="4">
        <v>0.55000000000000004</v>
      </c>
      <c r="AK136" s="4">
        <v>982</v>
      </c>
      <c r="AL136" s="4">
        <v>0.9</v>
      </c>
      <c r="AM136" s="4">
        <v>0</v>
      </c>
      <c r="AN136" s="4">
        <v>23</v>
      </c>
      <c r="AO136" s="4">
        <v>189.1</v>
      </c>
      <c r="AP136" s="4">
        <v>189.9</v>
      </c>
      <c r="AQ136" s="4">
        <v>2.4</v>
      </c>
      <c r="AR136" s="4">
        <v>195</v>
      </c>
      <c r="AS136" s="4" t="s">
        <v>155</v>
      </c>
      <c r="AT136" s="4">
        <v>2</v>
      </c>
      <c r="AU136" s="5">
        <v>0.79668981481481482</v>
      </c>
      <c r="AV136" s="4">
        <v>47.161211999999999</v>
      </c>
      <c r="AW136" s="4">
        <v>-88.491097999999994</v>
      </c>
      <c r="AX136" s="4">
        <v>316.8</v>
      </c>
      <c r="AY136" s="4">
        <v>39.4</v>
      </c>
      <c r="AZ136" s="4">
        <v>12</v>
      </c>
      <c r="BA136" s="4">
        <v>11</v>
      </c>
      <c r="BB136" s="4" t="s">
        <v>213</v>
      </c>
      <c r="BC136" s="4">
        <v>1</v>
      </c>
      <c r="BD136" s="4">
        <v>1.2507999999999999</v>
      </c>
      <c r="BE136" s="4">
        <v>1.8508</v>
      </c>
      <c r="BF136" s="4">
        <v>14.063000000000001</v>
      </c>
      <c r="BG136" s="4">
        <v>12.86</v>
      </c>
      <c r="BH136" s="4">
        <v>0.91</v>
      </c>
      <c r="BI136" s="4">
        <v>16.513000000000002</v>
      </c>
      <c r="BJ136" s="4">
        <v>2414.5949999999998</v>
      </c>
      <c r="BK136" s="4">
        <v>388.24599999999998</v>
      </c>
      <c r="BL136" s="4">
        <v>0.52500000000000002</v>
      </c>
      <c r="BM136" s="4">
        <v>0.86799999999999999</v>
      </c>
      <c r="BN136" s="4">
        <v>1.393</v>
      </c>
      <c r="BO136" s="4">
        <v>0.42399999999999999</v>
      </c>
      <c r="BP136" s="4">
        <v>0.7</v>
      </c>
      <c r="BQ136" s="4">
        <v>1.1240000000000001</v>
      </c>
      <c r="BR136" s="4">
        <v>2.5074000000000001</v>
      </c>
      <c r="BU136" s="4">
        <v>1.7809999999999999</v>
      </c>
      <c r="BW136" s="4">
        <v>0</v>
      </c>
      <c r="BX136" s="4">
        <v>0.24073</v>
      </c>
      <c r="BY136" s="4">
        <v>-5</v>
      </c>
      <c r="BZ136" s="4">
        <v>0.633324</v>
      </c>
      <c r="CA136" s="4">
        <v>5.8828319999999996</v>
      </c>
      <c r="CB136" s="4">
        <v>12.793151</v>
      </c>
      <c r="CC136" s="4">
        <f t="shared" si="12"/>
        <v>1.5542442143999999</v>
      </c>
      <c r="CE136" s="4">
        <f t="shared" si="13"/>
        <v>10610.878579580878</v>
      </c>
      <c r="CF136" s="4">
        <f t="shared" si="13"/>
        <v>1706.1375365259837</v>
      </c>
      <c r="CG136" s="4">
        <f t="shared" si="14"/>
        <v>4.9393904664960004</v>
      </c>
      <c r="CH136" s="4">
        <f t="shared" si="14"/>
        <v>11.0187078787296</v>
      </c>
    </row>
    <row r="137" spans="1:86">
      <c r="A137" s="2">
        <v>42439</v>
      </c>
      <c r="B137" s="29">
        <v>0.58879726851851855</v>
      </c>
      <c r="C137" s="4">
        <v>12.92</v>
      </c>
      <c r="D137" s="4">
        <v>2.8822000000000001</v>
      </c>
      <c r="E137" s="4" t="s">
        <v>155</v>
      </c>
      <c r="F137" s="4">
        <v>28821.663808000001</v>
      </c>
      <c r="G137" s="4">
        <v>22.1</v>
      </c>
      <c r="H137" s="4">
        <v>44.2</v>
      </c>
      <c r="I137" s="4">
        <v>390.1</v>
      </c>
      <c r="K137" s="4">
        <v>0</v>
      </c>
      <c r="L137" s="4">
        <v>47</v>
      </c>
      <c r="M137" s="4">
        <v>0.86150000000000004</v>
      </c>
      <c r="N137" s="4">
        <v>11.1303</v>
      </c>
      <c r="O137" s="4">
        <v>2.4828999999999999</v>
      </c>
      <c r="P137" s="4">
        <v>19.013400000000001</v>
      </c>
      <c r="Q137" s="4">
        <v>38.076500000000003</v>
      </c>
      <c r="R137" s="4">
        <v>57.1</v>
      </c>
      <c r="S137" s="4">
        <v>15.264799999999999</v>
      </c>
      <c r="T137" s="4">
        <v>30.569500000000001</v>
      </c>
      <c r="U137" s="4">
        <v>45.8</v>
      </c>
      <c r="V137" s="4">
        <v>390.09780000000001</v>
      </c>
      <c r="Y137" s="4">
        <v>40.82</v>
      </c>
      <c r="Z137" s="4">
        <v>0</v>
      </c>
      <c r="AA137" s="4">
        <v>0</v>
      </c>
      <c r="AB137" s="4" t="s">
        <v>207</v>
      </c>
      <c r="AC137" s="4">
        <v>0</v>
      </c>
      <c r="AD137" s="4">
        <v>11.3</v>
      </c>
      <c r="AE137" s="4">
        <v>860</v>
      </c>
      <c r="AF137" s="4">
        <v>890</v>
      </c>
      <c r="AG137" s="4">
        <v>834</v>
      </c>
      <c r="AH137" s="4">
        <v>83</v>
      </c>
      <c r="AI137" s="4">
        <v>22.75</v>
      </c>
      <c r="AJ137" s="4">
        <v>0.52</v>
      </c>
      <c r="AK137" s="4">
        <v>982</v>
      </c>
      <c r="AL137" s="4">
        <v>0.1</v>
      </c>
      <c r="AM137" s="4">
        <v>0</v>
      </c>
      <c r="AN137" s="4">
        <v>23</v>
      </c>
      <c r="AO137" s="4">
        <v>190</v>
      </c>
      <c r="AP137" s="4">
        <v>189.1</v>
      </c>
      <c r="AQ137" s="4">
        <v>2.5</v>
      </c>
      <c r="AR137" s="4">
        <v>195</v>
      </c>
      <c r="AS137" s="4" t="s">
        <v>155</v>
      </c>
      <c r="AT137" s="4">
        <v>2</v>
      </c>
      <c r="AU137" s="5">
        <v>0.79671296296296301</v>
      </c>
      <c r="AV137" s="4">
        <v>47.161026</v>
      </c>
      <c r="AW137" s="4">
        <v>-88.490943999999999</v>
      </c>
      <c r="AX137" s="4">
        <v>316.5</v>
      </c>
      <c r="AY137" s="4">
        <v>35.4</v>
      </c>
      <c r="AZ137" s="4">
        <v>12</v>
      </c>
      <c r="BA137" s="4">
        <v>11</v>
      </c>
      <c r="BB137" s="4" t="s">
        <v>213</v>
      </c>
      <c r="BC137" s="4">
        <v>1.0508</v>
      </c>
      <c r="BD137" s="4">
        <v>1.1476</v>
      </c>
      <c r="BE137" s="4">
        <v>1.9508000000000001</v>
      </c>
      <c r="BF137" s="4">
        <v>14.063000000000001</v>
      </c>
      <c r="BG137" s="4">
        <v>13.16</v>
      </c>
      <c r="BH137" s="4">
        <v>0.94</v>
      </c>
      <c r="BI137" s="4">
        <v>16.082000000000001</v>
      </c>
      <c r="BJ137" s="4">
        <v>2472.1950000000002</v>
      </c>
      <c r="BK137" s="4">
        <v>350.99900000000002</v>
      </c>
      <c r="BL137" s="4">
        <v>0.442</v>
      </c>
      <c r="BM137" s="4">
        <v>0.88600000000000001</v>
      </c>
      <c r="BN137" s="4">
        <v>1.3280000000000001</v>
      </c>
      <c r="BO137" s="4">
        <v>0.35499999999999998</v>
      </c>
      <c r="BP137" s="4">
        <v>0.71099999999999997</v>
      </c>
      <c r="BQ137" s="4">
        <v>1.0660000000000001</v>
      </c>
      <c r="BR137" s="4">
        <v>2.8651</v>
      </c>
      <c r="BU137" s="4">
        <v>1.7989999999999999</v>
      </c>
      <c r="BW137" s="4">
        <v>0</v>
      </c>
      <c r="BX137" s="4">
        <v>0.28309499999999999</v>
      </c>
      <c r="BY137" s="4">
        <v>-5</v>
      </c>
      <c r="BZ137" s="4">
        <v>0.63578199999999996</v>
      </c>
      <c r="CA137" s="4">
        <v>6.9181340000000002</v>
      </c>
      <c r="CB137" s="4">
        <v>12.842796</v>
      </c>
      <c r="CC137" s="4">
        <f t="shared" si="12"/>
        <v>1.8277710028</v>
      </c>
      <c r="CE137" s="4">
        <f t="shared" si="13"/>
        <v>12775.923284245113</v>
      </c>
      <c r="CF137" s="4">
        <f t="shared" si="13"/>
        <v>1813.908812551902</v>
      </c>
      <c r="CG137" s="4">
        <f t="shared" si="14"/>
        <v>5.5089239404680006</v>
      </c>
      <c r="CH137" s="4">
        <f t="shared" si="14"/>
        <v>14.806395855379801</v>
      </c>
    </row>
    <row r="138" spans="1:86">
      <c r="A138" s="2">
        <v>42439</v>
      </c>
      <c r="B138" s="29">
        <v>0.58880884259259259</v>
      </c>
      <c r="C138" s="4">
        <v>13.022</v>
      </c>
      <c r="D138" s="4">
        <v>2.4660000000000002</v>
      </c>
      <c r="E138" s="4" t="s">
        <v>155</v>
      </c>
      <c r="F138" s="4">
        <v>24659.512590999999</v>
      </c>
      <c r="G138" s="4">
        <v>19.5</v>
      </c>
      <c r="H138" s="4">
        <v>44.3</v>
      </c>
      <c r="I138" s="4">
        <v>417.4</v>
      </c>
      <c r="K138" s="4">
        <v>0</v>
      </c>
      <c r="L138" s="4">
        <v>47</v>
      </c>
      <c r="M138" s="4">
        <v>0.86429999999999996</v>
      </c>
      <c r="N138" s="4">
        <v>11.254200000000001</v>
      </c>
      <c r="O138" s="4">
        <v>2.1312000000000002</v>
      </c>
      <c r="P138" s="4">
        <v>16.8125</v>
      </c>
      <c r="Q138" s="4">
        <v>38.274299999999997</v>
      </c>
      <c r="R138" s="4">
        <v>55.1</v>
      </c>
      <c r="S138" s="4">
        <v>13.5662</v>
      </c>
      <c r="T138" s="4">
        <v>30.883800000000001</v>
      </c>
      <c r="U138" s="4">
        <v>44.5</v>
      </c>
      <c r="V138" s="4">
        <v>417.4051</v>
      </c>
      <c r="Y138" s="4">
        <v>40.228000000000002</v>
      </c>
      <c r="Z138" s="4">
        <v>0</v>
      </c>
      <c r="AA138" s="4">
        <v>0</v>
      </c>
      <c r="AB138" s="4" t="s">
        <v>207</v>
      </c>
      <c r="AC138" s="4">
        <v>0</v>
      </c>
      <c r="AD138" s="4">
        <v>11.3</v>
      </c>
      <c r="AE138" s="4">
        <v>861</v>
      </c>
      <c r="AF138" s="4">
        <v>890</v>
      </c>
      <c r="AG138" s="4">
        <v>837</v>
      </c>
      <c r="AH138" s="4">
        <v>83</v>
      </c>
      <c r="AI138" s="4">
        <v>24.09</v>
      </c>
      <c r="AJ138" s="4">
        <v>0.55000000000000004</v>
      </c>
      <c r="AK138" s="4">
        <v>982</v>
      </c>
      <c r="AL138" s="4">
        <v>0.9</v>
      </c>
      <c r="AM138" s="4">
        <v>0</v>
      </c>
      <c r="AN138" s="4">
        <v>23</v>
      </c>
      <c r="AO138" s="4">
        <v>190</v>
      </c>
      <c r="AP138" s="4">
        <v>190</v>
      </c>
      <c r="AQ138" s="4">
        <v>2.6</v>
      </c>
      <c r="AR138" s="4">
        <v>195</v>
      </c>
      <c r="AS138" s="4" t="s">
        <v>155</v>
      </c>
      <c r="AT138" s="4">
        <v>2</v>
      </c>
      <c r="AU138" s="5">
        <v>0.79672453703703694</v>
      </c>
      <c r="AV138" s="4">
        <v>47.160902999999998</v>
      </c>
      <c r="AW138" s="4">
        <v>-88.490881999999999</v>
      </c>
      <c r="AX138" s="4">
        <v>316.3</v>
      </c>
      <c r="AY138" s="4">
        <v>32.9</v>
      </c>
      <c r="AZ138" s="4">
        <v>12</v>
      </c>
      <c r="BA138" s="4">
        <v>11</v>
      </c>
      <c r="BB138" s="4" t="s">
        <v>213</v>
      </c>
      <c r="BC138" s="4">
        <v>1.2524</v>
      </c>
      <c r="BD138" s="4">
        <v>1.2032</v>
      </c>
      <c r="BE138" s="4">
        <v>2.2031999999999998</v>
      </c>
      <c r="BF138" s="4">
        <v>14.063000000000001</v>
      </c>
      <c r="BG138" s="4">
        <v>13.46</v>
      </c>
      <c r="BH138" s="4">
        <v>0.96</v>
      </c>
      <c r="BI138" s="4">
        <v>15.707000000000001</v>
      </c>
      <c r="BJ138" s="4">
        <v>2541.7420000000002</v>
      </c>
      <c r="BK138" s="4">
        <v>306.351</v>
      </c>
      <c r="BL138" s="4">
        <v>0.39800000000000002</v>
      </c>
      <c r="BM138" s="4">
        <v>0.90500000000000003</v>
      </c>
      <c r="BN138" s="4">
        <v>1.3029999999999999</v>
      </c>
      <c r="BO138" s="4">
        <v>0.32100000000000001</v>
      </c>
      <c r="BP138" s="4">
        <v>0.73</v>
      </c>
      <c r="BQ138" s="4">
        <v>1.0509999999999999</v>
      </c>
      <c r="BR138" s="4">
        <v>3.1173000000000002</v>
      </c>
      <c r="BU138" s="4">
        <v>1.8029999999999999</v>
      </c>
      <c r="BW138" s="4">
        <v>0</v>
      </c>
      <c r="BX138" s="4">
        <v>0.24637899999999999</v>
      </c>
      <c r="BY138" s="4">
        <v>-5</v>
      </c>
      <c r="BZ138" s="4">
        <v>0.63421799999999995</v>
      </c>
      <c r="CA138" s="4">
        <v>6.020886</v>
      </c>
      <c r="CB138" s="4">
        <v>12.811204</v>
      </c>
      <c r="CC138" s="4">
        <f t="shared" si="12"/>
        <v>1.5907180811999999</v>
      </c>
      <c r="CE138" s="4">
        <f t="shared" si="13"/>
        <v>11431.743501088766</v>
      </c>
      <c r="CF138" s="4">
        <f t="shared" si="13"/>
        <v>1377.844821898542</v>
      </c>
      <c r="CG138" s="4">
        <f t="shared" si="14"/>
        <v>4.7269795359420002</v>
      </c>
      <c r="CH138" s="4">
        <f t="shared" si="14"/>
        <v>14.0203742220666</v>
      </c>
    </row>
    <row r="139" spans="1:86">
      <c r="A139" s="2">
        <v>42439</v>
      </c>
      <c r="B139" s="29">
        <v>0.58882041666666673</v>
      </c>
      <c r="C139" s="4">
        <v>13.489000000000001</v>
      </c>
      <c r="D139" s="4">
        <v>2.0634000000000001</v>
      </c>
      <c r="E139" s="4" t="s">
        <v>155</v>
      </c>
      <c r="F139" s="4">
        <v>20633.866666999998</v>
      </c>
      <c r="G139" s="4">
        <v>24.1</v>
      </c>
      <c r="H139" s="4">
        <v>44.5</v>
      </c>
      <c r="I139" s="4">
        <v>347.7</v>
      </c>
      <c r="K139" s="4">
        <v>0</v>
      </c>
      <c r="L139" s="4">
        <v>45</v>
      </c>
      <c r="M139" s="4">
        <v>0.86450000000000005</v>
      </c>
      <c r="N139" s="4">
        <v>11.6607</v>
      </c>
      <c r="O139" s="4">
        <v>1.7838000000000001</v>
      </c>
      <c r="P139" s="4">
        <v>20.7928</v>
      </c>
      <c r="Q139" s="4">
        <v>38.458199999999998</v>
      </c>
      <c r="R139" s="4">
        <v>59.3</v>
      </c>
      <c r="S139" s="4">
        <v>16.6934</v>
      </c>
      <c r="T139" s="4">
        <v>30.876000000000001</v>
      </c>
      <c r="U139" s="4">
        <v>47.6</v>
      </c>
      <c r="V139" s="4">
        <v>347.67829999999998</v>
      </c>
      <c r="Y139" s="4">
        <v>39.168999999999997</v>
      </c>
      <c r="Z139" s="4">
        <v>0</v>
      </c>
      <c r="AA139" s="4">
        <v>0</v>
      </c>
      <c r="AB139" s="4" t="s">
        <v>207</v>
      </c>
      <c r="AC139" s="4">
        <v>0</v>
      </c>
      <c r="AD139" s="4">
        <v>11.3</v>
      </c>
      <c r="AE139" s="4">
        <v>860</v>
      </c>
      <c r="AF139" s="4">
        <v>890</v>
      </c>
      <c r="AG139" s="4">
        <v>835</v>
      </c>
      <c r="AH139" s="4">
        <v>83</v>
      </c>
      <c r="AI139" s="4">
        <v>22.75</v>
      </c>
      <c r="AJ139" s="4">
        <v>0.52</v>
      </c>
      <c r="AK139" s="4">
        <v>982</v>
      </c>
      <c r="AL139" s="4">
        <v>0.1</v>
      </c>
      <c r="AM139" s="4">
        <v>0</v>
      </c>
      <c r="AN139" s="4">
        <v>23</v>
      </c>
      <c r="AO139" s="4">
        <v>190</v>
      </c>
      <c r="AP139" s="4">
        <v>190</v>
      </c>
      <c r="AQ139" s="4">
        <v>2.6</v>
      </c>
      <c r="AR139" s="4">
        <v>195</v>
      </c>
      <c r="AS139" s="4" t="s">
        <v>155</v>
      </c>
      <c r="AT139" s="4">
        <v>2</v>
      </c>
      <c r="AU139" s="5">
        <v>0.79673611111111109</v>
      </c>
      <c r="AV139" s="4">
        <v>47.160783000000002</v>
      </c>
      <c r="AW139" s="4">
        <v>-88.490835000000004</v>
      </c>
      <c r="AX139" s="4">
        <v>316.10000000000002</v>
      </c>
      <c r="AY139" s="4">
        <v>31.1</v>
      </c>
      <c r="AZ139" s="4">
        <v>12</v>
      </c>
      <c r="BA139" s="4">
        <v>11</v>
      </c>
      <c r="BB139" s="4" t="s">
        <v>213</v>
      </c>
      <c r="BC139" s="4">
        <v>1.1968000000000001</v>
      </c>
      <c r="BD139" s="4">
        <v>1.4</v>
      </c>
      <c r="BE139" s="4">
        <v>2.0952000000000002</v>
      </c>
      <c r="BF139" s="4">
        <v>14.063000000000001</v>
      </c>
      <c r="BG139" s="4">
        <v>13.47</v>
      </c>
      <c r="BH139" s="4">
        <v>0.96</v>
      </c>
      <c r="BI139" s="4">
        <v>15.675000000000001</v>
      </c>
      <c r="BJ139" s="4">
        <v>2623.3560000000002</v>
      </c>
      <c r="BK139" s="4">
        <v>255.417</v>
      </c>
      <c r="BL139" s="4">
        <v>0.49</v>
      </c>
      <c r="BM139" s="4">
        <v>0.90600000000000003</v>
      </c>
      <c r="BN139" s="4">
        <v>1.3959999999999999</v>
      </c>
      <c r="BO139" s="4">
        <v>0.39300000000000002</v>
      </c>
      <c r="BP139" s="4">
        <v>0.72699999999999998</v>
      </c>
      <c r="BQ139" s="4">
        <v>1.121</v>
      </c>
      <c r="BR139" s="4">
        <v>2.5865</v>
      </c>
      <c r="BU139" s="4">
        <v>1.748</v>
      </c>
      <c r="BW139" s="4">
        <v>0</v>
      </c>
      <c r="BX139" s="4">
        <v>0.27999499999999999</v>
      </c>
      <c r="BY139" s="4">
        <v>-5</v>
      </c>
      <c r="BZ139" s="4">
        <v>0.63621799999999995</v>
      </c>
      <c r="CA139" s="4">
        <v>6.8423780000000001</v>
      </c>
      <c r="CB139" s="4">
        <v>12.851604</v>
      </c>
      <c r="CC139" s="4">
        <f t="shared" ref="CC139:CC148" si="15">CA139*0.2642</f>
        <v>1.8077562675999999</v>
      </c>
      <c r="CE139" s="4">
        <f t="shared" ref="CE139:CF148" si="16">BJ139*$CA139*0.747</f>
        <v>13408.645055284296</v>
      </c>
      <c r="CF139" s="4">
        <f t="shared" si="16"/>
        <v>1305.5017672346221</v>
      </c>
      <c r="CG139" s="4">
        <f t="shared" ref="CG139:CH148" si="17">BQ139*$CA139*0.747</f>
        <v>5.7297183862859997</v>
      </c>
      <c r="CH139" s="4">
        <f t="shared" si="17"/>
        <v>13.220264590659001</v>
      </c>
    </row>
    <row r="140" spans="1:86">
      <c r="A140" s="2">
        <v>42439</v>
      </c>
      <c r="B140" s="29">
        <v>0.58883199074074077</v>
      </c>
      <c r="C140" s="4">
        <v>13.707000000000001</v>
      </c>
      <c r="D140" s="4">
        <v>1.6364000000000001</v>
      </c>
      <c r="E140" s="4" t="s">
        <v>155</v>
      </c>
      <c r="F140" s="4">
        <v>16364.361967999999</v>
      </c>
      <c r="G140" s="4">
        <v>37.9</v>
      </c>
      <c r="H140" s="4">
        <v>52.1</v>
      </c>
      <c r="I140" s="4">
        <v>311.39999999999998</v>
      </c>
      <c r="K140" s="4">
        <v>0</v>
      </c>
      <c r="L140" s="4">
        <v>42</v>
      </c>
      <c r="M140" s="4">
        <v>0.86650000000000005</v>
      </c>
      <c r="N140" s="4">
        <v>11.8767</v>
      </c>
      <c r="O140" s="4">
        <v>1.4178999999999999</v>
      </c>
      <c r="P140" s="4">
        <v>32.815300000000001</v>
      </c>
      <c r="Q140" s="4">
        <v>45.129199999999997</v>
      </c>
      <c r="R140" s="4">
        <v>77.900000000000006</v>
      </c>
      <c r="S140" s="4">
        <v>26.497900000000001</v>
      </c>
      <c r="T140" s="4">
        <v>36.441099999999999</v>
      </c>
      <c r="U140" s="4">
        <v>62.9</v>
      </c>
      <c r="V140" s="4">
        <v>311.36380000000003</v>
      </c>
      <c r="Y140" s="4">
        <v>36.756999999999998</v>
      </c>
      <c r="Z140" s="4">
        <v>0</v>
      </c>
      <c r="AA140" s="4">
        <v>0</v>
      </c>
      <c r="AB140" s="4" t="s">
        <v>207</v>
      </c>
      <c r="AC140" s="4">
        <v>0</v>
      </c>
      <c r="AD140" s="4">
        <v>11.3</v>
      </c>
      <c r="AE140" s="4">
        <v>862</v>
      </c>
      <c r="AF140" s="4">
        <v>891</v>
      </c>
      <c r="AG140" s="4">
        <v>835</v>
      </c>
      <c r="AH140" s="4">
        <v>83</v>
      </c>
      <c r="AI140" s="4">
        <v>24.27</v>
      </c>
      <c r="AJ140" s="4">
        <v>0.56000000000000005</v>
      </c>
      <c r="AK140" s="4">
        <v>982</v>
      </c>
      <c r="AL140" s="4">
        <v>1</v>
      </c>
      <c r="AM140" s="4">
        <v>0</v>
      </c>
      <c r="AN140" s="4">
        <v>23</v>
      </c>
      <c r="AO140" s="4">
        <v>190</v>
      </c>
      <c r="AP140" s="4">
        <v>190.1</v>
      </c>
      <c r="AQ140" s="4">
        <v>2.6</v>
      </c>
      <c r="AR140" s="4">
        <v>195</v>
      </c>
      <c r="AS140" s="4" t="s">
        <v>155</v>
      </c>
      <c r="AT140" s="4">
        <v>2</v>
      </c>
      <c r="AU140" s="5">
        <v>0.79674768518518524</v>
      </c>
      <c r="AV140" s="4">
        <v>47.160663999999997</v>
      </c>
      <c r="AW140" s="4">
        <v>-88.490825999999998</v>
      </c>
      <c r="AX140" s="4">
        <v>316</v>
      </c>
      <c r="AY140" s="4">
        <v>29.9</v>
      </c>
      <c r="AZ140" s="4">
        <v>12</v>
      </c>
      <c r="BA140" s="4">
        <v>11</v>
      </c>
      <c r="BB140" s="4" t="s">
        <v>213</v>
      </c>
      <c r="BC140" s="4">
        <v>1.2032</v>
      </c>
      <c r="BD140" s="4">
        <v>1.1968000000000001</v>
      </c>
      <c r="BE140" s="4">
        <v>2.0032000000000001</v>
      </c>
      <c r="BF140" s="4">
        <v>14.063000000000001</v>
      </c>
      <c r="BG140" s="4">
        <v>13.7</v>
      </c>
      <c r="BH140" s="4">
        <v>0.97</v>
      </c>
      <c r="BI140" s="4">
        <v>15.413</v>
      </c>
      <c r="BJ140" s="4">
        <v>2702.8359999999998</v>
      </c>
      <c r="BK140" s="4">
        <v>205.37299999999999</v>
      </c>
      <c r="BL140" s="4">
        <v>0.78200000000000003</v>
      </c>
      <c r="BM140" s="4">
        <v>1.0760000000000001</v>
      </c>
      <c r="BN140" s="4">
        <v>1.8580000000000001</v>
      </c>
      <c r="BO140" s="4">
        <v>0.63100000000000001</v>
      </c>
      <c r="BP140" s="4">
        <v>0.86799999999999999</v>
      </c>
      <c r="BQ140" s="4">
        <v>1.5</v>
      </c>
      <c r="BR140" s="4">
        <v>2.3431000000000002</v>
      </c>
      <c r="BU140" s="4">
        <v>1.66</v>
      </c>
      <c r="BW140" s="4">
        <v>0</v>
      </c>
      <c r="BX140" s="4">
        <v>0.33074399999999998</v>
      </c>
      <c r="BY140" s="4">
        <v>-5</v>
      </c>
      <c r="BZ140" s="4">
        <v>0.63800000000000001</v>
      </c>
      <c r="CA140" s="4">
        <v>8.0825569999999995</v>
      </c>
      <c r="CB140" s="4">
        <v>12.887600000000001</v>
      </c>
      <c r="CC140" s="4">
        <f t="shared" si="15"/>
        <v>2.1354115593999996</v>
      </c>
      <c r="CE140" s="4">
        <f t="shared" si="16"/>
        <v>16318.83204564404</v>
      </c>
      <c r="CF140" s="4">
        <f t="shared" si="16"/>
        <v>1239.9744171344669</v>
      </c>
      <c r="CG140" s="4">
        <f t="shared" si="17"/>
        <v>9.0565051184999987</v>
      </c>
      <c r="CH140" s="4">
        <f t="shared" si="17"/>
        <v>14.146864762104901</v>
      </c>
    </row>
    <row r="141" spans="1:86">
      <c r="A141" s="2">
        <v>42439</v>
      </c>
      <c r="B141" s="29">
        <v>0.58884356481481481</v>
      </c>
      <c r="C141" s="4">
        <v>13.993</v>
      </c>
      <c r="D141" s="4">
        <v>1.1152</v>
      </c>
      <c r="E141" s="4" t="s">
        <v>155</v>
      </c>
      <c r="F141" s="4">
        <v>11151.684737</v>
      </c>
      <c r="G141" s="4">
        <v>40.9</v>
      </c>
      <c r="H141" s="4">
        <v>52.2</v>
      </c>
      <c r="I141" s="4">
        <v>251.3</v>
      </c>
      <c r="K141" s="4">
        <v>0</v>
      </c>
      <c r="L141" s="4">
        <v>38</v>
      </c>
      <c r="M141" s="4">
        <v>0.86890000000000001</v>
      </c>
      <c r="N141" s="4">
        <v>12.1591</v>
      </c>
      <c r="O141" s="4">
        <v>0.96899999999999997</v>
      </c>
      <c r="P141" s="4">
        <v>35.508299999999998</v>
      </c>
      <c r="Q141" s="4">
        <v>45.3459</v>
      </c>
      <c r="R141" s="4">
        <v>80.900000000000006</v>
      </c>
      <c r="S141" s="4">
        <v>28.670300000000001</v>
      </c>
      <c r="T141" s="4">
        <v>36.613399999999999</v>
      </c>
      <c r="U141" s="4">
        <v>65.3</v>
      </c>
      <c r="V141" s="4">
        <v>251.2938</v>
      </c>
      <c r="Y141" s="4">
        <v>32.744999999999997</v>
      </c>
      <c r="Z141" s="4">
        <v>0</v>
      </c>
      <c r="AA141" s="4">
        <v>0</v>
      </c>
      <c r="AB141" s="4" t="s">
        <v>207</v>
      </c>
      <c r="AC141" s="4">
        <v>0</v>
      </c>
      <c r="AD141" s="4">
        <v>11.3</v>
      </c>
      <c r="AE141" s="4">
        <v>862</v>
      </c>
      <c r="AF141" s="4">
        <v>892</v>
      </c>
      <c r="AG141" s="4">
        <v>838</v>
      </c>
      <c r="AH141" s="4">
        <v>83</v>
      </c>
      <c r="AI141" s="4">
        <v>24.25</v>
      </c>
      <c r="AJ141" s="4">
        <v>0.56000000000000005</v>
      </c>
      <c r="AK141" s="4">
        <v>983</v>
      </c>
      <c r="AL141" s="4">
        <v>1</v>
      </c>
      <c r="AM141" s="4">
        <v>0</v>
      </c>
      <c r="AN141" s="4">
        <v>23</v>
      </c>
      <c r="AO141" s="4">
        <v>190</v>
      </c>
      <c r="AP141" s="4">
        <v>191</v>
      </c>
      <c r="AQ141" s="4">
        <v>2.6</v>
      </c>
      <c r="AR141" s="4">
        <v>195</v>
      </c>
      <c r="AS141" s="4" t="s">
        <v>155</v>
      </c>
      <c r="AT141" s="4">
        <v>2</v>
      </c>
      <c r="AU141" s="5">
        <v>0.79675925925925928</v>
      </c>
      <c r="AV141" s="4">
        <v>47.160544999999999</v>
      </c>
      <c r="AW141" s="4">
        <v>-88.490825999999998</v>
      </c>
      <c r="AX141" s="4">
        <v>315.7</v>
      </c>
      <c r="AY141" s="4">
        <v>29.4</v>
      </c>
      <c r="AZ141" s="4">
        <v>12</v>
      </c>
      <c r="BA141" s="4">
        <v>11</v>
      </c>
      <c r="BB141" s="4" t="s">
        <v>213</v>
      </c>
      <c r="BC141" s="4">
        <v>1.5524</v>
      </c>
      <c r="BD141" s="4">
        <v>1.1015999999999999</v>
      </c>
      <c r="BE141" s="4">
        <v>2.3016000000000001</v>
      </c>
      <c r="BF141" s="4">
        <v>14.063000000000001</v>
      </c>
      <c r="BG141" s="4">
        <v>13.97</v>
      </c>
      <c r="BH141" s="4">
        <v>0.99</v>
      </c>
      <c r="BI141" s="4">
        <v>15.085000000000001</v>
      </c>
      <c r="BJ141" s="4">
        <v>2803.5219999999999</v>
      </c>
      <c r="BK141" s="4">
        <v>142.19999999999999</v>
      </c>
      <c r="BL141" s="4">
        <v>0.85699999999999998</v>
      </c>
      <c r="BM141" s="4">
        <v>1.095</v>
      </c>
      <c r="BN141" s="4">
        <v>1.952</v>
      </c>
      <c r="BO141" s="4">
        <v>0.69199999999999995</v>
      </c>
      <c r="BP141" s="4">
        <v>0.88400000000000001</v>
      </c>
      <c r="BQ141" s="4">
        <v>1.5760000000000001</v>
      </c>
      <c r="BR141" s="4">
        <v>1.9158999999999999</v>
      </c>
      <c r="BU141" s="4">
        <v>1.498</v>
      </c>
      <c r="BW141" s="4">
        <v>0</v>
      </c>
      <c r="BX141" s="4">
        <v>0.34587200000000001</v>
      </c>
      <c r="BY141" s="4">
        <v>-5</v>
      </c>
      <c r="BZ141" s="4">
        <v>0.63821799999999995</v>
      </c>
      <c r="CA141" s="4">
        <v>8.4522460000000006</v>
      </c>
      <c r="CB141" s="4">
        <v>12.892004</v>
      </c>
      <c r="CC141" s="4">
        <f t="shared" si="15"/>
        <v>2.2330833932000003</v>
      </c>
      <c r="CE141" s="4">
        <f t="shared" si="16"/>
        <v>17700.955034977764</v>
      </c>
      <c r="CF141" s="4">
        <f t="shared" si="16"/>
        <v>897.82630775640007</v>
      </c>
      <c r="CG141" s="4">
        <f t="shared" si="17"/>
        <v>9.950592552912001</v>
      </c>
      <c r="CH141" s="4">
        <f t="shared" si="17"/>
        <v>12.096662609215802</v>
      </c>
    </row>
    <row r="142" spans="1:86">
      <c r="A142" s="2">
        <v>42439</v>
      </c>
      <c r="B142" s="29">
        <v>0.58885513888888885</v>
      </c>
      <c r="C142" s="4">
        <v>14.204000000000001</v>
      </c>
      <c r="D142" s="4">
        <v>0.53569999999999995</v>
      </c>
      <c r="E142" s="4" t="s">
        <v>155</v>
      </c>
      <c r="F142" s="4">
        <v>5356.8776019999996</v>
      </c>
      <c r="G142" s="4">
        <v>61.4</v>
      </c>
      <c r="H142" s="4">
        <v>52.4</v>
      </c>
      <c r="I142" s="4">
        <v>142.69999999999999</v>
      </c>
      <c r="K142" s="4">
        <v>0</v>
      </c>
      <c r="L142" s="4">
        <v>33</v>
      </c>
      <c r="M142" s="4">
        <v>0.87250000000000005</v>
      </c>
      <c r="N142" s="4">
        <v>12.3933</v>
      </c>
      <c r="O142" s="4">
        <v>0.46739999999999998</v>
      </c>
      <c r="P142" s="4">
        <v>53.582299999999996</v>
      </c>
      <c r="Q142" s="4">
        <v>45.697000000000003</v>
      </c>
      <c r="R142" s="4">
        <v>99.3</v>
      </c>
      <c r="S142" s="4">
        <v>43.267400000000002</v>
      </c>
      <c r="T142" s="4">
        <v>36.900100000000002</v>
      </c>
      <c r="U142" s="4">
        <v>80.2</v>
      </c>
      <c r="V142" s="4">
        <v>142.74019999999999</v>
      </c>
      <c r="Y142" s="4">
        <v>28.696999999999999</v>
      </c>
      <c r="Z142" s="4">
        <v>0</v>
      </c>
      <c r="AA142" s="4">
        <v>0</v>
      </c>
      <c r="AB142" s="4" t="s">
        <v>207</v>
      </c>
      <c r="AC142" s="4">
        <v>0</v>
      </c>
      <c r="AD142" s="4">
        <v>11.3</v>
      </c>
      <c r="AE142" s="4">
        <v>864</v>
      </c>
      <c r="AF142" s="4">
        <v>891</v>
      </c>
      <c r="AG142" s="4">
        <v>838</v>
      </c>
      <c r="AH142" s="4">
        <v>83</v>
      </c>
      <c r="AI142" s="4">
        <v>24.28</v>
      </c>
      <c r="AJ142" s="4">
        <v>0.56000000000000005</v>
      </c>
      <c r="AK142" s="4">
        <v>982</v>
      </c>
      <c r="AL142" s="4">
        <v>1</v>
      </c>
      <c r="AM142" s="4">
        <v>0</v>
      </c>
      <c r="AN142" s="4">
        <v>23</v>
      </c>
      <c r="AO142" s="4">
        <v>190</v>
      </c>
      <c r="AP142" s="4">
        <v>190.9</v>
      </c>
      <c r="AQ142" s="4">
        <v>2.8</v>
      </c>
      <c r="AR142" s="4">
        <v>195</v>
      </c>
      <c r="AS142" s="4" t="s">
        <v>155</v>
      </c>
      <c r="AT142" s="4">
        <v>2</v>
      </c>
      <c r="AU142" s="5">
        <v>0.79677083333333332</v>
      </c>
      <c r="AV142" s="4">
        <v>47.160423999999999</v>
      </c>
      <c r="AW142" s="4">
        <v>-88.490823000000006</v>
      </c>
      <c r="AX142" s="4">
        <v>315.3</v>
      </c>
      <c r="AY142" s="4">
        <v>29.6</v>
      </c>
      <c r="AZ142" s="4">
        <v>12</v>
      </c>
      <c r="BA142" s="4">
        <v>11</v>
      </c>
      <c r="BB142" s="4" t="s">
        <v>213</v>
      </c>
      <c r="BC142" s="4">
        <v>1.7</v>
      </c>
      <c r="BD142" s="4">
        <v>1.2</v>
      </c>
      <c r="BE142" s="4">
        <v>2.4</v>
      </c>
      <c r="BF142" s="4">
        <v>14.063000000000001</v>
      </c>
      <c r="BG142" s="4">
        <v>14.38</v>
      </c>
      <c r="BH142" s="4">
        <v>1.02</v>
      </c>
      <c r="BI142" s="4">
        <v>14.608000000000001</v>
      </c>
      <c r="BJ142" s="4">
        <v>2919.4879999999998</v>
      </c>
      <c r="BK142" s="4">
        <v>70.08</v>
      </c>
      <c r="BL142" s="4">
        <v>1.3220000000000001</v>
      </c>
      <c r="BM142" s="4">
        <v>1.127</v>
      </c>
      <c r="BN142" s="4">
        <v>2.4489999999999998</v>
      </c>
      <c r="BO142" s="4">
        <v>1.0669999999999999</v>
      </c>
      <c r="BP142" s="4">
        <v>0.91</v>
      </c>
      <c r="BQ142" s="4">
        <v>1.978</v>
      </c>
      <c r="BR142" s="4">
        <v>1.1119000000000001</v>
      </c>
      <c r="BU142" s="4">
        <v>1.341</v>
      </c>
      <c r="BW142" s="4">
        <v>0</v>
      </c>
      <c r="BX142" s="4">
        <v>0.36063000000000001</v>
      </c>
      <c r="BY142" s="4">
        <v>-5</v>
      </c>
      <c r="BZ142" s="4">
        <v>0.63967300000000005</v>
      </c>
      <c r="CA142" s="4">
        <v>8.8128949999999993</v>
      </c>
      <c r="CB142" s="4">
        <v>12.921395</v>
      </c>
      <c r="CC142" s="4">
        <f t="shared" si="15"/>
        <v>2.3283668589999995</v>
      </c>
      <c r="CE142" s="4">
        <f t="shared" si="16"/>
        <v>19219.668474726717</v>
      </c>
      <c r="CF142" s="4">
        <f t="shared" si="16"/>
        <v>461.35293815519998</v>
      </c>
      <c r="CG142" s="4">
        <f t="shared" si="17"/>
        <v>13.021634013569999</v>
      </c>
      <c r="CH142" s="4">
        <f t="shared" si="17"/>
        <v>7.3198962890235002</v>
      </c>
    </row>
    <row r="143" spans="1:86">
      <c r="A143" s="2">
        <v>42439</v>
      </c>
      <c r="B143" s="29">
        <v>0.58886671296296289</v>
      </c>
      <c r="C143" s="4">
        <v>14.242000000000001</v>
      </c>
      <c r="D143" s="4">
        <v>0.2482</v>
      </c>
      <c r="E143" s="4" t="s">
        <v>155</v>
      </c>
      <c r="F143" s="4">
        <v>2481.513328</v>
      </c>
      <c r="G143" s="4">
        <v>239</v>
      </c>
      <c r="H143" s="4">
        <v>54.9</v>
      </c>
      <c r="I143" s="4">
        <v>95.9</v>
      </c>
      <c r="K143" s="4">
        <v>0</v>
      </c>
      <c r="L143" s="4">
        <v>32</v>
      </c>
      <c r="M143" s="4">
        <v>0.87470000000000003</v>
      </c>
      <c r="N143" s="4">
        <v>12.458</v>
      </c>
      <c r="O143" s="4">
        <v>0.21709999999999999</v>
      </c>
      <c r="P143" s="4">
        <v>209.04910000000001</v>
      </c>
      <c r="Q143" s="4">
        <v>47.999299999999998</v>
      </c>
      <c r="R143" s="4">
        <v>257</v>
      </c>
      <c r="S143" s="4">
        <v>168.6816</v>
      </c>
      <c r="T143" s="4">
        <v>38.730600000000003</v>
      </c>
      <c r="U143" s="4">
        <v>207.4</v>
      </c>
      <c r="V143" s="4">
        <v>95.927300000000002</v>
      </c>
      <c r="Y143" s="4">
        <v>27.859000000000002</v>
      </c>
      <c r="Z143" s="4">
        <v>0</v>
      </c>
      <c r="AA143" s="4">
        <v>0</v>
      </c>
      <c r="AB143" s="4" t="s">
        <v>207</v>
      </c>
      <c r="AC143" s="4">
        <v>0</v>
      </c>
      <c r="AD143" s="4">
        <v>11.3</v>
      </c>
      <c r="AE143" s="4">
        <v>868</v>
      </c>
      <c r="AF143" s="4">
        <v>895</v>
      </c>
      <c r="AG143" s="4">
        <v>843</v>
      </c>
      <c r="AH143" s="4">
        <v>83</v>
      </c>
      <c r="AI143" s="4">
        <v>24.08</v>
      </c>
      <c r="AJ143" s="4">
        <v>0.55000000000000004</v>
      </c>
      <c r="AK143" s="4">
        <v>982</v>
      </c>
      <c r="AL143" s="4">
        <v>0.9</v>
      </c>
      <c r="AM143" s="4">
        <v>0</v>
      </c>
      <c r="AN143" s="4">
        <v>23</v>
      </c>
      <c r="AO143" s="4">
        <v>190</v>
      </c>
      <c r="AP143" s="4">
        <v>189.9</v>
      </c>
      <c r="AQ143" s="4">
        <v>2.5</v>
      </c>
      <c r="AR143" s="4">
        <v>195</v>
      </c>
      <c r="AS143" s="4" t="s">
        <v>155</v>
      </c>
      <c r="AT143" s="4">
        <v>2</v>
      </c>
      <c r="AU143" s="5">
        <v>0.79678240740740736</v>
      </c>
      <c r="AV143" s="4">
        <v>47.160361999999999</v>
      </c>
      <c r="AW143" s="4">
        <v>-88.490821999999994</v>
      </c>
      <c r="AX143" s="4">
        <v>315.2</v>
      </c>
      <c r="AY143" s="4">
        <v>30.3</v>
      </c>
      <c r="AZ143" s="4">
        <v>12</v>
      </c>
      <c r="BA143" s="4">
        <v>11</v>
      </c>
      <c r="BB143" s="4" t="s">
        <v>213</v>
      </c>
      <c r="BC143" s="4">
        <v>1.7507999999999999</v>
      </c>
      <c r="BD143" s="4">
        <v>1.3016000000000001</v>
      </c>
      <c r="BE143" s="4">
        <v>2.5015999999999998</v>
      </c>
      <c r="BF143" s="4">
        <v>14.063000000000001</v>
      </c>
      <c r="BG143" s="4">
        <v>14.66</v>
      </c>
      <c r="BH143" s="4">
        <v>1.04</v>
      </c>
      <c r="BI143" s="4">
        <v>14.32</v>
      </c>
      <c r="BJ143" s="4">
        <v>2978.913</v>
      </c>
      <c r="BK143" s="4">
        <v>33.036000000000001</v>
      </c>
      <c r="BL143" s="4">
        <v>5.2350000000000003</v>
      </c>
      <c r="BM143" s="4">
        <v>1.202</v>
      </c>
      <c r="BN143" s="4">
        <v>6.4370000000000003</v>
      </c>
      <c r="BO143" s="4">
        <v>4.2240000000000002</v>
      </c>
      <c r="BP143" s="4">
        <v>0.97</v>
      </c>
      <c r="BQ143" s="4">
        <v>5.194</v>
      </c>
      <c r="BR143" s="4">
        <v>0.75849999999999995</v>
      </c>
      <c r="BU143" s="4">
        <v>1.3220000000000001</v>
      </c>
      <c r="BW143" s="4">
        <v>0</v>
      </c>
      <c r="BX143" s="4">
        <v>0.42561599999999999</v>
      </c>
      <c r="BY143" s="4">
        <v>-5</v>
      </c>
      <c r="BZ143" s="4">
        <v>0.63689099999999998</v>
      </c>
      <c r="CA143" s="4">
        <v>10.400992</v>
      </c>
      <c r="CB143" s="4">
        <v>12.865197999999999</v>
      </c>
      <c r="CC143" s="4">
        <f t="shared" si="15"/>
        <v>2.7479420864000002</v>
      </c>
      <c r="CE143" s="4">
        <f t="shared" si="16"/>
        <v>23144.786760426912</v>
      </c>
      <c r="CF143" s="4">
        <f t="shared" si="16"/>
        <v>256.67455726886402</v>
      </c>
      <c r="CG143" s="4">
        <f t="shared" si="17"/>
        <v>40.354996078656001</v>
      </c>
      <c r="CH143" s="4">
        <f t="shared" si="17"/>
        <v>5.8931968667039998</v>
      </c>
    </row>
    <row r="144" spans="1:86">
      <c r="A144" s="2">
        <v>42439</v>
      </c>
      <c r="B144" s="29">
        <v>0.58887828703703704</v>
      </c>
      <c r="C144" s="4">
        <v>14.37</v>
      </c>
      <c r="D144" s="4">
        <v>0.184</v>
      </c>
      <c r="E144" s="4" t="s">
        <v>155</v>
      </c>
      <c r="F144" s="4">
        <v>1839.8058249999999</v>
      </c>
      <c r="G144" s="4">
        <v>465.9</v>
      </c>
      <c r="H144" s="4">
        <v>54.8</v>
      </c>
      <c r="I144" s="4">
        <v>102.2</v>
      </c>
      <c r="K144" s="4">
        <v>0</v>
      </c>
      <c r="L144" s="4">
        <v>31</v>
      </c>
      <c r="M144" s="4">
        <v>0.87450000000000006</v>
      </c>
      <c r="N144" s="4">
        <v>12.567</v>
      </c>
      <c r="O144" s="4">
        <v>0.16089999999999999</v>
      </c>
      <c r="P144" s="4">
        <v>407.44959999999998</v>
      </c>
      <c r="Q144" s="4">
        <v>47.924399999999999</v>
      </c>
      <c r="R144" s="4">
        <v>455.4</v>
      </c>
      <c r="S144" s="4">
        <v>327.09030000000001</v>
      </c>
      <c r="T144" s="4">
        <v>38.472499999999997</v>
      </c>
      <c r="U144" s="4">
        <v>365.6</v>
      </c>
      <c r="V144" s="4">
        <v>102.2</v>
      </c>
      <c r="Y144" s="4">
        <v>27.166</v>
      </c>
      <c r="Z144" s="4">
        <v>0</v>
      </c>
      <c r="AA144" s="4">
        <v>1.1999999999999999E-3</v>
      </c>
      <c r="AB144" s="4" t="s">
        <v>207</v>
      </c>
      <c r="AC144" s="4">
        <v>0</v>
      </c>
      <c r="AD144" s="4">
        <v>11.2</v>
      </c>
      <c r="AE144" s="4">
        <v>873</v>
      </c>
      <c r="AF144" s="4">
        <v>898</v>
      </c>
      <c r="AG144" s="4">
        <v>845</v>
      </c>
      <c r="AH144" s="4">
        <v>83</v>
      </c>
      <c r="AI144" s="4">
        <v>22.73</v>
      </c>
      <c r="AJ144" s="4">
        <v>0.52</v>
      </c>
      <c r="AK144" s="4">
        <v>983</v>
      </c>
      <c r="AL144" s="4">
        <v>0.1</v>
      </c>
      <c r="AM144" s="4">
        <v>0</v>
      </c>
      <c r="AN144" s="4">
        <v>23</v>
      </c>
      <c r="AO144" s="4">
        <v>190</v>
      </c>
      <c r="AP144" s="4">
        <v>189</v>
      </c>
      <c r="AQ144" s="4">
        <v>2.7</v>
      </c>
      <c r="AR144" s="4">
        <v>195</v>
      </c>
      <c r="AS144" s="4" t="s">
        <v>155</v>
      </c>
      <c r="AT144" s="4">
        <v>2</v>
      </c>
      <c r="AU144" s="5">
        <v>0.79678240740740736</v>
      </c>
      <c r="AV144" s="4">
        <v>47.160297</v>
      </c>
      <c r="AW144" s="4">
        <v>-88.490812000000005</v>
      </c>
      <c r="AX144" s="4">
        <v>315.10000000000002</v>
      </c>
      <c r="AY144" s="4">
        <v>31.1</v>
      </c>
      <c r="AZ144" s="4">
        <v>12</v>
      </c>
      <c r="BA144" s="4">
        <v>11</v>
      </c>
      <c r="BB144" s="4" t="s">
        <v>213</v>
      </c>
      <c r="BC144" s="4">
        <v>1.8</v>
      </c>
      <c r="BD144" s="4">
        <v>1.6032</v>
      </c>
      <c r="BE144" s="4">
        <v>2.8031999999999999</v>
      </c>
      <c r="BF144" s="4">
        <v>14.063000000000001</v>
      </c>
      <c r="BG144" s="4">
        <v>14.6</v>
      </c>
      <c r="BH144" s="4">
        <v>1.04</v>
      </c>
      <c r="BI144" s="4">
        <v>14.347</v>
      </c>
      <c r="BJ144" s="4">
        <v>2992.3319999999999</v>
      </c>
      <c r="BK144" s="4">
        <v>24.384</v>
      </c>
      <c r="BL144" s="4">
        <v>10.16</v>
      </c>
      <c r="BM144" s="4">
        <v>1.1950000000000001</v>
      </c>
      <c r="BN144" s="4">
        <v>11.355</v>
      </c>
      <c r="BO144" s="4">
        <v>8.1560000000000006</v>
      </c>
      <c r="BP144" s="4">
        <v>0.95899999999999996</v>
      </c>
      <c r="BQ144" s="4">
        <v>9.1150000000000002</v>
      </c>
      <c r="BR144" s="4">
        <v>0.80469999999999997</v>
      </c>
      <c r="BU144" s="4">
        <v>1.2829999999999999</v>
      </c>
      <c r="BW144" s="4">
        <v>0.21099999999999999</v>
      </c>
      <c r="BX144" s="4">
        <v>0.454739</v>
      </c>
      <c r="BY144" s="4">
        <v>-5</v>
      </c>
      <c r="BZ144" s="4">
        <v>0.63600000000000001</v>
      </c>
      <c r="CA144" s="4">
        <v>11.112685000000001</v>
      </c>
      <c r="CB144" s="4">
        <v>12.847200000000001</v>
      </c>
      <c r="CC144" s="4">
        <f t="shared" si="15"/>
        <v>2.935971377</v>
      </c>
      <c r="CE144" s="4">
        <f t="shared" si="16"/>
        <v>24839.873669770743</v>
      </c>
      <c r="CF144" s="4">
        <f t="shared" si="16"/>
        <v>202.41586814688</v>
      </c>
      <c r="CG144" s="4">
        <f t="shared" si="17"/>
        <v>75.665216459925006</v>
      </c>
      <c r="CH144" s="4">
        <f t="shared" si="17"/>
        <v>6.6799560817665</v>
      </c>
    </row>
    <row r="145" spans="1:86">
      <c r="A145" s="2">
        <v>42439</v>
      </c>
      <c r="B145" s="29">
        <v>0.58888986111111108</v>
      </c>
      <c r="C145" s="4">
        <v>14.37</v>
      </c>
      <c r="D145" s="4">
        <v>0.1419</v>
      </c>
      <c r="E145" s="4" t="s">
        <v>155</v>
      </c>
      <c r="F145" s="4">
        <v>1419.1</v>
      </c>
      <c r="G145" s="4">
        <v>450.2</v>
      </c>
      <c r="H145" s="4">
        <v>54.7</v>
      </c>
      <c r="I145" s="4">
        <v>91.2</v>
      </c>
      <c r="K145" s="4">
        <v>0.1</v>
      </c>
      <c r="L145" s="4">
        <v>30</v>
      </c>
      <c r="M145" s="4">
        <v>0.87480000000000002</v>
      </c>
      <c r="N145" s="4">
        <v>12.570600000000001</v>
      </c>
      <c r="O145" s="4">
        <v>0.1241</v>
      </c>
      <c r="P145" s="4">
        <v>393.84960000000001</v>
      </c>
      <c r="Q145" s="4">
        <v>47.863</v>
      </c>
      <c r="R145" s="4">
        <v>441.7</v>
      </c>
      <c r="S145" s="4">
        <v>317.77050000000003</v>
      </c>
      <c r="T145" s="4">
        <v>38.617400000000004</v>
      </c>
      <c r="U145" s="4">
        <v>356.4</v>
      </c>
      <c r="V145" s="4">
        <v>91.191100000000006</v>
      </c>
      <c r="Y145" s="4">
        <v>26.66</v>
      </c>
      <c r="Z145" s="4">
        <v>0</v>
      </c>
      <c r="AA145" s="4">
        <v>8.7499999999999994E-2</v>
      </c>
      <c r="AB145" s="4" t="s">
        <v>207</v>
      </c>
      <c r="AC145" s="4">
        <v>0</v>
      </c>
      <c r="AD145" s="4">
        <v>11.3</v>
      </c>
      <c r="AE145" s="4">
        <v>880</v>
      </c>
      <c r="AF145" s="4">
        <v>904</v>
      </c>
      <c r="AG145" s="4">
        <v>851</v>
      </c>
      <c r="AH145" s="4">
        <v>83</v>
      </c>
      <c r="AI145" s="4">
        <v>24.06</v>
      </c>
      <c r="AJ145" s="4">
        <v>0.55000000000000004</v>
      </c>
      <c r="AK145" s="4">
        <v>983</v>
      </c>
      <c r="AL145" s="4">
        <v>0.9</v>
      </c>
      <c r="AM145" s="4">
        <v>0</v>
      </c>
      <c r="AN145" s="4">
        <v>23</v>
      </c>
      <c r="AO145" s="4">
        <v>190</v>
      </c>
      <c r="AP145" s="4">
        <v>189</v>
      </c>
      <c r="AQ145" s="4">
        <v>2.8</v>
      </c>
      <c r="AR145" s="4">
        <v>195</v>
      </c>
      <c r="AS145" s="4" t="s">
        <v>155</v>
      </c>
      <c r="AT145" s="4">
        <v>2</v>
      </c>
      <c r="AU145" s="5">
        <v>0.79679398148148151</v>
      </c>
      <c r="AV145" s="4">
        <v>47.160170000000001</v>
      </c>
      <c r="AW145" s="4">
        <v>-88.490791999999999</v>
      </c>
      <c r="AX145" s="4">
        <v>314.8</v>
      </c>
      <c r="AY145" s="4">
        <v>31.5</v>
      </c>
      <c r="AZ145" s="4">
        <v>12</v>
      </c>
      <c r="BA145" s="4">
        <v>11</v>
      </c>
      <c r="BB145" s="4" t="s">
        <v>213</v>
      </c>
      <c r="BC145" s="4">
        <v>1.7492000000000001</v>
      </c>
      <c r="BD145" s="4">
        <v>1.8508</v>
      </c>
      <c r="BE145" s="4">
        <v>3</v>
      </c>
      <c r="BF145" s="4">
        <v>14.063000000000001</v>
      </c>
      <c r="BG145" s="4">
        <v>14.65</v>
      </c>
      <c r="BH145" s="4">
        <v>1.04</v>
      </c>
      <c r="BI145" s="4">
        <v>14.314</v>
      </c>
      <c r="BJ145" s="4">
        <v>3001.2849999999999</v>
      </c>
      <c r="BK145" s="4">
        <v>18.864000000000001</v>
      </c>
      <c r="BL145" s="4">
        <v>9.8469999999999995</v>
      </c>
      <c r="BM145" s="4">
        <v>1.1970000000000001</v>
      </c>
      <c r="BN145" s="4">
        <v>11.044</v>
      </c>
      <c r="BO145" s="4">
        <v>7.9450000000000003</v>
      </c>
      <c r="BP145" s="4">
        <v>0.96599999999999997</v>
      </c>
      <c r="BQ145" s="4">
        <v>8.9109999999999996</v>
      </c>
      <c r="BR145" s="4">
        <v>0.71989999999999998</v>
      </c>
      <c r="BU145" s="4">
        <v>1.2629999999999999</v>
      </c>
      <c r="BW145" s="4">
        <v>15.186</v>
      </c>
      <c r="BX145" s="4">
        <v>0.51527500000000004</v>
      </c>
      <c r="BY145" s="4">
        <v>-5</v>
      </c>
      <c r="BZ145" s="4">
        <v>0.63578199999999996</v>
      </c>
      <c r="CA145" s="4">
        <v>12.592033000000001</v>
      </c>
      <c r="CB145" s="4">
        <v>12.842796</v>
      </c>
      <c r="CC145" s="4">
        <f t="shared" si="15"/>
        <v>3.3268151185999999</v>
      </c>
      <c r="CE145" s="4">
        <f t="shared" si="16"/>
        <v>28230.832982516535</v>
      </c>
      <c r="CF145" s="4">
        <f t="shared" si="16"/>
        <v>177.43947455246402</v>
      </c>
      <c r="CG145" s="4">
        <f t="shared" si="17"/>
        <v>83.819081729060997</v>
      </c>
      <c r="CH145" s="4">
        <f t="shared" si="17"/>
        <v>6.7715584038548995</v>
      </c>
    </row>
    <row r="146" spans="1:86">
      <c r="A146" s="2">
        <v>42439</v>
      </c>
      <c r="B146" s="29">
        <v>0.58890143518518523</v>
      </c>
      <c r="C146" s="4">
        <v>14.377000000000001</v>
      </c>
      <c r="D146" s="4">
        <v>7.7899999999999997E-2</v>
      </c>
      <c r="E146" s="4" t="s">
        <v>155</v>
      </c>
      <c r="F146" s="4">
        <v>779.16738899999996</v>
      </c>
      <c r="G146" s="4">
        <v>413</v>
      </c>
      <c r="H146" s="4">
        <v>54.5</v>
      </c>
      <c r="I146" s="4">
        <v>85.2</v>
      </c>
      <c r="K146" s="4">
        <v>0.1</v>
      </c>
      <c r="L146" s="4">
        <v>30</v>
      </c>
      <c r="M146" s="4">
        <v>0.87549999999999994</v>
      </c>
      <c r="N146" s="4">
        <v>12.5871</v>
      </c>
      <c r="O146" s="4">
        <v>6.8199999999999997E-2</v>
      </c>
      <c r="P146" s="4">
        <v>361.60219999999998</v>
      </c>
      <c r="Q146" s="4">
        <v>47.727400000000003</v>
      </c>
      <c r="R146" s="4">
        <v>409.3</v>
      </c>
      <c r="S146" s="4">
        <v>290.08769999999998</v>
      </c>
      <c r="T146" s="4">
        <v>38.2883</v>
      </c>
      <c r="U146" s="4">
        <v>328.4</v>
      </c>
      <c r="V146" s="4">
        <v>85.2</v>
      </c>
      <c r="Y146" s="4">
        <v>26.408999999999999</v>
      </c>
      <c r="Z146" s="4">
        <v>0</v>
      </c>
      <c r="AA146" s="4">
        <v>8.7599999999999997E-2</v>
      </c>
      <c r="AB146" s="4" t="s">
        <v>207</v>
      </c>
      <c r="AC146" s="4">
        <v>0</v>
      </c>
      <c r="AD146" s="4">
        <v>11.2</v>
      </c>
      <c r="AE146" s="4">
        <v>880</v>
      </c>
      <c r="AF146" s="4">
        <v>905</v>
      </c>
      <c r="AG146" s="4">
        <v>849</v>
      </c>
      <c r="AH146" s="4">
        <v>83</v>
      </c>
      <c r="AI146" s="4">
        <v>22.55</v>
      </c>
      <c r="AJ146" s="4">
        <v>0.52</v>
      </c>
      <c r="AK146" s="4">
        <v>983</v>
      </c>
      <c r="AL146" s="4">
        <v>0</v>
      </c>
      <c r="AM146" s="4">
        <v>0</v>
      </c>
      <c r="AN146" s="4">
        <v>23</v>
      </c>
      <c r="AO146" s="4">
        <v>190.1</v>
      </c>
      <c r="AP146" s="4">
        <v>188.9</v>
      </c>
      <c r="AQ146" s="4">
        <v>2.9</v>
      </c>
      <c r="AR146" s="4">
        <v>195</v>
      </c>
      <c r="AS146" s="4" t="s">
        <v>155</v>
      </c>
      <c r="AT146" s="4">
        <v>2</v>
      </c>
      <c r="AU146" s="5">
        <v>0.79680555555555566</v>
      </c>
      <c r="AV146" s="4">
        <v>47.160043999999999</v>
      </c>
      <c r="AW146" s="4">
        <v>-88.490774999999999</v>
      </c>
      <c r="AX146" s="4">
        <v>314.60000000000002</v>
      </c>
      <c r="AY146" s="4">
        <v>31.5</v>
      </c>
      <c r="AZ146" s="4">
        <v>12</v>
      </c>
      <c r="BA146" s="4">
        <v>11</v>
      </c>
      <c r="BB146" s="4" t="s">
        <v>213</v>
      </c>
      <c r="BC146" s="4">
        <v>1.7</v>
      </c>
      <c r="BD146" s="4">
        <v>1.9</v>
      </c>
      <c r="BE146" s="4">
        <v>3</v>
      </c>
      <c r="BF146" s="4">
        <v>14.063000000000001</v>
      </c>
      <c r="BG146" s="4">
        <v>14.71</v>
      </c>
      <c r="BH146" s="4">
        <v>1.05</v>
      </c>
      <c r="BI146" s="4">
        <v>14.218999999999999</v>
      </c>
      <c r="BJ146" s="4">
        <v>3014.7579999999998</v>
      </c>
      <c r="BK146" s="4">
        <v>10.398999999999999</v>
      </c>
      <c r="BL146" s="4">
        <v>9.07</v>
      </c>
      <c r="BM146" s="4">
        <v>1.1970000000000001</v>
      </c>
      <c r="BN146" s="4">
        <v>10.266999999999999</v>
      </c>
      <c r="BO146" s="4">
        <v>7.2759999999999998</v>
      </c>
      <c r="BP146" s="4">
        <v>0.96</v>
      </c>
      <c r="BQ146" s="4">
        <v>8.2360000000000007</v>
      </c>
      <c r="BR146" s="4">
        <v>0.67479999999999996</v>
      </c>
      <c r="BU146" s="4">
        <v>1.2549999999999999</v>
      </c>
      <c r="BW146" s="4">
        <v>15.247</v>
      </c>
      <c r="BX146" s="4">
        <v>0.49539800000000001</v>
      </c>
      <c r="BY146" s="4">
        <v>-5</v>
      </c>
      <c r="BZ146" s="4">
        <v>0.63432699999999997</v>
      </c>
      <c r="CA146" s="4">
        <v>12.106289</v>
      </c>
      <c r="CB146" s="4">
        <v>12.813404999999999</v>
      </c>
      <c r="CC146" s="4">
        <f t="shared" si="15"/>
        <v>3.1984815537999998</v>
      </c>
      <c r="CE146" s="4">
        <f t="shared" si="16"/>
        <v>27263.656114957314</v>
      </c>
      <c r="CF146" s="4">
        <f t="shared" si="16"/>
        <v>94.042294585316995</v>
      </c>
      <c r="CG146" s="4">
        <f t="shared" si="17"/>
        <v>74.481424964387998</v>
      </c>
      <c r="CH146" s="4">
        <f t="shared" si="17"/>
        <v>6.1024848914484</v>
      </c>
    </row>
    <row r="147" spans="1:86">
      <c r="A147" s="2">
        <v>42439</v>
      </c>
      <c r="B147" s="29">
        <v>0.58891300925925927</v>
      </c>
      <c r="C147" s="4">
        <v>14.396000000000001</v>
      </c>
      <c r="D147" s="4">
        <v>5.7099999999999998E-2</v>
      </c>
      <c r="E147" s="4" t="s">
        <v>155</v>
      </c>
      <c r="F147" s="4">
        <v>571.01474399999995</v>
      </c>
      <c r="G147" s="4">
        <v>571.1</v>
      </c>
      <c r="H147" s="4">
        <v>52.4</v>
      </c>
      <c r="I147" s="4">
        <v>84.7</v>
      </c>
      <c r="K147" s="4">
        <v>0.16</v>
      </c>
      <c r="L147" s="4">
        <v>30</v>
      </c>
      <c r="M147" s="4">
        <v>0.87560000000000004</v>
      </c>
      <c r="N147" s="4">
        <v>12.6044</v>
      </c>
      <c r="O147" s="4">
        <v>0.05</v>
      </c>
      <c r="P147" s="4">
        <v>500.04820000000001</v>
      </c>
      <c r="Q147" s="4">
        <v>45.903100000000002</v>
      </c>
      <c r="R147" s="4">
        <v>546</v>
      </c>
      <c r="S147" s="4">
        <v>401.19810000000001</v>
      </c>
      <c r="T147" s="4">
        <v>36.828899999999997</v>
      </c>
      <c r="U147" s="4">
        <v>438</v>
      </c>
      <c r="V147" s="4">
        <v>84.724800000000002</v>
      </c>
      <c r="Y147" s="4">
        <v>26.338999999999999</v>
      </c>
      <c r="Z147" s="4">
        <v>0</v>
      </c>
      <c r="AA147" s="4">
        <v>0.1389</v>
      </c>
      <c r="AB147" s="4" t="s">
        <v>207</v>
      </c>
      <c r="AC147" s="4">
        <v>0</v>
      </c>
      <c r="AD147" s="4">
        <v>11.3</v>
      </c>
      <c r="AE147" s="4">
        <v>877</v>
      </c>
      <c r="AF147" s="4">
        <v>904</v>
      </c>
      <c r="AG147" s="4">
        <v>848</v>
      </c>
      <c r="AH147" s="4">
        <v>83.1</v>
      </c>
      <c r="AI147" s="4">
        <v>22.58</v>
      </c>
      <c r="AJ147" s="4">
        <v>0.52</v>
      </c>
      <c r="AK147" s="4">
        <v>983</v>
      </c>
      <c r="AL147" s="4">
        <v>0</v>
      </c>
      <c r="AM147" s="4">
        <v>0</v>
      </c>
      <c r="AN147" s="4">
        <v>23</v>
      </c>
      <c r="AO147" s="4">
        <v>190.9</v>
      </c>
      <c r="AP147" s="4">
        <v>188.1</v>
      </c>
      <c r="AQ147" s="4">
        <v>3</v>
      </c>
      <c r="AR147" s="4">
        <v>195</v>
      </c>
      <c r="AS147" s="4" t="s">
        <v>155</v>
      </c>
      <c r="AT147" s="4">
        <v>2</v>
      </c>
      <c r="AU147" s="5">
        <v>0.79681712962962958</v>
      </c>
      <c r="AV147" s="4">
        <v>47.159920999999997</v>
      </c>
      <c r="AW147" s="4">
        <v>-88.490722000000005</v>
      </c>
      <c r="AX147" s="4">
        <v>314.3</v>
      </c>
      <c r="AY147" s="4">
        <v>33.200000000000003</v>
      </c>
      <c r="AZ147" s="4">
        <v>12</v>
      </c>
      <c r="BA147" s="4">
        <v>11</v>
      </c>
      <c r="BB147" s="4" t="s">
        <v>213</v>
      </c>
      <c r="BC147" s="4">
        <v>1.3952</v>
      </c>
      <c r="BD147" s="4">
        <v>1.9</v>
      </c>
      <c r="BE147" s="4">
        <v>2.6444000000000001</v>
      </c>
      <c r="BF147" s="4">
        <v>14.063000000000001</v>
      </c>
      <c r="BG147" s="4">
        <v>14.72</v>
      </c>
      <c r="BH147" s="4">
        <v>1.05</v>
      </c>
      <c r="BI147" s="4">
        <v>14.211</v>
      </c>
      <c r="BJ147" s="4">
        <v>3019.134</v>
      </c>
      <c r="BK147" s="4">
        <v>7.6219999999999999</v>
      </c>
      <c r="BL147" s="4">
        <v>12.542999999999999</v>
      </c>
      <c r="BM147" s="4">
        <v>1.151</v>
      </c>
      <c r="BN147" s="4">
        <v>13.695</v>
      </c>
      <c r="BO147" s="4">
        <v>10.064</v>
      </c>
      <c r="BP147" s="4">
        <v>0.92400000000000004</v>
      </c>
      <c r="BQ147" s="4">
        <v>10.987</v>
      </c>
      <c r="BR147" s="4">
        <v>0.67110000000000003</v>
      </c>
      <c r="BU147" s="4">
        <v>1.252</v>
      </c>
      <c r="BW147" s="4">
        <v>24.187000000000001</v>
      </c>
      <c r="BX147" s="4">
        <v>0.50464500000000001</v>
      </c>
      <c r="BY147" s="4">
        <v>-5</v>
      </c>
      <c r="BZ147" s="4">
        <v>0.63678199999999996</v>
      </c>
      <c r="CA147" s="4">
        <v>12.332262999999999</v>
      </c>
      <c r="CB147" s="4">
        <v>12.862996000000001</v>
      </c>
      <c r="CC147" s="4">
        <f t="shared" si="15"/>
        <v>3.2581838845999997</v>
      </c>
      <c r="CE147" s="4">
        <f t="shared" si="16"/>
        <v>27812.867626620773</v>
      </c>
      <c r="CF147" s="4">
        <f t="shared" si="16"/>
        <v>70.215391913741996</v>
      </c>
      <c r="CG147" s="4">
        <f t="shared" si="17"/>
        <v>101.214446465007</v>
      </c>
      <c r="CH147" s="4">
        <f t="shared" si="17"/>
        <v>6.1823077293770998</v>
      </c>
    </row>
    <row r="148" spans="1:86">
      <c r="A148" s="2">
        <v>42439</v>
      </c>
      <c r="B148" s="29">
        <v>0.58892458333333331</v>
      </c>
      <c r="C148" s="4">
        <v>14.406000000000001</v>
      </c>
      <c r="D148" s="4">
        <v>0.33810000000000001</v>
      </c>
      <c r="E148" s="4" t="s">
        <v>155</v>
      </c>
      <c r="F148" s="4">
        <v>3381.390508</v>
      </c>
      <c r="G148" s="4">
        <v>777.3</v>
      </c>
      <c r="H148" s="4">
        <v>52.2</v>
      </c>
      <c r="I148" s="4">
        <v>106.3</v>
      </c>
      <c r="K148" s="4">
        <v>0.2</v>
      </c>
      <c r="L148" s="4">
        <v>30</v>
      </c>
      <c r="M148" s="4">
        <v>0.873</v>
      </c>
      <c r="N148" s="4">
        <v>12.5764</v>
      </c>
      <c r="O148" s="4">
        <v>0.29520000000000002</v>
      </c>
      <c r="P148" s="4">
        <v>678.59789999999998</v>
      </c>
      <c r="Q148" s="4">
        <v>45.557200000000002</v>
      </c>
      <c r="R148" s="4">
        <v>724.2</v>
      </c>
      <c r="S148" s="4">
        <v>544.89059999999995</v>
      </c>
      <c r="T148" s="4">
        <v>36.5809</v>
      </c>
      <c r="U148" s="4">
        <v>581.5</v>
      </c>
      <c r="V148" s="4">
        <v>106.29340000000001</v>
      </c>
      <c r="Y148" s="4">
        <v>26.184000000000001</v>
      </c>
      <c r="Z148" s="4">
        <v>0</v>
      </c>
      <c r="AA148" s="4">
        <v>0.17649999999999999</v>
      </c>
      <c r="AB148" s="4" t="s">
        <v>207</v>
      </c>
      <c r="AC148" s="4">
        <v>0</v>
      </c>
      <c r="AD148" s="4">
        <v>11.2</v>
      </c>
      <c r="AE148" s="4">
        <v>875</v>
      </c>
      <c r="AF148" s="4">
        <v>904</v>
      </c>
      <c r="AG148" s="4">
        <v>846</v>
      </c>
      <c r="AH148" s="4">
        <v>83.9</v>
      </c>
      <c r="AI148" s="4">
        <v>22.79</v>
      </c>
      <c r="AJ148" s="4">
        <v>0.52</v>
      </c>
      <c r="AK148" s="4">
        <v>983</v>
      </c>
      <c r="AL148" s="4">
        <v>0</v>
      </c>
      <c r="AM148" s="4">
        <v>0</v>
      </c>
      <c r="AN148" s="4">
        <v>23</v>
      </c>
      <c r="AO148" s="4">
        <v>190</v>
      </c>
      <c r="AP148" s="4">
        <v>189</v>
      </c>
      <c r="AQ148" s="4">
        <v>3</v>
      </c>
      <c r="AR148" s="4">
        <v>195</v>
      </c>
      <c r="AS148" s="4" t="s">
        <v>155</v>
      </c>
      <c r="AT148" s="4">
        <v>2</v>
      </c>
      <c r="AU148" s="5">
        <v>0.79682870370370373</v>
      </c>
      <c r="AV148" s="4">
        <v>47.159748</v>
      </c>
      <c r="AW148" s="4">
        <v>-88.490545999999995</v>
      </c>
      <c r="AX148" s="4">
        <v>313.7</v>
      </c>
      <c r="AY148" s="4">
        <v>34.9</v>
      </c>
      <c r="AZ148" s="4">
        <v>12</v>
      </c>
      <c r="BA148" s="4">
        <v>11</v>
      </c>
      <c r="BB148" s="4" t="s">
        <v>213</v>
      </c>
      <c r="BC148" s="4">
        <v>0.99839999999999995</v>
      </c>
      <c r="BD148" s="4">
        <v>1.8492</v>
      </c>
      <c r="BE148" s="4">
        <v>2.1476000000000002</v>
      </c>
      <c r="BF148" s="4">
        <v>14.063000000000001</v>
      </c>
      <c r="BG148" s="4">
        <v>14.41</v>
      </c>
      <c r="BH148" s="4">
        <v>1.02</v>
      </c>
      <c r="BI148" s="4">
        <v>14.551</v>
      </c>
      <c r="BJ148" s="4">
        <v>2960.9639999999999</v>
      </c>
      <c r="BK148" s="4">
        <v>44.232999999999997</v>
      </c>
      <c r="BL148" s="4">
        <v>16.731000000000002</v>
      </c>
      <c r="BM148" s="4">
        <v>1.123</v>
      </c>
      <c r="BN148" s="4">
        <v>17.853999999999999</v>
      </c>
      <c r="BO148" s="4">
        <v>13.435</v>
      </c>
      <c r="BP148" s="4">
        <v>0.90200000000000002</v>
      </c>
      <c r="BQ148" s="4">
        <v>14.336</v>
      </c>
      <c r="BR148" s="4">
        <v>0.82750000000000001</v>
      </c>
      <c r="BU148" s="4">
        <v>1.2230000000000001</v>
      </c>
      <c r="BW148" s="4">
        <v>30.222999999999999</v>
      </c>
      <c r="BX148" s="4">
        <v>0.42021799999999998</v>
      </c>
      <c r="BY148" s="4">
        <v>-5</v>
      </c>
      <c r="BZ148" s="4">
        <v>0.63489099999999998</v>
      </c>
      <c r="CA148" s="4">
        <v>10.269076999999999</v>
      </c>
      <c r="CB148" s="4">
        <v>12.824797999999999</v>
      </c>
      <c r="CC148" s="4">
        <f t="shared" si="15"/>
        <v>2.7130901433999997</v>
      </c>
      <c r="CE148" s="4">
        <f t="shared" si="16"/>
        <v>22713.556380740312</v>
      </c>
      <c r="CF148" s="4">
        <f t="shared" si="16"/>
        <v>339.31136595692692</v>
      </c>
      <c r="CG148" s="4">
        <f t="shared" si="17"/>
        <v>109.971463440384</v>
      </c>
      <c r="CH148" s="4">
        <f t="shared" si="17"/>
        <v>6.3477529294724997</v>
      </c>
    </row>
    <row r="149" spans="1:86">
      <c r="A149" s="2">
        <v>42439</v>
      </c>
      <c r="B149" s="29">
        <v>0.58893615740740735</v>
      </c>
      <c r="C149" s="4">
        <v>14.419</v>
      </c>
      <c r="D149" s="4">
        <v>0.37009999999999998</v>
      </c>
      <c r="E149" s="4" t="s">
        <v>155</v>
      </c>
      <c r="F149" s="4">
        <v>3700.5376339999998</v>
      </c>
      <c r="G149" s="4">
        <v>593.70000000000005</v>
      </c>
      <c r="H149" s="4">
        <v>65.7</v>
      </c>
      <c r="I149" s="4">
        <v>103.4</v>
      </c>
      <c r="K149" s="4">
        <v>0.3</v>
      </c>
      <c r="L149" s="4">
        <v>29</v>
      </c>
      <c r="M149" s="4">
        <v>0.87260000000000004</v>
      </c>
      <c r="N149" s="4">
        <v>12.581099999999999</v>
      </c>
      <c r="O149" s="4">
        <v>0.32290000000000002</v>
      </c>
      <c r="P149" s="4">
        <v>518.06859999999995</v>
      </c>
      <c r="Q149" s="4">
        <v>57.324800000000003</v>
      </c>
      <c r="R149" s="4">
        <v>575.4</v>
      </c>
      <c r="S149" s="4">
        <v>415.60950000000003</v>
      </c>
      <c r="T149" s="4">
        <v>45.9876</v>
      </c>
      <c r="U149" s="4">
        <v>461.6</v>
      </c>
      <c r="V149" s="4">
        <v>103.4354</v>
      </c>
      <c r="Y149" s="4">
        <v>25.492999999999999</v>
      </c>
      <c r="Z149" s="4">
        <v>0</v>
      </c>
      <c r="AA149" s="4">
        <v>0.26179999999999998</v>
      </c>
      <c r="AB149" s="4" t="s">
        <v>207</v>
      </c>
      <c r="AC149" s="4">
        <v>0</v>
      </c>
      <c r="AD149" s="4">
        <v>11.2</v>
      </c>
      <c r="AE149" s="4">
        <v>872</v>
      </c>
      <c r="AF149" s="4">
        <v>903</v>
      </c>
      <c r="AG149" s="4">
        <v>844</v>
      </c>
      <c r="AH149" s="4">
        <v>83</v>
      </c>
      <c r="AI149" s="4">
        <v>22.55</v>
      </c>
      <c r="AJ149" s="4">
        <v>0.52</v>
      </c>
      <c r="AK149" s="4">
        <v>983</v>
      </c>
      <c r="AL149" s="4">
        <v>0</v>
      </c>
      <c r="AM149" s="4">
        <v>0</v>
      </c>
      <c r="AN149" s="4">
        <v>23</v>
      </c>
      <c r="AO149" s="4">
        <v>190</v>
      </c>
      <c r="AP149" s="4">
        <v>188.9</v>
      </c>
      <c r="AQ149" s="4">
        <v>2.7</v>
      </c>
      <c r="AR149" s="4">
        <v>195</v>
      </c>
      <c r="AS149" s="4" t="s">
        <v>155</v>
      </c>
      <c r="AT149" s="4">
        <v>2</v>
      </c>
      <c r="AU149" s="5">
        <v>0.79685185185185192</v>
      </c>
      <c r="AV149" s="4">
        <v>47.159584000000002</v>
      </c>
      <c r="AW149" s="4">
        <v>-88.490335000000002</v>
      </c>
      <c r="AX149" s="4">
        <v>313.2</v>
      </c>
      <c r="AY149" s="4">
        <v>35.799999999999997</v>
      </c>
      <c r="AZ149" s="4">
        <v>12</v>
      </c>
      <c r="BA149" s="4">
        <v>11</v>
      </c>
      <c r="BB149" s="4" t="s">
        <v>213</v>
      </c>
      <c r="BC149" s="4">
        <v>0.9</v>
      </c>
      <c r="BD149" s="4">
        <v>1.8</v>
      </c>
      <c r="BE149" s="4">
        <v>2</v>
      </c>
      <c r="BF149" s="4">
        <v>14.063000000000001</v>
      </c>
      <c r="BG149" s="4">
        <v>14.36</v>
      </c>
      <c r="BH149" s="4">
        <v>1.02</v>
      </c>
      <c r="BI149" s="4">
        <v>14.606</v>
      </c>
      <c r="BJ149" s="4">
        <v>2954.6790000000001</v>
      </c>
      <c r="BK149" s="4">
        <v>48.264000000000003</v>
      </c>
      <c r="BL149" s="4">
        <v>12.741</v>
      </c>
      <c r="BM149" s="4">
        <v>1.41</v>
      </c>
      <c r="BN149" s="4">
        <v>14.151</v>
      </c>
      <c r="BO149" s="4">
        <v>10.221</v>
      </c>
      <c r="BP149" s="4">
        <v>1.131</v>
      </c>
      <c r="BQ149" s="4">
        <v>11.352</v>
      </c>
      <c r="BR149" s="4">
        <v>0.80330000000000001</v>
      </c>
      <c r="BU149" s="4">
        <v>1.1879999999999999</v>
      </c>
      <c r="BW149" s="4">
        <v>44.7</v>
      </c>
      <c r="BX149" s="4">
        <v>0.42058299999999998</v>
      </c>
      <c r="BY149" s="4">
        <v>-5</v>
      </c>
      <c r="BZ149" s="4">
        <v>0.63432699999999997</v>
      </c>
      <c r="CA149" s="4">
        <v>10.277996999999999</v>
      </c>
      <c r="CB149" s="4">
        <v>12.813404999999999</v>
      </c>
      <c r="CC149" s="4">
        <f t="shared" ref="CC149:CC150" si="18">CA149*0.2642</f>
        <v>2.7154468073999998</v>
      </c>
      <c r="CE149" s="4">
        <f t="shared" ref="CE149:CE150" si="19">BJ149*$CA149*0.747</f>
        <v>22685.031877778358</v>
      </c>
      <c r="CF149" s="4">
        <f t="shared" ref="CF149:CF150" si="20">BK149*$CA149*0.747</f>
        <v>370.55476366437597</v>
      </c>
      <c r="CG149" s="4">
        <f t="shared" ref="CG149:CG150" si="21">BQ149*$CA149*0.747</f>
        <v>87.156838992167991</v>
      </c>
      <c r="CH149" s="4">
        <f t="shared" ref="CH149:CH150" si="22">BR149*$CA149*0.747</f>
        <v>6.1674672976047002</v>
      </c>
    </row>
    <row r="150" spans="1:86">
      <c r="A150" s="2">
        <v>42439</v>
      </c>
      <c r="B150" s="29">
        <v>0.5889477314814815</v>
      </c>
      <c r="C150" s="4">
        <v>14.509</v>
      </c>
      <c r="D150" s="4">
        <v>0.27389999999999998</v>
      </c>
      <c r="E150" s="4" t="s">
        <v>155</v>
      </c>
      <c r="F150" s="4">
        <v>2738.8452090000001</v>
      </c>
      <c r="G150" s="4">
        <v>231.2</v>
      </c>
      <c r="H150" s="4">
        <v>67.099999999999994</v>
      </c>
      <c r="I150" s="4">
        <v>106.8</v>
      </c>
      <c r="K150" s="4">
        <v>0.2</v>
      </c>
      <c r="L150" s="4">
        <v>29</v>
      </c>
      <c r="M150" s="4">
        <v>0.87270000000000003</v>
      </c>
      <c r="N150" s="4">
        <v>12.662100000000001</v>
      </c>
      <c r="O150" s="4">
        <v>0.23899999999999999</v>
      </c>
      <c r="P150" s="4">
        <v>201.77590000000001</v>
      </c>
      <c r="Q150" s="4">
        <v>58.569400000000002</v>
      </c>
      <c r="R150" s="4">
        <v>260.3</v>
      </c>
      <c r="S150" s="4">
        <v>161.87049999999999</v>
      </c>
      <c r="T150" s="4">
        <v>46.9861</v>
      </c>
      <c r="U150" s="4">
        <v>208.9</v>
      </c>
      <c r="V150" s="4">
        <v>106.7685</v>
      </c>
      <c r="Y150" s="4">
        <v>25.395</v>
      </c>
      <c r="Z150" s="4">
        <v>0</v>
      </c>
      <c r="AA150" s="4">
        <v>0.17449999999999999</v>
      </c>
      <c r="AB150" s="4" t="s">
        <v>207</v>
      </c>
      <c r="AC150" s="4">
        <v>0</v>
      </c>
      <c r="AD150" s="4">
        <v>11.3</v>
      </c>
      <c r="AE150" s="4">
        <v>869</v>
      </c>
      <c r="AF150" s="4">
        <v>901</v>
      </c>
      <c r="AG150" s="4">
        <v>841</v>
      </c>
      <c r="AH150" s="4">
        <v>83</v>
      </c>
      <c r="AI150" s="4">
        <v>22.55</v>
      </c>
      <c r="AJ150" s="4">
        <v>0.52</v>
      </c>
      <c r="AK150" s="4">
        <v>983</v>
      </c>
      <c r="AL150" s="4">
        <v>0</v>
      </c>
      <c r="AM150" s="4">
        <v>0</v>
      </c>
      <c r="AN150" s="4">
        <v>23</v>
      </c>
      <c r="AO150" s="4">
        <v>190</v>
      </c>
      <c r="AP150" s="4">
        <v>188.1</v>
      </c>
      <c r="AQ150" s="4">
        <v>2.7</v>
      </c>
      <c r="AR150" s="4">
        <v>195</v>
      </c>
      <c r="AS150" s="4" t="s">
        <v>155</v>
      </c>
      <c r="AT150" s="4">
        <v>2</v>
      </c>
      <c r="AU150" s="5">
        <v>0.79686342592592585</v>
      </c>
      <c r="AV150" s="4">
        <v>47.159488000000003</v>
      </c>
      <c r="AW150" s="4">
        <v>-88.490171000000004</v>
      </c>
      <c r="AX150" s="4">
        <v>313.10000000000002</v>
      </c>
      <c r="AY150" s="4">
        <v>36</v>
      </c>
      <c r="AZ150" s="4">
        <v>12</v>
      </c>
      <c r="BA150" s="4">
        <v>11</v>
      </c>
      <c r="BB150" s="4" t="s">
        <v>213</v>
      </c>
      <c r="BC150" s="4">
        <v>0.95074899999999996</v>
      </c>
      <c r="BD150" s="4">
        <v>1.850749</v>
      </c>
      <c r="BE150" s="4">
        <v>2.0507490000000002</v>
      </c>
      <c r="BF150" s="4">
        <v>14.063000000000001</v>
      </c>
      <c r="BG150" s="4">
        <v>14.38</v>
      </c>
      <c r="BH150" s="4">
        <v>1.02</v>
      </c>
      <c r="BI150" s="4">
        <v>14.587999999999999</v>
      </c>
      <c r="BJ150" s="4">
        <v>2974.2930000000001</v>
      </c>
      <c r="BK150" s="4">
        <v>35.734000000000002</v>
      </c>
      <c r="BL150" s="4">
        <v>4.9630000000000001</v>
      </c>
      <c r="BM150" s="4">
        <v>1.4410000000000001</v>
      </c>
      <c r="BN150" s="4">
        <v>6.4039999999999999</v>
      </c>
      <c r="BO150" s="4">
        <v>3.9820000000000002</v>
      </c>
      <c r="BP150" s="4">
        <v>1.1559999999999999</v>
      </c>
      <c r="BQ150" s="4">
        <v>5.1379999999999999</v>
      </c>
      <c r="BR150" s="4">
        <v>0.82930000000000004</v>
      </c>
      <c r="BU150" s="4">
        <v>1.1839999999999999</v>
      </c>
      <c r="BW150" s="4">
        <v>29.81</v>
      </c>
      <c r="BX150" s="4">
        <v>0.407692</v>
      </c>
      <c r="BY150" s="4">
        <v>-5</v>
      </c>
      <c r="BZ150" s="4">
        <v>0.63656400000000002</v>
      </c>
      <c r="CA150" s="4">
        <v>9.9629729999999999</v>
      </c>
      <c r="CB150" s="4">
        <v>12.858593000000001</v>
      </c>
      <c r="CC150" s="4">
        <f t="shared" si="18"/>
        <v>2.6322174665999998</v>
      </c>
      <c r="CE150" s="4">
        <f t="shared" si="19"/>
        <v>22135.702237257483</v>
      </c>
      <c r="CF150" s="4">
        <f t="shared" si="20"/>
        <v>265.94460725495401</v>
      </c>
      <c r="CG150" s="4">
        <f t="shared" si="21"/>
        <v>38.238747189678001</v>
      </c>
      <c r="CH150" s="4">
        <f t="shared" si="22"/>
        <v>6.1719332511483005</v>
      </c>
    </row>
    <row r="151" spans="1:86">
      <c r="A151" s="2">
        <v>42439</v>
      </c>
      <c r="B151" s="29">
        <v>0.58895930555555553</v>
      </c>
      <c r="C151" s="4">
        <v>14.318</v>
      </c>
      <c r="D151" s="4">
        <v>0.20169999999999999</v>
      </c>
      <c r="E151" s="4" t="s">
        <v>155</v>
      </c>
      <c r="F151" s="4">
        <v>2017.2637629999999</v>
      </c>
      <c r="G151" s="4">
        <v>142.5</v>
      </c>
      <c r="H151" s="4">
        <v>67</v>
      </c>
      <c r="I151" s="4">
        <v>88.4</v>
      </c>
      <c r="K151" s="4">
        <v>0.1</v>
      </c>
      <c r="L151" s="4">
        <v>29</v>
      </c>
      <c r="M151" s="4">
        <v>0.87470000000000003</v>
      </c>
      <c r="N151" s="4">
        <v>12.523999999999999</v>
      </c>
      <c r="O151" s="4">
        <v>0.17649999999999999</v>
      </c>
      <c r="P151" s="4">
        <v>124.64709999999999</v>
      </c>
      <c r="Q151" s="4">
        <v>58.619399999999999</v>
      </c>
      <c r="R151" s="4">
        <v>183.3</v>
      </c>
      <c r="S151" s="4">
        <v>100.0635</v>
      </c>
      <c r="T151" s="4">
        <v>47.058100000000003</v>
      </c>
      <c r="U151" s="4">
        <v>147.1</v>
      </c>
      <c r="V151" s="4">
        <v>88.377899999999997</v>
      </c>
      <c r="Y151" s="4">
        <v>25.363</v>
      </c>
      <c r="Z151" s="4">
        <v>0</v>
      </c>
      <c r="AA151" s="4">
        <v>8.7499999999999994E-2</v>
      </c>
      <c r="AB151" s="4" t="s">
        <v>207</v>
      </c>
      <c r="AC151" s="4">
        <v>0</v>
      </c>
      <c r="AD151" s="4">
        <v>11.2</v>
      </c>
      <c r="AE151" s="4">
        <v>869</v>
      </c>
      <c r="AF151" s="4">
        <v>899</v>
      </c>
      <c r="AG151" s="4">
        <v>841</v>
      </c>
      <c r="AH151" s="4">
        <v>83</v>
      </c>
      <c r="AI151" s="4">
        <v>22.73</v>
      </c>
      <c r="AJ151" s="4">
        <v>0.52</v>
      </c>
      <c r="AK151" s="4">
        <v>983</v>
      </c>
      <c r="AL151" s="4">
        <v>0.1</v>
      </c>
      <c r="AM151" s="4">
        <v>0</v>
      </c>
      <c r="AN151" s="4">
        <v>23</v>
      </c>
      <c r="AO151" s="4">
        <v>190</v>
      </c>
      <c r="AP151" s="4">
        <v>189</v>
      </c>
      <c r="AQ151" s="4">
        <v>2.5</v>
      </c>
      <c r="AR151" s="4">
        <v>195</v>
      </c>
      <c r="AS151" s="4" t="s">
        <v>155</v>
      </c>
      <c r="AT151" s="4">
        <v>2</v>
      </c>
      <c r="AU151" s="5">
        <v>0.796875</v>
      </c>
      <c r="AV151" s="4">
        <v>47.159393000000001</v>
      </c>
      <c r="AW151" s="4">
        <v>-88.490010999999996</v>
      </c>
      <c r="AX151" s="4">
        <v>313</v>
      </c>
      <c r="AY151" s="4">
        <v>35.299999999999997</v>
      </c>
      <c r="AZ151" s="4">
        <v>12</v>
      </c>
      <c r="BA151" s="4">
        <v>11</v>
      </c>
      <c r="BB151" s="4" t="s">
        <v>213</v>
      </c>
      <c r="BC151" s="4">
        <v>1.203003</v>
      </c>
      <c r="BD151" s="4">
        <v>1.4432430000000001</v>
      </c>
      <c r="BE151" s="4">
        <v>2.2522519999999999</v>
      </c>
      <c r="BF151" s="4">
        <v>14.063000000000001</v>
      </c>
      <c r="BG151" s="4">
        <v>14.63</v>
      </c>
      <c r="BH151" s="4">
        <v>1.04</v>
      </c>
      <c r="BI151" s="4">
        <v>14.323</v>
      </c>
      <c r="BJ151" s="4">
        <v>2988.877</v>
      </c>
      <c r="BK151" s="4">
        <v>26.802</v>
      </c>
      <c r="BL151" s="4">
        <v>3.1150000000000002</v>
      </c>
      <c r="BM151" s="4">
        <v>1.4650000000000001</v>
      </c>
      <c r="BN151" s="4">
        <v>4.58</v>
      </c>
      <c r="BO151" s="4">
        <v>2.5009999999999999</v>
      </c>
      <c r="BP151" s="4">
        <v>1.1759999999999999</v>
      </c>
      <c r="BQ151" s="4">
        <v>3.677</v>
      </c>
      <c r="BR151" s="4">
        <v>0.69740000000000002</v>
      </c>
      <c r="BU151" s="4">
        <v>1.2010000000000001</v>
      </c>
      <c r="BW151" s="4">
        <v>15.179</v>
      </c>
      <c r="BX151" s="4">
        <v>0.40375100000000003</v>
      </c>
      <c r="BY151" s="4">
        <v>-5</v>
      </c>
      <c r="BZ151" s="4">
        <v>0.63310900000000003</v>
      </c>
      <c r="CA151" s="4">
        <v>9.8666719999999994</v>
      </c>
      <c r="CB151" s="4">
        <v>12.7888</v>
      </c>
      <c r="CC151" s="4">
        <f t="shared" ref="CC151:CC152" si="23">CA151*0.2642</f>
        <v>2.6067747423999998</v>
      </c>
      <c r="CE151" s="4">
        <f t="shared" ref="CE151:CE152" si="24">BJ151*$CA151*0.747</f>
        <v>22029.230948485969</v>
      </c>
      <c r="CF151" s="4">
        <f t="shared" ref="CF151:CF152" si="25">BK151*$CA151*0.747</f>
        <v>197.541567579168</v>
      </c>
      <c r="CG151" s="4">
        <f t="shared" ref="CG151:CG152" si="26">BQ151*$CA151*0.747</f>
        <v>27.100975449168001</v>
      </c>
      <c r="CH151" s="4">
        <f t="shared" ref="CH151:CH152" si="27">BR151*$CA151*0.747</f>
        <v>5.1401197384415998</v>
      </c>
    </row>
    <row r="152" spans="1:86">
      <c r="A152" s="2">
        <v>42439</v>
      </c>
      <c r="B152" s="29">
        <v>0.58897087962962968</v>
      </c>
      <c r="C152" s="4">
        <v>14.287000000000001</v>
      </c>
      <c r="D152" s="4">
        <v>5.9900000000000002E-2</v>
      </c>
      <c r="E152" s="4" t="s">
        <v>155</v>
      </c>
      <c r="F152" s="4">
        <v>599.27560400000004</v>
      </c>
      <c r="G152" s="4">
        <v>340</v>
      </c>
      <c r="H152" s="4">
        <v>59.5</v>
      </c>
      <c r="I152" s="4">
        <v>74.3</v>
      </c>
      <c r="K152" s="4">
        <v>0.1</v>
      </c>
      <c r="L152" s="4">
        <v>29</v>
      </c>
      <c r="M152" s="4">
        <v>0.876</v>
      </c>
      <c r="N152" s="4">
        <v>12.5152</v>
      </c>
      <c r="O152" s="4">
        <v>5.2499999999999998E-2</v>
      </c>
      <c r="P152" s="4">
        <v>297.8039</v>
      </c>
      <c r="Q152" s="4">
        <v>52.14</v>
      </c>
      <c r="R152" s="4">
        <v>349.9</v>
      </c>
      <c r="S152" s="4">
        <v>240.2792</v>
      </c>
      <c r="T152" s="4">
        <v>42.068399999999997</v>
      </c>
      <c r="U152" s="4">
        <v>282.3</v>
      </c>
      <c r="V152" s="4">
        <v>74.292400000000001</v>
      </c>
      <c r="Y152" s="4">
        <v>25.222000000000001</v>
      </c>
      <c r="Z152" s="4">
        <v>0</v>
      </c>
      <c r="AA152" s="4">
        <v>8.7599999999999997E-2</v>
      </c>
      <c r="AB152" s="4" t="s">
        <v>207</v>
      </c>
      <c r="AC152" s="4">
        <v>0</v>
      </c>
      <c r="AD152" s="4">
        <v>11.3</v>
      </c>
      <c r="AE152" s="4">
        <v>872</v>
      </c>
      <c r="AF152" s="4">
        <v>899</v>
      </c>
      <c r="AG152" s="4">
        <v>841</v>
      </c>
      <c r="AH152" s="4">
        <v>83</v>
      </c>
      <c r="AI152" s="4">
        <v>24.06</v>
      </c>
      <c r="AJ152" s="4">
        <v>0.55000000000000004</v>
      </c>
      <c r="AK152" s="4">
        <v>983</v>
      </c>
      <c r="AL152" s="4">
        <v>0.9</v>
      </c>
      <c r="AM152" s="4">
        <v>0</v>
      </c>
      <c r="AN152" s="4">
        <v>23</v>
      </c>
      <c r="AO152" s="4">
        <v>190</v>
      </c>
      <c r="AP152" s="4">
        <v>189</v>
      </c>
      <c r="AQ152" s="4">
        <v>2.4</v>
      </c>
      <c r="AR152" s="4">
        <v>195</v>
      </c>
      <c r="AS152" s="4" t="s">
        <v>155</v>
      </c>
      <c r="AT152" s="4">
        <v>2</v>
      </c>
      <c r="AU152" s="5">
        <v>0.79688657407407415</v>
      </c>
      <c r="AV152" s="4">
        <v>47.159343</v>
      </c>
      <c r="AW152" s="4">
        <v>-88.489935000000003</v>
      </c>
      <c r="AX152" s="4">
        <v>313</v>
      </c>
      <c r="AY152" s="4">
        <v>35.799999999999997</v>
      </c>
      <c r="AZ152" s="4">
        <v>12</v>
      </c>
      <c r="BA152" s="4">
        <v>11</v>
      </c>
      <c r="BB152" s="4" t="s">
        <v>213</v>
      </c>
      <c r="BC152" s="4">
        <v>1.4508000000000001</v>
      </c>
      <c r="BD152" s="4">
        <v>1</v>
      </c>
      <c r="BE152" s="4">
        <v>2.4</v>
      </c>
      <c r="BF152" s="4">
        <v>14.063000000000001</v>
      </c>
      <c r="BG152" s="4">
        <v>14.82</v>
      </c>
      <c r="BH152" s="4">
        <v>1.05</v>
      </c>
      <c r="BI152" s="4">
        <v>14.154</v>
      </c>
      <c r="BJ152" s="4">
        <v>3018.748</v>
      </c>
      <c r="BK152" s="4">
        <v>8.0589999999999993</v>
      </c>
      <c r="BL152" s="4">
        <v>7.5220000000000002</v>
      </c>
      <c r="BM152" s="4">
        <v>1.3169999999999999</v>
      </c>
      <c r="BN152" s="4">
        <v>8.8390000000000004</v>
      </c>
      <c r="BO152" s="4">
        <v>6.069</v>
      </c>
      <c r="BP152" s="4">
        <v>1.0629999999999999</v>
      </c>
      <c r="BQ152" s="4">
        <v>7.1319999999999997</v>
      </c>
      <c r="BR152" s="4">
        <v>0.59260000000000002</v>
      </c>
      <c r="BU152" s="4">
        <v>1.2070000000000001</v>
      </c>
      <c r="BW152" s="4">
        <v>15.364000000000001</v>
      </c>
      <c r="BX152" s="4">
        <v>0.45629700000000001</v>
      </c>
      <c r="BY152" s="4">
        <v>-5</v>
      </c>
      <c r="BZ152" s="4">
        <v>0.63400000000000001</v>
      </c>
      <c r="CA152" s="4">
        <v>11.150766000000001</v>
      </c>
      <c r="CB152" s="4">
        <v>12.806800000000001</v>
      </c>
      <c r="CC152" s="4">
        <f t="shared" si="23"/>
        <v>2.9460323772000003</v>
      </c>
      <c r="CE152" s="4">
        <f t="shared" si="24"/>
        <v>25145.030363043097</v>
      </c>
      <c r="CF152" s="4">
        <f t="shared" si="25"/>
        <v>67.128425325918002</v>
      </c>
      <c r="CG152" s="4">
        <f t="shared" si="26"/>
        <v>59.406865544664001</v>
      </c>
      <c r="CH152" s="4">
        <f t="shared" si="27"/>
        <v>4.9361341169052002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O153"/>
  <sheetViews>
    <sheetView workbookViewId="0">
      <pane xSplit="2" ySplit="9" topLeftCell="BY139" activePane="bottomRight" state="frozen"/>
      <selection pane="topRight" activeCell="C1" sqref="C1"/>
      <selection pane="bottomLeft" activeCell="A10" sqref="A10"/>
      <selection pane="bottomRight" activeCell="CI148" sqref="CI148"/>
    </sheetView>
  </sheetViews>
  <sheetFormatPr defaultColWidth="9.109375" defaultRowHeight="14.4"/>
  <cols>
    <col min="1" max="1" width="12.6640625" style="2" bestFit="1" customWidth="1"/>
    <col min="2" max="2" width="13.33203125" style="8" bestFit="1" customWidth="1"/>
    <col min="3" max="3" width="11.5546875" style="4" bestFit="1" customWidth="1"/>
    <col min="4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1.88671875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7.88671875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9.6640625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0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194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195</v>
      </c>
      <c r="Z1" s="1" t="s">
        <v>20</v>
      </c>
      <c r="AA1" s="1" t="s">
        <v>21</v>
      </c>
      <c r="AB1" s="1" t="s">
        <v>196</v>
      </c>
      <c r="AC1" s="1" t="s">
        <v>197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198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209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209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199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200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201</v>
      </c>
      <c r="Z2" s="1" t="s">
        <v>94</v>
      </c>
      <c r="AA2" s="1" t="s">
        <v>95</v>
      </c>
      <c r="AB2" s="1" t="s">
        <v>202</v>
      </c>
      <c r="AC2" s="1" t="s">
        <v>203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204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205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206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tr">
        <f>'Lap Breaks'!C2</f>
        <v>Cells 372 - 515</v>
      </c>
    </row>
    <row r="5" spans="1:93" s="15" customFormat="1">
      <c r="A5" s="30" t="s">
        <v>169</v>
      </c>
      <c r="C5" s="15">
        <f>AVERAGE(C10:C497)</f>
        <v>13.508541666666664</v>
      </c>
      <c r="D5" s="15">
        <f t="shared" ref="D5:BO5" si="0">AVERAGE(D10:D497)</f>
        <v>1.9631868055555555</v>
      </c>
      <c r="E5" s="15" t="e">
        <f t="shared" si="0"/>
        <v>#DIV/0!</v>
      </c>
      <c r="F5" s="15">
        <f t="shared" si="0"/>
        <v>19631.874030333332</v>
      </c>
      <c r="G5" s="15">
        <f t="shared" si="0"/>
        <v>258.60486111111118</v>
      </c>
      <c r="H5" s="15">
        <f t="shared" si="0"/>
        <v>56.15625</v>
      </c>
      <c r="I5" s="15">
        <f t="shared" si="0"/>
        <v>270.68958333333319</v>
      </c>
      <c r="J5" s="15" t="e">
        <f t="shared" si="0"/>
        <v>#DIV/0!</v>
      </c>
      <c r="K5" s="15">
        <f t="shared" si="0"/>
        <v>5.7291666666666644E-2</v>
      </c>
      <c r="L5" s="15">
        <f t="shared" si="0"/>
        <v>31.972222222222221</v>
      </c>
      <c r="M5" s="15">
        <f t="shared" si="0"/>
        <v>0.86510416666666623</v>
      </c>
      <c r="N5" s="15">
        <f t="shared" si="0"/>
        <v>11.693775694444447</v>
      </c>
      <c r="O5" s="15">
        <f t="shared" si="0"/>
        <v>1.6835131944444441</v>
      </c>
      <c r="P5" s="15">
        <f t="shared" si="0"/>
        <v>225.82811319444434</v>
      </c>
      <c r="Q5" s="15">
        <f t="shared" si="0"/>
        <v>48.575128472222218</v>
      </c>
      <c r="R5" s="15">
        <f t="shared" si="0"/>
        <v>274.40486111111096</v>
      </c>
      <c r="S5" s="15">
        <f t="shared" si="0"/>
        <v>181.3357430555555</v>
      </c>
      <c r="T5" s="15">
        <f t="shared" si="0"/>
        <v>39.012365972222227</v>
      </c>
      <c r="U5" s="15">
        <f t="shared" si="0"/>
        <v>220.35069444444443</v>
      </c>
      <c r="V5" s="15">
        <f t="shared" si="0"/>
        <v>270.69001041666672</v>
      </c>
      <c r="W5" s="15" t="e">
        <f t="shared" si="0"/>
        <v>#DIV/0!</v>
      </c>
      <c r="X5" s="15" t="e">
        <f t="shared" si="0"/>
        <v>#DIV/0!</v>
      </c>
      <c r="Y5" s="15">
        <f t="shared" si="0"/>
        <v>27.586173611111104</v>
      </c>
      <c r="Z5" s="15">
        <f t="shared" si="0"/>
        <v>0</v>
      </c>
      <c r="AA5" s="15">
        <f t="shared" si="0"/>
        <v>5.013402777777777E-2</v>
      </c>
      <c r="AB5" s="15" t="e">
        <f t="shared" si="0"/>
        <v>#DIV/0!</v>
      </c>
      <c r="AC5" s="15">
        <f t="shared" si="0"/>
        <v>0</v>
      </c>
      <c r="AD5" s="15">
        <f t="shared" si="0"/>
        <v>11.128472222222227</v>
      </c>
      <c r="AE5" s="15">
        <f t="shared" si="0"/>
        <v>872.22222222222217</v>
      </c>
      <c r="AF5" s="15">
        <f t="shared" si="0"/>
        <v>903.33333333333337</v>
      </c>
      <c r="AG5" s="15">
        <f t="shared" si="0"/>
        <v>843.96527777777783</v>
      </c>
      <c r="AH5" s="15">
        <f t="shared" si="0"/>
        <v>83.800000000000011</v>
      </c>
      <c r="AI5" s="15">
        <f t="shared" si="0"/>
        <v>22.849236111111139</v>
      </c>
      <c r="AJ5" s="15">
        <f t="shared" si="0"/>
        <v>0.52173611111111184</v>
      </c>
      <c r="AK5" s="15">
        <f t="shared" si="0"/>
        <v>982.33333333333337</v>
      </c>
      <c r="AL5" s="15">
        <f t="shared" si="0"/>
        <v>4.0972222222222222E-2</v>
      </c>
      <c r="AM5" s="15">
        <f t="shared" si="0"/>
        <v>0</v>
      </c>
      <c r="AN5" s="15">
        <f t="shared" si="0"/>
        <v>23</v>
      </c>
      <c r="AO5" s="15">
        <f t="shared" si="0"/>
        <v>190.59791666666666</v>
      </c>
      <c r="AP5" s="15">
        <f t="shared" si="0"/>
        <v>188.45694444444447</v>
      </c>
      <c r="AQ5" s="15">
        <f t="shared" si="0"/>
        <v>2.5583333333333331</v>
      </c>
      <c r="AR5" s="15">
        <f t="shared" si="0"/>
        <v>195</v>
      </c>
      <c r="AS5" s="15" t="e">
        <f t="shared" si="0"/>
        <v>#DIV/0!</v>
      </c>
      <c r="AT5" s="15">
        <f t="shared" si="0"/>
        <v>1.8194444444444444</v>
      </c>
      <c r="AU5" s="15">
        <f t="shared" si="0"/>
        <v>0.79770889596193406</v>
      </c>
      <c r="AV5" s="15">
        <f t="shared" si="0"/>
        <v>47.161559590277783</v>
      </c>
      <c r="AW5" s="15">
        <f t="shared" si="0"/>
        <v>-88.487587145833331</v>
      </c>
      <c r="AX5" s="15">
        <f t="shared" si="0"/>
        <v>315.85763888888914</v>
      </c>
      <c r="AY5" s="15">
        <f t="shared" si="0"/>
        <v>32.495833333333351</v>
      </c>
      <c r="AZ5" s="15">
        <f t="shared" si="0"/>
        <v>12</v>
      </c>
      <c r="BA5" s="15">
        <f t="shared" si="0"/>
        <v>9.8958333333333339</v>
      </c>
      <c r="BB5" s="15" t="e">
        <f t="shared" si="0"/>
        <v>#DIV/0!</v>
      </c>
      <c r="BC5" s="15">
        <f t="shared" si="0"/>
        <v>1.3854586874999999</v>
      </c>
      <c r="BD5" s="15">
        <f t="shared" si="0"/>
        <v>1.3770832708333336</v>
      </c>
      <c r="BE5" s="15">
        <f t="shared" si="0"/>
        <v>2.4736233055555537</v>
      </c>
      <c r="BF5" s="15">
        <f t="shared" si="0"/>
        <v>14.063000000000045</v>
      </c>
      <c r="BG5" s="15">
        <f t="shared" si="0"/>
        <v>13.596180555555556</v>
      </c>
      <c r="BH5" s="15">
        <f t="shared" si="0"/>
        <v>0.96708333333333352</v>
      </c>
      <c r="BI5" s="15">
        <f t="shared" si="0"/>
        <v>15.604861111111111</v>
      </c>
      <c r="BJ5" s="15">
        <f t="shared" si="0"/>
        <v>2659.4806388888887</v>
      </c>
      <c r="BK5" s="15">
        <f t="shared" si="0"/>
        <v>233.63659027777788</v>
      </c>
      <c r="BL5" s="15">
        <f t="shared" si="0"/>
        <v>5.5992152777777786</v>
      </c>
      <c r="BM5" s="15">
        <f t="shared" si="0"/>
        <v>1.1533472222222227</v>
      </c>
      <c r="BN5" s="15">
        <f t="shared" si="0"/>
        <v>6.7525972222222217</v>
      </c>
      <c r="BO5" s="15">
        <f t="shared" si="0"/>
        <v>4.4960902777777783</v>
      </c>
      <c r="BP5" s="15">
        <f t="shared" ref="BP5:CC5" si="1">AVERAGE(BP10:BP497)</f>
        <v>0.92628472222222191</v>
      </c>
      <c r="BQ5" s="15">
        <f t="shared" si="1"/>
        <v>5.4224166666666678</v>
      </c>
      <c r="BR5" s="15">
        <f t="shared" si="1"/>
        <v>1.9820798611111126</v>
      </c>
      <c r="BS5" s="15" t="e">
        <f t="shared" si="1"/>
        <v>#DIV/0!</v>
      </c>
      <c r="BT5" s="15" t="e">
        <f t="shared" si="1"/>
        <v>#DIV/0!</v>
      </c>
      <c r="BU5" s="31">
        <f t="shared" si="1"/>
        <v>1.2334722222222227</v>
      </c>
      <c r="BV5" s="31" t="e">
        <f t="shared" si="1"/>
        <v>#DIV/0!</v>
      </c>
      <c r="BW5" s="31">
        <f t="shared" si="1"/>
        <v>8.6603958333333306</v>
      </c>
      <c r="BX5" s="15">
        <f t="shared" si="1"/>
        <v>0.41657552777777779</v>
      </c>
      <c r="BY5" s="15">
        <f t="shared" si="1"/>
        <v>-5</v>
      </c>
      <c r="BZ5" s="15">
        <f t="shared" si="1"/>
        <v>0.63029952777777831</v>
      </c>
      <c r="CA5" s="28">
        <f t="shared" si="1"/>
        <v>10.180064791666664</v>
      </c>
      <c r="CB5" s="28">
        <f t="shared" si="1"/>
        <v>12.732050291666667</v>
      </c>
      <c r="CC5" s="28">
        <f t="shared" si="1"/>
        <v>2.689573117958334</v>
      </c>
      <c r="CD5" s="23"/>
      <c r="CE5" s="15">
        <f t="shared" ref="CE5:CH5" si="2">AVERAGE(CE10:CE497)</f>
        <v>20323.189501201865</v>
      </c>
      <c r="CF5" s="15">
        <f t="shared" si="2"/>
        <v>1715.0433738353895</v>
      </c>
      <c r="CG5" s="15">
        <f t="shared" si="2"/>
        <v>47.31723747752833</v>
      </c>
      <c r="CH5" s="15">
        <f t="shared" si="2"/>
        <v>14.389388230055552</v>
      </c>
      <c r="CI5" s="33">
        <f>(CF8+CH8+CG8)/(143/3600)</f>
        <v>1789.1748247146029</v>
      </c>
      <c r="CK5" s="35">
        <f>CE8/$AY8</f>
        <v>625.40908838164444</v>
      </c>
      <c r="CL5" s="35">
        <f>CF8/$AY8</f>
        <v>52.777331673354695</v>
      </c>
      <c r="CM5" s="35">
        <f>CG8/$AY8</f>
        <v>1.4561016790110006</v>
      </c>
      <c r="CN5" s="35">
        <f>CH8/$AY8</f>
        <v>0.44280717722955892</v>
      </c>
      <c r="CO5" s="36">
        <f>(CF8+CG8+CH8)/AY8</f>
        <v>54.676240529595262</v>
      </c>
    </row>
    <row r="6" spans="1:93" s="15" customFormat="1">
      <c r="A6" s="30" t="s">
        <v>170</v>
      </c>
      <c r="C6" s="15">
        <f>MIN(C10:C497)</f>
        <v>11.27</v>
      </c>
      <c r="D6" s="15">
        <f t="shared" ref="D6:BO6" si="3">MIN(D10:D497)</f>
        <v>1.7999999999999999E-2</v>
      </c>
      <c r="E6" s="15">
        <f t="shared" si="3"/>
        <v>0</v>
      </c>
      <c r="F6" s="15">
        <f t="shared" si="3"/>
        <v>180</v>
      </c>
      <c r="G6" s="15">
        <f t="shared" si="3"/>
        <v>0.7</v>
      </c>
      <c r="H6" s="15">
        <f t="shared" si="3"/>
        <v>41.4</v>
      </c>
      <c r="I6" s="15">
        <f t="shared" si="3"/>
        <v>63.1</v>
      </c>
      <c r="J6" s="15">
        <f t="shared" si="3"/>
        <v>0</v>
      </c>
      <c r="K6" s="15">
        <f t="shared" si="3"/>
        <v>0</v>
      </c>
      <c r="L6" s="15">
        <f t="shared" si="3"/>
        <v>19</v>
      </c>
      <c r="M6" s="15">
        <f t="shared" si="3"/>
        <v>0.84609999999999996</v>
      </c>
      <c r="N6" s="15">
        <f t="shared" si="3"/>
        <v>9.5479000000000003</v>
      </c>
      <c r="O6" s="15">
        <f t="shared" si="3"/>
        <v>1.5800000000000002E-2</v>
      </c>
      <c r="P6" s="15">
        <f t="shared" si="3"/>
        <v>0.59530000000000005</v>
      </c>
      <c r="Q6" s="15">
        <f t="shared" si="3"/>
        <v>35.4358</v>
      </c>
      <c r="R6" s="15">
        <f t="shared" si="3"/>
        <v>49</v>
      </c>
      <c r="S6" s="15">
        <f t="shared" si="3"/>
        <v>0.47749999999999998</v>
      </c>
      <c r="T6" s="15">
        <f t="shared" si="3"/>
        <v>28.459399999999999</v>
      </c>
      <c r="U6" s="15">
        <f t="shared" si="3"/>
        <v>39.299999999999997</v>
      </c>
      <c r="V6" s="15">
        <f t="shared" si="3"/>
        <v>63.1</v>
      </c>
      <c r="W6" s="15">
        <f t="shared" si="3"/>
        <v>0</v>
      </c>
      <c r="X6" s="15">
        <f t="shared" si="3"/>
        <v>0</v>
      </c>
      <c r="Y6" s="15">
        <f t="shared" si="3"/>
        <v>16.59</v>
      </c>
      <c r="Z6" s="15">
        <f t="shared" si="3"/>
        <v>0</v>
      </c>
      <c r="AA6" s="15">
        <f t="shared" si="3"/>
        <v>0</v>
      </c>
      <c r="AB6" s="15">
        <f t="shared" si="3"/>
        <v>0</v>
      </c>
      <c r="AC6" s="15">
        <f t="shared" si="3"/>
        <v>0</v>
      </c>
      <c r="AD6" s="15">
        <f t="shared" si="3"/>
        <v>10.9</v>
      </c>
      <c r="AE6" s="15">
        <f t="shared" si="3"/>
        <v>859</v>
      </c>
      <c r="AF6" s="15">
        <f t="shared" si="3"/>
        <v>890</v>
      </c>
      <c r="AG6" s="15">
        <f t="shared" si="3"/>
        <v>829</v>
      </c>
      <c r="AH6" s="15">
        <f t="shared" si="3"/>
        <v>83</v>
      </c>
      <c r="AI6" s="15">
        <f t="shared" si="3"/>
        <v>22.55</v>
      </c>
      <c r="AJ6" s="15">
        <f t="shared" si="3"/>
        <v>0.52</v>
      </c>
      <c r="AK6" s="15">
        <f t="shared" si="3"/>
        <v>982</v>
      </c>
      <c r="AL6" s="15">
        <f t="shared" si="3"/>
        <v>0</v>
      </c>
      <c r="AM6" s="15">
        <f t="shared" si="3"/>
        <v>0</v>
      </c>
      <c r="AN6" s="15">
        <f t="shared" si="3"/>
        <v>23</v>
      </c>
      <c r="AO6" s="15">
        <f t="shared" si="3"/>
        <v>189.1</v>
      </c>
      <c r="AP6" s="15">
        <f t="shared" si="3"/>
        <v>187</v>
      </c>
      <c r="AQ6" s="15">
        <f t="shared" si="3"/>
        <v>1.8</v>
      </c>
      <c r="AR6" s="15">
        <f t="shared" si="3"/>
        <v>195</v>
      </c>
      <c r="AS6" s="15">
        <f t="shared" si="3"/>
        <v>0</v>
      </c>
      <c r="AT6" s="15">
        <f t="shared" si="3"/>
        <v>1</v>
      </c>
      <c r="AU6" s="15">
        <f t="shared" si="3"/>
        <v>0.79688657407407415</v>
      </c>
      <c r="AV6" s="15">
        <f t="shared" si="3"/>
        <v>47.158503000000003</v>
      </c>
      <c r="AW6" s="15">
        <f t="shared" si="3"/>
        <v>-88.492001999999999</v>
      </c>
      <c r="AX6" s="15">
        <f t="shared" si="3"/>
        <v>310.3</v>
      </c>
      <c r="AY6" s="15">
        <f t="shared" si="3"/>
        <v>20</v>
      </c>
      <c r="AZ6" s="15">
        <f t="shared" si="3"/>
        <v>12</v>
      </c>
      <c r="BA6" s="15">
        <f t="shared" si="3"/>
        <v>7</v>
      </c>
      <c r="BB6" s="15">
        <f t="shared" si="3"/>
        <v>0</v>
      </c>
      <c r="BC6" s="15">
        <f t="shared" si="3"/>
        <v>0.9</v>
      </c>
      <c r="BD6" s="15">
        <f t="shared" si="3"/>
        <v>1</v>
      </c>
      <c r="BE6" s="15">
        <f t="shared" si="3"/>
        <v>1.8</v>
      </c>
      <c r="BF6" s="15">
        <f t="shared" si="3"/>
        <v>14.063000000000001</v>
      </c>
      <c r="BG6" s="15">
        <f t="shared" si="3"/>
        <v>11.76</v>
      </c>
      <c r="BH6" s="15">
        <f t="shared" si="3"/>
        <v>0.84</v>
      </c>
      <c r="BI6" s="15">
        <f t="shared" si="3"/>
        <v>14.065</v>
      </c>
      <c r="BJ6" s="15">
        <f t="shared" si="3"/>
        <v>1995.848</v>
      </c>
      <c r="BK6" s="15">
        <f t="shared" si="3"/>
        <v>2.415</v>
      </c>
      <c r="BL6" s="15">
        <f t="shared" si="3"/>
        <v>1.2999999999999999E-2</v>
      </c>
      <c r="BM6" s="15">
        <f t="shared" si="3"/>
        <v>0.80200000000000005</v>
      </c>
      <c r="BN6" s="15">
        <f t="shared" si="3"/>
        <v>1.099</v>
      </c>
      <c r="BO6" s="15">
        <f t="shared" si="3"/>
        <v>1.0999999999999999E-2</v>
      </c>
      <c r="BP6" s="15">
        <f t="shared" ref="BP6:CC6" si="4">MIN(BP10:BP497)</f>
        <v>0.64400000000000002</v>
      </c>
      <c r="BQ6" s="15">
        <f t="shared" si="4"/>
        <v>0.88300000000000001</v>
      </c>
      <c r="BR6" s="15">
        <f t="shared" si="4"/>
        <v>0.49640000000000001</v>
      </c>
      <c r="BS6" s="15">
        <f t="shared" si="4"/>
        <v>0</v>
      </c>
      <c r="BT6" s="15">
        <f t="shared" si="4"/>
        <v>0</v>
      </c>
      <c r="BU6" s="31">
        <f t="shared" si="4"/>
        <v>0.77500000000000002</v>
      </c>
      <c r="BV6" s="31">
        <f t="shared" si="4"/>
        <v>0</v>
      </c>
      <c r="BW6" s="31">
        <f t="shared" si="4"/>
        <v>0</v>
      </c>
      <c r="BX6" s="15">
        <f t="shared" si="4"/>
        <v>0.17478199999999999</v>
      </c>
      <c r="BY6" s="15">
        <f t="shared" si="4"/>
        <v>-5</v>
      </c>
      <c r="BZ6" s="15">
        <f t="shared" si="4"/>
        <v>0.62010900000000002</v>
      </c>
      <c r="CA6" s="28">
        <f t="shared" si="4"/>
        <v>4.2712349999999999</v>
      </c>
      <c r="CB6" s="28">
        <f t="shared" si="4"/>
        <v>12.526202</v>
      </c>
      <c r="CC6" s="28">
        <f t="shared" si="4"/>
        <v>1.128460287</v>
      </c>
      <c r="CD6" s="23"/>
      <c r="CE6" s="15">
        <f t="shared" ref="CE6:CH6" si="5">MIN(CE10:CE497)</f>
        <v>6911.8127810320766</v>
      </c>
      <c r="CF6" s="15">
        <f t="shared" si="5"/>
        <v>18.919705053033002</v>
      </c>
      <c r="CG6" s="15">
        <f t="shared" si="5"/>
        <v>3.1012753937399999</v>
      </c>
      <c r="CH6" s="15">
        <f t="shared" si="5"/>
        <v>4.0396999143150003</v>
      </c>
      <c r="CI6" s="23"/>
    </row>
    <row r="7" spans="1:93" s="15" customFormat="1">
      <c r="A7" s="30" t="s">
        <v>171</v>
      </c>
      <c r="C7" s="15">
        <f>MAX(C10:C497)</f>
        <v>14.635999999999999</v>
      </c>
      <c r="D7" s="15">
        <f t="shared" ref="D7:BO7" si="6">MAX(D10:D497)</f>
        <v>5.7878999999999996</v>
      </c>
      <c r="E7" s="15">
        <f t="shared" si="6"/>
        <v>0</v>
      </c>
      <c r="F7" s="15">
        <f t="shared" si="6"/>
        <v>57879.396551999998</v>
      </c>
      <c r="G7" s="15">
        <f t="shared" si="6"/>
        <v>1468.8</v>
      </c>
      <c r="H7" s="15">
        <f t="shared" si="6"/>
        <v>69.900000000000006</v>
      </c>
      <c r="I7" s="15">
        <f t="shared" si="6"/>
        <v>601.4</v>
      </c>
      <c r="J7" s="15">
        <f t="shared" si="6"/>
        <v>0</v>
      </c>
      <c r="K7" s="15">
        <f t="shared" si="6"/>
        <v>0.5</v>
      </c>
      <c r="L7" s="15">
        <f t="shared" si="6"/>
        <v>45</v>
      </c>
      <c r="M7" s="15">
        <f t="shared" si="6"/>
        <v>0.87670000000000003</v>
      </c>
      <c r="N7" s="15">
        <f t="shared" si="6"/>
        <v>12.7796</v>
      </c>
      <c r="O7" s="15">
        <f t="shared" si="6"/>
        <v>4.9035000000000002</v>
      </c>
      <c r="P7" s="15">
        <f t="shared" si="6"/>
        <v>1287.3603000000001</v>
      </c>
      <c r="Q7" s="15">
        <f t="shared" si="6"/>
        <v>61.110500000000002</v>
      </c>
      <c r="R7" s="15">
        <f t="shared" si="6"/>
        <v>1336</v>
      </c>
      <c r="S7" s="15">
        <f t="shared" si="6"/>
        <v>1033.8218999999999</v>
      </c>
      <c r="T7" s="15">
        <f t="shared" si="6"/>
        <v>49.079500000000003</v>
      </c>
      <c r="U7" s="15">
        <f t="shared" si="6"/>
        <v>1072.9000000000001</v>
      </c>
      <c r="V7" s="15">
        <f t="shared" si="6"/>
        <v>601.41369999999995</v>
      </c>
      <c r="W7" s="15">
        <f t="shared" si="6"/>
        <v>0</v>
      </c>
      <c r="X7" s="15">
        <f t="shared" si="6"/>
        <v>0</v>
      </c>
      <c r="Y7" s="15">
        <f t="shared" si="6"/>
        <v>38.575000000000003</v>
      </c>
      <c r="Z7" s="15">
        <f t="shared" si="6"/>
        <v>0</v>
      </c>
      <c r="AA7" s="15">
        <f t="shared" si="6"/>
        <v>0.43740000000000001</v>
      </c>
      <c r="AB7" s="15">
        <f t="shared" si="6"/>
        <v>0</v>
      </c>
      <c r="AC7" s="15">
        <f t="shared" si="6"/>
        <v>0</v>
      </c>
      <c r="AD7" s="15">
        <f t="shared" si="6"/>
        <v>11.4</v>
      </c>
      <c r="AE7" s="15">
        <f t="shared" si="6"/>
        <v>910</v>
      </c>
      <c r="AF7" s="15">
        <f t="shared" si="6"/>
        <v>936</v>
      </c>
      <c r="AG7" s="15">
        <f t="shared" si="6"/>
        <v>880</v>
      </c>
      <c r="AH7" s="15">
        <f t="shared" si="6"/>
        <v>85</v>
      </c>
      <c r="AI7" s="15">
        <f t="shared" si="6"/>
        <v>24.38</v>
      </c>
      <c r="AJ7" s="15">
        <f t="shared" si="6"/>
        <v>0.56000000000000005</v>
      </c>
      <c r="AK7" s="15">
        <f t="shared" si="6"/>
        <v>983</v>
      </c>
      <c r="AL7" s="15">
        <f t="shared" si="6"/>
        <v>0.9</v>
      </c>
      <c r="AM7" s="15">
        <f t="shared" si="6"/>
        <v>0</v>
      </c>
      <c r="AN7" s="15">
        <f t="shared" si="6"/>
        <v>23</v>
      </c>
      <c r="AO7" s="15">
        <f t="shared" si="6"/>
        <v>192</v>
      </c>
      <c r="AP7" s="15">
        <f t="shared" si="6"/>
        <v>189.9</v>
      </c>
      <c r="AQ7" s="15">
        <f t="shared" si="6"/>
        <v>3.3</v>
      </c>
      <c r="AR7" s="15">
        <f t="shared" si="6"/>
        <v>195</v>
      </c>
      <c r="AS7" s="15">
        <f t="shared" si="6"/>
        <v>0</v>
      </c>
      <c r="AT7" s="15">
        <f t="shared" si="6"/>
        <v>2</v>
      </c>
      <c r="AU7" s="15">
        <f t="shared" si="6"/>
        <v>0.79854166666666659</v>
      </c>
      <c r="AV7" s="15">
        <f t="shared" si="6"/>
        <v>47.164417</v>
      </c>
      <c r="AW7" s="15">
        <f t="shared" si="6"/>
        <v>-88.483979000000005</v>
      </c>
      <c r="AX7" s="15">
        <f t="shared" si="6"/>
        <v>320.2</v>
      </c>
      <c r="AY7" s="15">
        <f t="shared" si="6"/>
        <v>45</v>
      </c>
      <c r="AZ7" s="15">
        <f t="shared" si="6"/>
        <v>12</v>
      </c>
      <c r="BA7" s="15">
        <f t="shared" si="6"/>
        <v>11</v>
      </c>
      <c r="BB7" s="15">
        <f t="shared" si="6"/>
        <v>0</v>
      </c>
      <c r="BC7" s="15">
        <f t="shared" si="6"/>
        <v>3.3</v>
      </c>
      <c r="BD7" s="15">
        <f t="shared" si="6"/>
        <v>3</v>
      </c>
      <c r="BE7" s="15">
        <f t="shared" si="6"/>
        <v>4.2</v>
      </c>
      <c r="BF7" s="15">
        <f t="shared" si="6"/>
        <v>14.063000000000001</v>
      </c>
      <c r="BG7" s="15">
        <f t="shared" si="6"/>
        <v>14.88</v>
      </c>
      <c r="BH7" s="15">
        <f t="shared" si="6"/>
        <v>1.06</v>
      </c>
      <c r="BI7" s="15">
        <f t="shared" si="6"/>
        <v>18.190000000000001</v>
      </c>
      <c r="BJ7" s="15">
        <f t="shared" si="6"/>
        <v>3027.6770000000001</v>
      </c>
      <c r="BK7" s="15">
        <f t="shared" si="6"/>
        <v>652.38599999999997</v>
      </c>
      <c r="BL7" s="15">
        <f t="shared" si="6"/>
        <v>32.548000000000002</v>
      </c>
      <c r="BM7" s="15">
        <f t="shared" si="6"/>
        <v>1.52</v>
      </c>
      <c r="BN7" s="15">
        <f t="shared" si="6"/>
        <v>33.777999999999999</v>
      </c>
      <c r="BO7" s="15">
        <f t="shared" si="6"/>
        <v>26.138000000000002</v>
      </c>
      <c r="BP7" s="15">
        <f t="shared" ref="BP7:CC7" si="7">MAX(BP10:BP497)</f>
        <v>1.2210000000000001</v>
      </c>
      <c r="BQ7" s="15">
        <f t="shared" si="7"/>
        <v>27.125</v>
      </c>
      <c r="BR7" s="15">
        <f t="shared" si="7"/>
        <v>4.1249000000000002</v>
      </c>
      <c r="BS7" s="15">
        <f t="shared" si="7"/>
        <v>0</v>
      </c>
      <c r="BT7" s="15">
        <f t="shared" si="7"/>
        <v>0</v>
      </c>
      <c r="BU7" s="31">
        <f t="shared" si="7"/>
        <v>1.714</v>
      </c>
      <c r="BV7" s="31">
        <f t="shared" si="7"/>
        <v>0</v>
      </c>
      <c r="BW7" s="31">
        <f t="shared" si="7"/>
        <v>75.801000000000002</v>
      </c>
      <c r="BX7" s="15">
        <f t="shared" si="7"/>
        <v>0.91945500000000002</v>
      </c>
      <c r="BY7" s="15">
        <f t="shared" si="7"/>
        <v>-5</v>
      </c>
      <c r="BZ7" s="15">
        <f t="shared" si="7"/>
        <v>0.64056400000000002</v>
      </c>
      <c r="CA7" s="28">
        <f t="shared" si="7"/>
        <v>22.469182</v>
      </c>
      <c r="CB7" s="28">
        <f t="shared" si="7"/>
        <v>12.939393000000001</v>
      </c>
      <c r="CC7" s="28">
        <f t="shared" si="7"/>
        <v>5.9363578843999996</v>
      </c>
      <c r="CD7" s="23"/>
      <c r="CE7" s="15">
        <f t="shared" ref="CE7:CH7" si="8">MAX(CE10:CE497)</f>
        <v>37467.604686988372</v>
      </c>
      <c r="CF7" s="15">
        <f t="shared" si="8"/>
        <v>10646.243940211614</v>
      </c>
      <c r="CG7" s="15">
        <f t="shared" si="8"/>
        <v>235.92923867362498</v>
      </c>
      <c r="CH7" s="15">
        <f t="shared" si="8"/>
        <v>68.01217771511071</v>
      </c>
      <c r="CI7" s="23"/>
    </row>
    <row r="8" spans="1:93" s="15" customFormat="1">
      <c r="A8" s="30" t="s">
        <v>172</v>
      </c>
      <c r="B8" s="3">
        <f>B153-B10</f>
        <v>1.6550925925925553E-3</v>
      </c>
      <c r="AT8" s="17"/>
      <c r="AY8" s="16">
        <f>SUM(AY10:AY497)/3600</f>
        <v>1.2998333333333341</v>
      </c>
      <c r="BU8" s="25"/>
      <c r="BV8" s="23"/>
      <c r="BW8" s="25"/>
      <c r="BX8" s="23"/>
      <c r="BY8" s="25"/>
      <c r="BZ8" s="25"/>
      <c r="CA8" s="24">
        <f>SUM(CA10:CA497)/3600</f>
        <v>0.40720259166666661</v>
      </c>
      <c r="CB8" s="25"/>
      <c r="CC8" s="24">
        <f>SUM(CC10:CC497)/3600</f>
        <v>0.10758292471833335</v>
      </c>
      <c r="CD8" s="23"/>
      <c r="CE8" s="24">
        <f>SUM(CE10:CE497)/3600</f>
        <v>812.92758004807467</v>
      </c>
      <c r="CF8" s="24">
        <f>SUM(CF10:CF497)/3600</f>
        <v>68.601734953415587</v>
      </c>
      <c r="CG8" s="24">
        <f>SUM(CG10:CG497)/3600</f>
        <v>1.8926894991011334</v>
      </c>
      <c r="CH8" s="24">
        <f>SUM(CH10:CH497)/3600</f>
        <v>0.57557552920222199</v>
      </c>
      <c r="CI8" s="34">
        <f>SUM(CF8:CH8)</f>
        <v>71.069999981718951</v>
      </c>
      <c r="CJ8" s="15" t="s">
        <v>208</v>
      </c>
    </row>
    <row r="9" spans="1:93">
      <c r="A9" s="4"/>
      <c r="B9" s="4"/>
      <c r="BW9" s="14"/>
      <c r="BX9" s="26"/>
      <c r="CC9" s="32">
        <f>AY8/CC8</f>
        <v>12.082152783413107</v>
      </c>
      <c r="CD9" s="4" t="s">
        <v>190</v>
      </c>
      <c r="CK9" s="27" t="s">
        <v>191</v>
      </c>
    </row>
    <row r="10" spans="1:93">
      <c r="A10" s="2">
        <v>42439</v>
      </c>
      <c r="B10" s="29">
        <v>0.58897087962962968</v>
      </c>
      <c r="C10" s="4">
        <v>14.287000000000001</v>
      </c>
      <c r="D10" s="4">
        <v>5.9900000000000002E-2</v>
      </c>
      <c r="E10" s="4" t="s">
        <v>155</v>
      </c>
      <c r="F10" s="4">
        <v>599.27560400000004</v>
      </c>
      <c r="G10" s="4">
        <v>340</v>
      </c>
      <c r="H10" s="4">
        <v>59.5</v>
      </c>
      <c r="I10" s="4">
        <v>74.3</v>
      </c>
      <c r="K10" s="4">
        <v>0.1</v>
      </c>
      <c r="L10" s="4">
        <v>29</v>
      </c>
      <c r="M10" s="4">
        <v>0.876</v>
      </c>
      <c r="N10" s="4">
        <v>12.5152</v>
      </c>
      <c r="O10" s="4">
        <v>5.2499999999999998E-2</v>
      </c>
      <c r="P10" s="4">
        <v>297.8039</v>
      </c>
      <c r="Q10" s="4">
        <v>52.14</v>
      </c>
      <c r="R10" s="4">
        <v>349.9</v>
      </c>
      <c r="S10" s="4">
        <v>240.2792</v>
      </c>
      <c r="T10" s="4">
        <v>42.068399999999997</v>
      </c>
      <c r="U10" s="4">
        <v>282.3</v>
      </c>
      <c r="V10" s="4">
        <v>74.292400000000001</v>
      </c>
      <c r="Y10" s="4">
        <v>25.222000000000001</v>
      </c>
      <c r="Z10" s="4">
        <v>0</v>
      </c>
      <c r="AA10" s="4">
        <v>8.7599999999999997E-2</v>
      </c>
      <c r="AB10" s="4" t="s">
        <v>207</v>
      </c>
      <c r="AC10" s="4">
        <v>0</v>
      </c>
      <c r="AD10" s="4">
        <v>11.3</v>
      </c>
      <c r="AE10" s="4">
        <v>872</v>
      </c>
      <c r="AF10" s="4">
        <v>899</v>
      </c>
      <c r="AG10" s="4">
        <v>841</v>
      </c>
      <c r="AH10" s="4">
        <v>83</v>
      </c>
      <c r="AI10" s="4">
        <v>24.06</v>
      </c>
      <c r="AJ10" s="4">
        <v>0.55000000000000004</v>
      </c>
      <c r="AK10" s="4">
        <v>983</v>
      </c>
      <c r="AL10" s="4">
        <v>0.9</v>
      </c>
      <c r="AM10" s="4">
        <v>0</v>
      </c>
      <c r="AN10" s="4">
        <v>23</v>
      </c>
      <c r="AO10" s="4">
        <v>190</v>
      </c>
      <c r="AP10" s="4">
        <v>189</v>
      </c>
      <c r="AQ10" s="4">
        <v>2.4</v>
      </c>
      <c r="AR10" s="4">
        <v>195</v>
      </c>
      <c r="AS10" s="4" t="s">
        <v>155</v>
      </c>
      <c r="AT10" s="4">
        <v>2</v>
      </c>
      <c r="AU10" s="5">
        <v>0.79688657407407415</v>
      </c>
      <c r="AV10" s="4">
        <v>47.159343</v>
      </c>
      <c r="AW10" s="4">
        <v>-88.489935000000003</v>
      </c>
      <c r="AX10" s="4">
        <v>313</v>
      </c>
      <c r="AY10" s="4">
        <v>35.799999999999997</v>
      </c>
      <c r="AZ10" s="4">
        <v>12</v>
      </c>
      <c r="BA10" s="4">
        <v>11</v>
      </c>
      <c r="BB10" s="4" t="s">
        <v>213</v>
      </c>
      <c r="BC10" s="4">
        <v>1.4508000000000001</v>
      </c>
      <c r="BD10" s="4">
        <v>1</v>
      </c>
      <c r="BE10" s="4">
        <v>2.4</v>
      </c>
      <c r="BF10" s="4">
        <v>14.063000000000001</v>
      </c>
      <c r="BG10" s="4">
        <v>14.82</v>
      </c>
      <c r="BH10" s="4">
        <v>1.05</v>
      </c>
      <c r="BI10" s="4">
        <v>14.154</v>
      </c>
      <c r="BJ10" s="4">
        <v>3018.748</v>
      </c>
      <c r="BK10" s="4">
        <v>8.0589999999999993</v>
      </c>
      <c r="BL10" s="4">
        <v>7.5220000000000002</v>
      </c>
      <c r="BM10" s="4">
        <v>1.3169999999999999</v>
      </c>
      <c r="BN10" s="4">
        <v>8.8390000000000004</v>
      </c>
      <c r="BO10" s="4">
        <v>6.069</v>
      </c>
      <c r="BP10" s="4">
        <v>1.0629999999999999</v>
      </c>
      <c r="BQ10" s="4">
        <v>7.1319999999999997</v>
      </c>
      <c r="BR10" s="4">
        <v>0.59260000000000002</v>
      </c>
      <c r="BU10" s="4">
        <v>1.2070000000000001</v>
      </c>
      <c r="BW10" s="4">
        <v>15.364000000000001</v>
      </c>
      <c r="BX10" s="4">
        <v>0.45629700000000001</v>
      </c>
      <c r="BY10" s="4">
        <v>-5</v>
      </c>
      <c r="BZ10" s="4">
        <v>0.63400000000000001</v>
      </c>
      <c r="CA10" s="4">
        <v>11.150766000000001</v>
      </c>
      <c r="CB10" s="4">
        <v>12.806800000000001</v>
      </c>
      <c r="CC10" s="4">
        <f>CA10*0.2642</f>
        <v>2.9460323772000003</v>
      </c>
      <c r="CE10" s="4">
        <f>BJ10*$CA10*0.747</f>
        <v>25145.030363043097</v>
      </c>
      <c r="CF10" s="4">
        <f>BK10*$CA10*0.747</f>
        <v>67.128425325918002</v>
      </c>
      <c r="CG10" s="4">
        <f>BQ10*$CA10*0.747</f>
        <v>59.406865544664001</v>
      </c>
      <c r="CH10" s="4">
        <f>BR10*$CA10*0.747</f>
        <v>4.9361341169052002</v>
      </c>
    </row>
    <row r="11" spans="1:93">
      <c r="A11" s="2">
        <v>42439</v>
      </c>
      <c r="B11" s="29">
        <v>0.58898245370370372</v>
      </c>
      <c r="C11" s="4">
        <v>14.28</v>
      </c>
      <c r="D11" s="4">
        <v>3.5799999999999998E-2</v>
      </c>
      <c r="E11" s="4" t="s">
        <v>155</v>
      </c>
      <c r="F11" s="4">
        <v>357.810158</v>
      </c>
      <c r="G11" s="4">
        <v>682.6</v>
      </c>
      <c r="H11" s="4">
        <v>58.5</v>
      </c>
      <c r="I11" s="4">
        <v>70.400000000000006</v>
      </c>
      <c r="K11" s="4">
        <v>0.1</v>
      </c>
      <c r="L11" s="4">
        <v>28</v>
      </c>
      <c r="M11" s="4">
        <v>0.87639999999999996</v>
      </c>
      <c r="N11" s="4">
        <v>12.5151</v>
      </c>
      <c r="O11" s="4">
        <v>3.1399999999999997E-2</v>
      </c>
      <c r="P11" s="4">
        <v>598.27350000000001</v>
      </c>
      <c r="Q11" s="4">
        <v>51.271299999999997</v>
      </c>
      <c r="R11" s="4">
        <v>649.5</v>
      </c>
      <c r="S11" s="4">
        <v>479.9522</v>
      </c>
      <c r="T11" s="4">
        <v>41.131300000000003</v>
      </c>
      <c r="U11" s="4">
        <v>521.1</v>
      </c>
      <c r="V11" s="4">
        <v>70.418099999999995</v>
      </c>
      <c r="Y11" s="4">
        <v>24.902999999999999</v>
      </c>
      <c r="Z11" s="4">
        <v>0</v>
      </c>
      <c r="AA11" s="4">
        <v>8.7599999999999997E-2</v>
      </c>
      <c r="AB11" s="4" t="s">
        <v>207</v>
      </c>
      <c r="AC11" s="4">
        <v>0</v>
      </c>
      <c r="AD11" s="4">
        <v>11.2</v>
      </c>
      <c r="AE11" s="4">
        <v>875</v>
      </c>
      <c r="AF11" s="4">
        <v>901</v>
      </c>
      <c r="AG11" s="4">
        <v>845</v>
      </c>
      <c r="AH11" s="4">
        <v>83</v>
      </c>
      <c r="AI11" s="4">
        <v>22.55</v>
      </c>
      <c r="AJ11" s="4">
        <v>0.52</v>
      </c>
      <c r="AK11" s="4">
        <v>983</v>
      </c>
      <c r="AL11" s="4">
        <v>0</v>
      </c>
      <c r="AM11" s="4">
        <v>0</v>
      </c>
      <c r="AN11" s="4">
        <v>23</v>
      </c>
      <c r="AO11" s="4">
        <v>190</v>
      </c>
      <c r="AP11" s="4">
        <v>189</v>
      </c>
      <c r="AQ11" s="4">
        <v>2.2999999999999998</v>
      </c>
      <c r="AR11" s="4">
        <v>195</v>
      </c>
      <c r="AS11" s="4" t="s">
        <v>155</v>
      </c>
      <c r="AT11" s="4">
        <v>2</v>
      </c>
      <c r="AU11" s="5">
        <v>0.79688657407407415</v>
      </c>
      <c r="AV11" s="4">
        <v>47.159239999999997</v>
      </c>
      <c r="AW11" s="4">
        <v>-88.489773999999997</v>
      </c>
      <c r="AX11" s="4">
        <v>313.10000000000002</v>
      </c>
      <c r="AY11" s="4">
        <v>36</v>
      </c>
      <c r="AZ11" s="4">
        <v>12</v>
      </c>
      <c r="BA11" s="4">
        <v>11</v>
      </c>
      <c r="BB11" s="4" t="s">
        <v>213</v>
      </c>
      <c r="BC11" s="4">
        <v>1.246</v>
      </c>
      <c r="BD11" s="4">
        <v>1.1015999999999999</v>
      </c>
      <c r="BE11" s="4">
        <v>2.2475999999999998</v>
      </c>
      <c r="BF11" s="4">
        <v>14.063000000000001</v>
      </c>
      <c r="BG11" s="4">
        <v>14.85</v>
      </c>
      <c r="BH11" s="4">
        <v>1.06</v>
      </c>
      <c r="BI11" s="4">
        <v>14.099</v>
      </c>
      <c r="BJ11" s="4">
        <v>3023.944</v>
      </c>
      <c r="BK11" s="4">
        <v>4.8230000000000004</v>
      </c>
      <c r="BL11" s="4">
        <v>15.138</v>
      </c>
      <c r="BM11" s="4">
        <v>1.2969999999999999</v>
      </c>
      <c r="BN11" s="4">
        <v>16.436</v>
      </c>
      <c r="BO11" s="4">
        <v>12.144</v>
      </c>
      <c r="BP11" s="4">
        <v>1.0409999999999999</v>
      </c>
      <c r="BQ11" s="4">
        <v>13.185</v>
      </c>
      <c r="BR11" s="4">
        <v>0.56259999999999999</v>
      </c>
      <c r="BU11" s="4">
        <v>1.194</v>
      </c>
      <c r="BW11" s="4">
        <v>15.398</v>
      </c>
      <c r="BX11" s="4">
        <v>0.43465399999999998</v>
      </c>
      <c r="BY11" s="4">
        <v>-5</v>
      </c>
      <c r="BZ11" s="4">
        <v>0.63400000000000001</v>
      </c>
      <c r="CA11" s="4">
        <v>10.621857</v>
      </c>
      <c r="CB11" s="4">
        <v>12.806800000000001</v>
      </c>
      <c r="CC11" s="4">
        <f t="shared" ref="CC11:CC74" si="9">CA11*0.2642</f>
        <v>2.8062946194</v>
      </c>
      <c r="CE11" s="4">
        <f t="shared" ref="CE11:CE74" si="10">BJ11*$CA11*0.747</f>
        <v>23993.565855773977</v>
      </c>
      <c r="CF11" s="4">
        <f t="shared" ref="CF11:CF74" si="11">BK11*$CA11*0.747</f>
        <v>38.268224584317004</v>
      </c>
      <c r="CG11" s="4">
        <f t="shared" ref="CG11:CG74" si="12">BQ11*$CA11*0.747</f>
        <v>104.616740855115</v>
      </c>
      <c r="CH11" s="4">
        <f t="shared" ref="CH11:CH74" si="13">BR11*$CA11*0.747</f>
        <v>4.4639649909054002</v>
      </c>
    </row>
    <row r="12" spans="1:93">
      <c r="A12" s="2">
        <v>42439</v>
      </c>
      <c r="B12" s="29">
        <v>0.58899402777777776</v>
      </c>
      <c r="C12" s="4">
        <v>14.266</v>
      </c>
      <c r="D12" s="4">
        <v>2.1600000000000001E-2</v>
      </c>
      <c r="E12" s="4" t="s">
        <v>155</v>
      </c>
      <c r="F12" s="4">
        <v>216.433333</v>
      </c>
      <c r="G12" s="4">
        <v>995.5</v>
      </c>
      <c r="H12" s="4">
        <v>58.7</v>
      </c>
      <c r="I12" s="4">
        <v>68.5</v>
      </c>
      <c r="K12" s="4">
        <v>0.21</v>
      </c>
      <c r="L12" s="4">
        <v>28</v>
      </c>
      <c r="M12" s="4">
        <v>0.87670000000000003</v>
      </c>
      <c r="N12" s="4">
        <v>12.507300000000001</v>
      </c>
      <c r="O12" s="4">
        <v>1.9E-2</v>
      </c>
      <c r="P12" s="4">
        <v>872.76649999999995</v>
      </c>
      <c r="Q12" s="4">
        <v>51.448</v>
      </c>
      <c r="R12" s="4">
        <v>924.2</v>
      </c>
      <c r="S12" s="4">
        <v>700.15840000000003</v>
      </c>
      <c r="T12" s="4">
        <v>41.273099999999999</v>
      </c>
      <c r="U12" s="4">
        <v>741.4</v>
      </c>
      <c r="V12" s="4">
        <v>68.456800000000001</v>
      </c>
      <c r="Y12" s="4">
        <v>24.193000000000001</v>
      </c>
      <c r="Z12" s="4">
        <v>0</v>
      </c>
      <c r="AA12" s="4">
        <v>0.18459999999999999</v>
      </c>
      <c r="AB12" s="4" t="s">
        <v>207</v>
      </c>
      <c r="AC12" s="4">
        <v>0</v>
      </c>
      <c r="AD12" s="4">
        <v>11.3</v>
      </c>
      <c r="AE12" s="4">
        <v>878</v>
      </c>
      <c r="AF12" s="4">
        <v>904</v>
      </c>
      <c r="AG12" s="4">
        <v>847</v>
      </c>
      <c r="AH12" s="4">
        <v>83</v>
      </c>
      <c r="AI12" s="4">
        <v>22.55</v>
      </c>
      <c r="AJ12" s="4">
        <v>0.52</v>
      </c>
      <c r="AK12" s="4">
        <v>983</v>
      </c>
      <c r="AL12" s="4">
        <v>0</v>
      </c>
      <c r="AM12" s="4">
        <v>0</v>
      </c>
      <c r="AN12" s="4">
        <v>23</v>
      </c>
      <c r="AO12" s="4">
        <v>190</v>
      </c>
      <c r="AP12" s="4">
        <v>189</v>
      </c>
      <c r="AQ12" s="4">
        <v>2.4</v>
      </c>
      <c r="AR12" s="4">
        <v>195</v>
      </c>
      <c r="AS12" s="4" t="s">
        <v>155</v>
      </c>
      <c r="AT12" s="4">
        <v>2</v>
      </c>
      <c r="AU12" s="5">
        <v>0.79690972222222223</v>
      </c>
      <c r="AV12" s="4">
        <v>47.159101999999997</v>
      </c>
      <c r="AW12" s="4">
        <v>-88.489524000000003</v>
      </c>
      <c r="AX12" s="4">
        <v>312.89999999999998</v>
      </c>
      <c r="AY12" s="4">
        <v>35.5</v>
      </c>
      <c r="AZ12" s="4">
        <v>12</v>
      </c>
      <c r="BA12" s="4">
        <v>11</v>
      </c>
      <c r="BB12" s="4" t="s">
        <v>213</v>
      </c>
      <c r="BC12" s="4">
        <v>1</v>
      </c>
      <c r="BD12" s="4">
        <v>1.2</v>
      </c>
      <c r="BE12" s="4">
        <v>2.1</v>
      </c>
      <c r="BF12" s="4">
        <v>14.063000000000001</v>
      </c>
      <c r="BG12" s="4">
        <v>14.88</v>
      </c>
      <c r="BH12" s="4">
        <v>1.06</v>
      </c>
      <c r="BI12" s="4">
        <v>14.065</v>
      </c>
      <c r="BJ12" s="4">
        <v>3026.991</v>
      </c>
      <c r="BK12" s="4">
        <v>2.923</v>
      </c>
      <c r="BL12" s="4">
        <v>22.12</v>
      </c>
      <c r="BM12" s="4">
        <v>1.304</v>
      </c>
      <c r="BN12" s="4">
        <v>23.423999999999999</v>
      </c>
      <c r="BO12" s="4">
        <v>17.745000000000001</v>
      </c>
      <c r="BP12" s="4">
        <v>1.046</v>
      </c>
      <c r="BQ12" s="4">
        <v>18.791</v>
      </c>
      <c r="BR12" s="4">
        <v>0.54790000000000005</v>
      </c>
      <c r="BU12" s="4">
        <v>1.1619999999999999</v>
      </c>
      <c r="BW12" s="4">
        <v>32.484000000000002</v>
      </c>
      <c r="BX12" s="4">
        <v>0.44098100000000001</v>
      </c>
      <c r="BY12" s="4">
        <v>-5</v>
      </c>
      <c r="BZ12" s="4">
        <v>0.63410900000000003</v>
      </c>
      <c r="CA12" s="4">
        <v>10.776472999999999</v>
      </c>
      <c r="CB12" s="4">
        <v>12.809002</v>
      </c>
      <c r="CC12" s="4">
        <f t="shared" si="9"/>
        <v>2.8471441665999997</v>
      </c>
      <c r="CE12" s="4">
        <f t="shared" si="10"/>
        <v>24367.35422670902</v>
      </c>
      <c r="CF12" s="4">
        <f t="shared" si="11"/>
        <v>23.530224042512998</v>
      </c>
      <c r="CG12" s="4">
        <f t="shared" si="12"/>
        <v>151.26802599482099</v>
      </c>
      <c r="CH12" s="4">
        <f t="shared" si="13"/>
        <v>4.4106088788548998</v>
      </c>
    </row>
    <row r="13" spans="1:93">
      <c r="A13" s="2">
        <v>42439</v>
      </c>
      <c r="B13" s="29">
        <v>0.5890056018518518</v>
      </c>
      <c r="C13" s="4">
        <v>14.303000000000001</v>
      </c>
      <c r="D13" s="4">
        <v>3.15E-2</v>
      </c>
      <c r="E13" s="4" t="s">
        <v>155</v>
      </c>
      <c r="F13" s="4">
        <v>315.18518499999999</v>
      </c>
      <c r="G13" s="4">
        <v>1235.5</v>
      </c>
      <c r="H13" s="4">
        <v>58.6</v>
      </c>
      <c r="I13" s="4">
        <v>65.400000000000006</v>
      </c>
      <c r="K13" s="4">
        <v>0.36</v>
      </c>
      <c r="L13" s="4">
        <v>28</v>
      </c>
      <c r="M13" s="4">
        <v>0.87639999999999996</v>
      </c>
      <c r="N13" s="4">
        <v>12.5342</v>
      </c>
      <c r="O13" s="4">
        <v>2.76E-2</v>
      </c>
      <c r="P13" s="4">
        <v>1082.7583</v>
      </c>
      <c r="Q13" s="4">
        <v>51.366799999999998</v>
      </c>
      <c r="R13" s="4">
        <v>1134.0999999999999</v>
      </c>
      <c r="S13" s="4">
        <v>868.61980000000005</v>
      </c>
      <c r="T13" s="4">
        <v>41.207900000000002</v>
      </c>
      <c r="U13" s="4">
        <v>909.8</v>
      </c>
      <c r="V13" s="4">
        <v>65.358199999999997</v>
      </c>
      <c r="Y13" s="4">
        <v>24.111000000000001</v>
      </c>
      <c r="Z13" s="4">
        <v>0</v>
      </c>
      <c r="AA13" s="4">
        <v>0.31469999999999998</v>
      </c>
      <c r="AB13" s="4" t="s">
        <v>207</v>
      </c>
      <c r="AC13" s="4">
        <v>0</v>
      </c>
      <c r="AD13" s="4">
        <v>11.3</v>
      </c>
      <c r="AE13" s="4">
        <v>875</v>
      </c>
      <c r="AF13" s="4">
        <v>905</v>
      </c>
      <c r="AG13" s="4">
        <v>845</v>
      </c>
      <c r="AH13" s="4">
        <v>83</v>
      </c>
      <c r="AI13" s="4">
        <v>22.55</v>
      </c>
      <c r="AJ13" s="4">
        <v>0.52</v>
      </c>
      <c r="AK13" s="4">
        <v>983</v>
      </c>
      <c r="AL13" s="4">
        <v>0</v>
      </c>
      <c r="AM13" s="4">
        <v>0</v>
      </c>
      <c r="AN13" s="4">
        <v>23</v>
      </c>
      <c r="AO13" s="4">
        <v>190</v>
      </c>
      <c r="AP13" s="4">
        <v>189</v>
      </c>
      <c r="AQ13" s="4">
        <v>2.5</v>
      </c>
      <c r="AR13" s="4">
        <v>195</v>
      </c>
      <c r="AS13" s="4" t="s">
        <v>155</v>
      </c>
      <c r="AT13" s="4">
        <v>2</v>
      </c>
      <c r="AU13" s="5">
        <v>0.79692129629629627</v>
      </c>
      <c r="AV13" s="4">
        <v>47.159030000000001</v>
      </c>
      <c r="AW13" s="4">
        <v>-88.489331000000007</v>
      </c>
      <c r="AX13" s="4">
        <v>312.7</v>
      </c>
      <c r="AY13" s="4">
        <v>36.1</v>
      </c>
      <c r="AZ13" s="4">
        <v>12</v>
      </c>
      <c r="BA13" s="4">
        <v>11</v>
      </c>
      <c r="BB13" s="4" t="s">
        <v>213</v>
      </c>
      <c r="BC13" s="4">
        <v>1.1015999999999999</v>
      </c>
      <c r="BD13" s="4">
        <v>1.3524</v>
      </c>
      <c r="BE13" s="4">
        <v>2.2524000000000002</v>
      </c>
      <c r="BF13" s="4">
        <v>14.063000000000001</v>
      </c>
      <c r="BG13" s="4">
        <v>14.84</v>
      </c>
      <c r="BH13" s="4">
        <v>1.05</v>
      </c>
      <c r="BI13" s="4">
        <v>14.108000000000001</v>
      </c>
      <c r="BJ13" s="4">
        <v>3024.9690000000001</v>
      </c>
      <c r="BK13" s="4">
        <v>4.2430000000000003</v>
      </c>
      <c r="BL13" s="4">
        <v>27.364999999999998</v>
      </c>
      <c r="BM13" s="4">
        <v>1.298</v>
      </c>
      <c r="BN13" s="4">
        <v>28.663</v>
      </c>
      <c r="BO13" s="4">
        <v>21.952999999999999</v>
      </c>
      <c r="BP13" s="4">
        <v>1.0409999999999999</v>
      </c>
      <c r="BQ13" s="4">
        <v>22.994</v>
      </c>
      <c r="BR13" s="4">
        <v>0.52159999999999995</v>
      </c>
      <c r="BU13" s="4">
        <v>1.1539999999999999</v>
      </c>
      <c r="BW13" s="4">
        <v>55.218000000000004</v>
      </c>
      <c r="BX13" s="4">
        <v>0.45684799999999998</v>
      </c>
      <c r="BY13" s="4">
        <v>-5</v>
      </c>
      <c r="BZ13" s="4">
        <v>0.63489099999999998</v>
      </c>
      <c r="CA13" s="4">
        <v>11.164224000000001</v>
      </c>
      <c r="CB13" s="4">
        <v>12.824797999999999</v>
      </c>
      <c r="CC13" s="4">
        <f t="shared" si="9"/>
        <v>2.9495879808000001</v>
      </c>
      <c r="CE13" s="4">
        <f t="shared" si="10"/>
        <v>25227.259337264837</v>
      </c>
      <c r="CF13" s="4">
        <f t="shared" si="11"/>
        <v>35.385242416704003</v>
      </c>
      <c r="CG13" s="4">
        <f t="shared" si="12"/>
        <v>191.762494492032</v>
      </c>
      <c r="CH13" s="4">
        <f t="shared" si="13"/>
        <v>4.3499746510847999</v>
      </c>
    </row>
    <row r="14" spans="1:93">
      <c r="A14" s="2">
        <v>42439</v>
      </c>
      <c r="B14" s="29">
        <v>0.58901717592592595</v>
      </c>
      <c r="C14" s="4">
        <v>14.5</v>
      </c>
      <c r="D14" s="4">
        <v>3.9300000000000002E-2</v>
      </c>
      <c r="E14" s="4" t="s">
        <v>155</v>
      </c>
      <c r="F14" s="4">
        <v>393.09677399999998</v>
      </c>
      <c r="G14" s="4">
        <v>1223</v>
      </c>
      <c r="H14" s="4">
        <v>58.5</v>
      </c>
      <c r="I14" s="4">
        <v>68.8</v>
      </c>
      <c r="K14" s="4">
        <v>0.5</v>
      </c>
      <c r="L14" s="4">
        <v>27</v>
      </c>
      <c r="M14" s="4">
        <v>0.87480000000000002</v>
      </c>
      <c r="N14" s="4">
        <v>12.684200000000001</v>
      </c>
      <c r="O14" s="4">
        <v>3.44E-2</v>
      </c>
      <c r="P14" s="4">
        <v>1069.8408999999999</v>
      </c>
      <c r="Q14" s="4">
        <v>51.185699999999997</v>
      </c>
      <c r="R14" s="4">
        <v>1121</v>
      </c>
      <c r="S14" s="4">
        <v>858.25710000000004</v>
      </c>
      <c r="T14" s="4">
        <v>41.062600000000003</v>
      </c>
      <c r="U14" s="4">
        <v>899.3</v>
      </c>
      <c r="V14" s="4">
        <v>68.784000000000006</v>
      </c>
      <c r="Y14" s="4">
        <v>23.931999999999999</v>
      </c>
      <c r="Z14" s="4">
        <v>0</v>
      </c>
      <c r="AA14" s="4">
        <v>0.43740000000000001</v>
      </c>
      <c r="AB14" s="4" t="s">
        <v>207</v>
      </c>
      <c r="AC14" s="4">
        <v>0</v>
      </c>
      <c r="AD14" s="4">
        <v>11.3</v>
      </c>
      <c r="AE14" s="4">
        <v>876</v>
      </c>
      <c r="AF14" s="4">
        <v>906</v>
      </c>
      <c r="AG14" s="4">
        <v>844</v>
      </c>
      <c r="AH14" s="4">
        <v>83</v>
      </c>
      <c r="AI14" s="4">
        <v>22.55</v>
      </c>
      <c r="AJ14" s="4">
        <v>0.52</v>
      </c>
      <c r="AK14" s="4">
        <v>983</v>
      </c>
      <c r="AL14" s="4">
        <v>0</v>
      </c>
      <c r="AM14" s="4">
        <v>0</v>
      </c>
      <c r="AN14" s="4">
        <v>23</v>
      </c>
      <c r="AO14" s="4">
        <v>190</v>
      </c>
      <c r="AP14" s="4">
        <v>189</v>
      </c>
      <c r="AQ14" s="4">
        <v>2.5</v>
      </c>
      <c r="AR14" s="4">
        <v>195</v>
      </c>
      <c r="AS14" s="4" t="s">
        <v>155</v>
      </c>
      <c r="AT14" s="4">
        <v>2</v>
      </c>
      <c r="AU14" s="5">
        <v>0.79693287037037042</v>
      </c>
      <c r="AV14" s="4">
        <v>47.158996999999999</v>
      </c>
      <c r="AW14" s="4">
        <v>-88.489232000000001</v>
      </c>
      <c r="AX14" s="4">
        <v>312.7</v>
      </c>
      <c r="AY14" s="4">
        <v>37.1</v>
      </c>
      <c r="AZ14" s="4">
        <v>12</v>
      </c>
      <c r="BA14" s="4">
        <v>11</v>
      </c>
      <c r="BB14" s="4" t="s">
        <v>213</v>
      </c>
      <c r="BC14" s="4">
        <v>1.2507999999999999</v>
      </c>
      <c r="BD14" s="4">
        <v>1.5508</v>
      </c>
      <c r="BE14" s="4">
        <v>2.4508000000000001</v>
      </c>
      <c r="BF14" s="4">
        <v>14.063000000000001</v>
      </c>
      <c r="BG14" s="4">
        <v>14.64</v>
      </c>
      <c r="BH14" s="4">
        <v>1.04</v>
      </c>
      <c r="BI14" s="4">
        <v>14.316000000000001</v>
      </c>
      <c r="BJ14" s="4">
        <v>3023.2570000000001</v>
      </c>
      <c r="BK14" s="4">
        <v>5.2169999999999996</v>
      </c>
      <c r="BL14" s="4">
        <v>26.704000000000001</v>
      </c>
      <c r="BM14" s="4">
        <v>1.278</v>
      </c>
      <c r="BN14" s="4">
        <v>27.981000000000002</v>
      </c>
      <c r="BO14" s="4">
        <v>21.422000000000001</v>
      </c>
      <c r="BP14" s="4">
        <v>1.0249999999999999</v>
      </c>
      <c r="BQ14" s="4">
        <v>22.446999999999999</v>
      </c>
      <c r="BR14" s="4">
        <v>0.54210000000000003</v>
      </c>
      <c r="BU14" s="4">
        <v>1.1319999999999999</v>
      </c>
      <c r="BW14" s="4">
        <v>75.801000000000002</v>
      </c>
      <c r="BX14" s="4">
        <v>0.520455</v>
      </c>
      <c r="BY14" s="4">
        <v>-5</v>
      </c>
      <c r="BZ14" s="4">
        <v>0.63410900000000003</v>
      </c>
      <c r="CA14" s="4">
        <v>12.71862</v>
      </c>
      <c r="CB14" s="4">
        <v>12.809002</v>
      </c>
      <c r="CC14" s="4">
        <f t="shared" si="9"/>
        <v>3.3602594039999998</v>
      </c>
      <c r="CE14" s="4">
        <f t="shared" si="10"/>
        <v>28723.387738168982</v>
      </c>
      <c r="CF14" s="4">
        <f t="shared" si="11"/>
        <v>49.565721283379993</v>
      </c>
      <c r="CG14" s="4">
        <f t="shared" si="12"/>
        <v>213.26466276558</v>
      </c>
      <c r="CH14" s="4">
        <f t="shared" si="13"/>
        <v>5.150388634794</v>
      </c>
    </row>
    <row r="15" spans="1:93">
      <c r="A15" s="2">
        <v>42439</v>
      </c>
      <c r="B15" s="29">
        <v>0.58902874999999999</v>
      </c>
      <c r="C15" s="4">
        <v>14.532999999999999</v>
      </c>
      <c r="D15" s="4">
        <v>2.8799999999999999E-2</v>
      </c>
      <c r="E15" s="4" t="s">
        <v>155</v>
      </c>
      <c r="F15" s="4">
        <v>288.32499999999999</v>
      </c>
      <c r="G15" s="4">
        <v>864.3</v>
      </c>
      <c r="H15" s="4">
        <v>52.3</v>
      </c>
      <c r="I15" s="4">
        <v>67.7</v>
      </c>
      <c r="K15" s="4">
        <v>0.5</v>
      </c>
      <c r="L15" s="4">
        <v>27</v>
      </c>
      <c r="M15" s="4">
        <v>0.87450000000000006</v>
      </c>
      <c r="N15" s="4">
        <v>12.7098</v>
      </c>
      <c r="O15" s="4">
        <v>2.52E-2</v>
      </c>
      <c r="P15" s="4">
        <v>755.87710000000004</v>
      </c>
      <c r="Q15" s="4">
        <v>45.696199999999997</v>
      </c>
      <c r="R15" s="4">
        <v>801.6</v>
      </c>
      <c r="S15" s="4">
        <v>606.39200000000005</v>
      </c>
      <c r="T15" s="4">
        <v>36.659199999999998</v>
      </c>
      <c r="U15" s="4">
        <v>643.1</v>
      </c>
      <c r="V15" s="4">
        <v>67.680999999999997</v>
      </c>
      <c r="Y15" s="4">
        <v>23.78</v>
      </c>
      <c r="Z15" s="4">
        <v>0</v>
      </c>
      <c r="AA15" s="4">
        <v>0.43730000000000002</v>
      </c>
      <c r="AB15" s="4" t="s">
        <v>207</v>
      </c>
      <c r="AC15" s="4">
        <v>0</v>
      </c>
      <c r="AD15" s="4">
        <v>11.3</v>
      </c>
      <c r="AE15" s="4">
        <v>880</v>
      </c>
      <c r="AF15" s="4">
        <v>910</v>
      </c>
      <c r="AG15" s="4">
        <v>848</v>
      </c>
      <c r="AH15" s="4">
        <v>83</v>
      </c>
      <c r="AI15" s="4">
        <v>22.55</v>
      </c>
      <c r="AJ15" s="4">
        <v>0.52</v>
      </c>
      <c r="AK15" s="4">
        <v>983</v>
      </c>
      <c r="AL15" s="4">
        <v>0</v>
      </c>
      <c r="AM15" s="4">
        <v>0</v>
      </c>
      <c r="AN15" s="4">
        <v>23</v>
      </c>
      <c r="AO15" s="4">
        <v>190.1</v>
      </c>
      <c r="AP15" s="4">
        <v>189</v>
      </c>
      <c r="AQ15" s="4">
        <v>2.2000000000000002</v>
      </c>
      <c r="AR15" s="4">
        <v>195</v>
      </c>
      <c r="AS15" s="4" t="s">
        <v>155</v>
      </c>
      <c r="AT15" s="4">
        <v>2</v>
      </c>
      <c r="AU15" s="5">
        <v>0.79693287037037042</v>
      </c>
      <c r="AV15" s="4">
        <v>47.158949999999997</v>
      </c>
      <c r="AW15" s="4">
        <v>-88.489008999999996</v>
      </c>
      <c r="AX15" s="4">
        <v>312.89999999999998</v>
      </c>
      <c r="AY15" s="4">
        <v>37.9</v>
      </c>
      <c r="AZ15" s="4">
        <v>12</v>
      </c>
      <c r="BA15" s="4">
        <v>11</v>
      </c>
      <c r="BB15" s="4" t="s">
        <v>213</v>
      </c>
      <c r="BC15" s="4">
        <v>1.1983999999999999</v>
      </c>
      <c r="BD15" s="4">
        <v>1.6508</v>
      </c>
      <c r="BE15" s="4">
        <v>2.4491999999999998</v>
      </c>
      <c r="BF15" s="4">
        <v>14.063000000000001</v>
      </c>
      <c r="BG15" s="4">
        <v>14.62</v>
      </c>
      <c r="BH15" s="4">
        <v>1.04</v>
      </c>
      <c r="BI15" s="4">
        <v>14.348000000000001</v>
      </c>
      <c r="BJ15" s="4">
        <v>3025.4679999999998</v>
      </c>
      <c r="BK15" s="4">
        <v>3.82</v>
      </c>
      <c r="BL15" s="4">
        <v>18.843</v>
      </c>
      <c r="BM15" s="4">
        <v>1.139</v>
      </c>
      <c r="BN15" s="4">
        <v>19.981999999999999</v>
      </c>
      <c r="BO15" s="4">
        <v>15.116</v>
      </c>
      <c r="BP15" s="4">
        <v>0.91400000000000003</v>
      </c>
      <c r="BQ15" s="4">
        <v>16.03</v>
      </c>
      <c r="BR15" s="4">
        <v>0.53269999999999995</v>
      </c>
      <c r="BU15" s="4">
        <v>1.123</v>
      </c>
      <c r="BW15" s="4">
        <v>75.682000000000002</v>
      </c>
      <c r="BX15" s="4">
        <v>0.52144999999999997</v>
      </c>
      <c r="BY15" s="4">
        <v>-5</v>
      </c>
      <c r="BZ15" s="4">
        <v>0.63510900000000003</v>
      </c>
      <c r="CA15" s="4">
        <v>12.742934</v>
      </c>
      <c r="CB15" s="4">
        <v>12.829202</v>
      </c>
      <c r="CC15" s="4">
        <f t="shared" si="9"/>
        <v>3.3666831627999998</v>
      </c>
      <c r="CE15" s="4">
        <f t="shared" si="10"/>
        <v>28799.344265204661</v>
      </c>
      <c r="CF15" s="4">
        <f t="shared" si="11"/>
        <v>36.362471886359998</v>
      </c>
      <c r="CG15" s="4">
        <f t="shared" si="12"/>
        <v>152.58911631894</v>
      </c>
      <c r="CH15" s="4">
        <f t="shared" si="13"/>
        <v>5.0707562235245991</v>
      </c>
    </row>
    <row r="16" spans="1:93">
      <c r="A16" s="2">
        <v>42439</v>
      </c>
      <c r="B16" s="29">
        <v>0.58904032407407414</v>
      </c>
      <c r="C16" s="4">
        <v>14.54</v>
      </c>
      <c r="D16" s="4">
        <v>2.9899999999999999E-2</v>
      </c>
      <c r="E16" s="4" t="s">
        <v>155</v>
      </c>
      <c r="F16" s="4">
        <v>298.50216499999999</v>
      </c>
      <c r="G16" s="4">
        <v>859.3</v>
      </c>
      <c r="H16" s="4">
        <v>51.8</v>
      </c>
      <c r="I16" s="4">
        <v>63.1</v>
      </c>
      <c r="K16" s="4">
        <v>0.3</v>
      </c>
      <c r="L16" s="4">
        <v>27</v>
      </c>
      <c r="M16" s="4">
        <v>0.87460000000000004</v>
      </c>
      <c r="N16" s="4">
        <v>12.716100000000001</v>
      </c>
      <c r="O16" s="4">
        <v>2.6100000000000002E-2</v>
      </c>
      <c r="P16" s="4">
        <v>751.5145</v>
      </c>
      <c r="Q16" s="4">
        <v>45.302300000000002</v>
      </c>
      <c r="R16" s="4">
        <v>796.8</v>
      </c>
      <c r="S16" s="4">
        <v>603.00099999999998</v>
      </c>
      <c r="T16" s="4">
        <v>36.349699999999999</v>
      </c>
      <c r="U16" s="4">
        <v>639.4</v>
      </c>
      <c r="V16" s="4">
        <v>63.1</v>
      </c>
      <c r="Y16" s="4">
        <v>23.701000000000001</v>
      </c>
      <c r="Z16" s="4">
        <v>0</v>
      </c>
      <c r="AA16" s="4">
        <v>0.26240000000000002</v>
      </c>
      <c r="AB16" s="4" t="s">
        <v>207</v>
      </c>
      <c r="AC16" s="4">
        <v>0</v>
      </c>
      <c r="AD16" s="4">
        <v>11.3</v>
      </c>
      <c r="AE16" s="4">
        <v>883</v>
      </c>
      <c r="AF16" s="4">
        <v>912</v>
      </c>
      <c r="AG16" s="4">
        <v>852</v>
      </c>
      <c r="AH16" s="4">
        <v>83.1</v>
      </c>
      <c r="AI16" s="4">
        <v>22.6</v>
      </c>
      <c r="AJ16" s="4">
        <v>0.52</v>
      </c>
      <c r="AK16" s="4">
        <v>982</v>
      </c>
      <c r="AL16" s="4">
        <v>0</v>
      </c>
      <c r="AM16" s="4">
        <v>0</v>
      </c>
      <c r="AN16" s="4">
        <v>23</v>
      </c>
      <c r="AO16" s="4">
        <v>190.9</v>
      </c>
      <c r="AP16" s="4">
        <v>189</v>
      </c>
      <c r="AQ16" s="4">
        <v>2.5</v>
      </c>
      <c r="AR16" s="4">
        <v>195</v>
      </c>
      <c r="AS16" s="4" t="s">
        <v>155</v>
      </c>
      <c r="AT16" s="4">
        <v>2</v>
      </c>
      <c r="AU16" s="5">
        <v>0.79695601851851849</v>
      </c>
      <c r="AV16" s="4">
        <v>47.158895999999999</v>
      </c>
      <c r="AW16" s="4">
        <v>-88.488671999999994</v>
      </c>
      <c r="AX16" s="4">
        <v>313.10000000000002</v>
      </c>
      <c r="AY16" s="4">
        <v>39</v>
      </c>
      <c r="AZ16" s="4">
        <v>12</v>
      </c>
      <c r="BA16" s="4">
        <v>11</v>
      </c>
      <c r="BB16" s="4" t="s">
        <v>213</v>
      </c>
      <c r="BC16" s="4">
        <v>1.0491999999999999</v>
      </c>
      <c r="BD16" s="4">
        <v>1.7</v>
      </c>
      <c r="BE16" s="4">
        <v>2.1968000000000001</v>
      </c>
      <c r="BF16" s="4">
        <v>14.063000000000001</v>
      </c>
      <c r="BG16" s="4">
        <v>14.61</v>
      </c>
      <c r="BH16" s="4">
        <v>1.04</v>
      </c>
      <c r="BI16" s="4">
        <v>14.343</v>
      </c>
      <c r="BJ16" s="4">
        <v>3025.364</v>
      </c>
      <c r="BK16" s="4">
        <v>3.9529999999999998</v>
      </c>
      <c r="BL16" s="4">
        <v>18.724</v>
      </c>
      <c r="BM16" s="4">
        <v>1.129</v>
      </c>
      <c r="BN16" s="4">
        <v>19.853000000000002</v>
      </c>
      <c r="BO16" s="4">
        <v>15.023999999999999</v>
      </c>
      <c r="BP16" s="4">
        <v>0.90600000000000003</v>
      </c>
      <c r="BQ16" s="4">
        <v>15.929</v>
      </c>
      <c r="BR16" s="4">
        <v>0.49640000000000001</v>
      </c>
      <c r="BU16" s="4">
        <v>1.119</v>
      </c>
      <c r="BW16" s="4">
        <v>45.387</v>
      </c>
      <c r="BX16" s="4">
        <v>0.56469199999999997</v>
      </c>
      <c r="BY16" s="4">
        <v>-5</v>
      </c>
      <c r="BZ16" s="4">
        <v>0.63589099999999998</v>
      </c>
      <c r="CA16" s="4">
        <v>13.799661</v>
      </c>
      <c r="CB16" s="4">
        <v>12.844998</v>
      </c>
      <c r="CC16" s="4">
        <f t="shared" si="9"/>
        <v>3.6458704362000001</v>
      </c>
      <c r="CE16" s="4">
        <f t="shared" si="10"/>
        <v>31186.501208398189</v>
      </c>
      <c r="CF16" s="4">
        <f t="shared" si="11"/>
        <v>40.748894769951001</v>
      </c>
      <c r="CG16" s="4">
        <f t="shared" si="12"/>
        <v>164.20165565154301</v>
      </c>
      <c r="CH16" s="4">
        <f t="shared" si="13"/>
        <v>5.1170633351388002</v>
      </c>
    </row>
    <row r="17" spans="1:86">
      <c r="A17" s="2">
        <v>42439</v>
      </c>
      <c r="B17" s="29">
        <v>0.58905189814814818</v>
      </c>
      <c r="C17" s="4">
        <v>13.916</v>
      </c>
      <c r="D17" s="4">
        <v>1.8801000000000001</v>
      </c>
      <c r="E17" s="4" t="s">
        <v>155</v>
      </c>
      <c r="F17" s="4">
        <v>18800.666667000001</v>
      </c>
      <c r="G17" s="4">
        <v>859.6</v>
      </c>
      <c r="H17" s="4">
        <v>51.9</v>
      </c>
      <c r="I17" s="4">
        <v>160.9</v>
      </c>
      <c r="K17" s="4">
        <v>0.2</v>
      </c>
      <c r="L17" s="4">
        <v>27</v>
      </c>
      <c r="M17" s="4">
        <v>0.86299999999999999</v>
      </c>
      <c r="N17" s="4">
        <v>12.01</v>
      </c>
      <c r="O17" s="4">
        <v>1.6226</v>
      </c>
      <c r="P17" s="4">
        <v>741.83349999999996</v>
      </c>
      <c r="Q17" s="4">
        <v>44.791899999999998</v>
      </c>
      <c r="R17" s="4">
        <v>786.6</v>
      </c>
      <c r="S17" s="4">
        <v>595.73350000000005</v>
      </c>
      <c r="T17" s="4">
        <v>35.970399999999998</v>
      </c>
      <c r="U17" s="4">
        <v>631.70000000000005</v>
      </c>
      <c r="V17" s="4">
        <v>160.9179</v>
      </c>
      <c r="Y17" s="4">
        <v>23.507000000000001</v>
      </c>
      <c r="Z17" s="4">
        <v>0</v>
      </c>
      <c r="AA17" s="4">
        <v>0.1726</v>
      </c>
      <c r="AB17" s="4" t="s">
        <v>207</v>
      </c>
      <c r="AC17" s="4">
        <v>0</v>
      </c>
      <c r="AD17" s="4">
        <v>11.2</v>
      </c>
      <c r="AE17" s="4">
        <v>887</v>
      </c>
      <c r="AF17" s="4">
        <v>916</v>
      </c>
      <c r="AG17" s="4">
        <v>856</v>
      </c>
      <c r="AH17" s="4">
        <v>84</v>
      </c>
      <c r="AI17" s="4">
        <v>22.82</v>
      </c>
      <c r="AJ17" s="4">
        <v>0.52</v>
      </c>
      <c r="AK17" s="4">
        <v>983</v>
      </c>
      <c r="AL17" s="4">
        <v>0</v>
      </c>
      <c r="AM17" s="4">
        <v>0</v>
      </c>
      <c r="AN17" s="4">
        <v>23</v>
      </c>
      <c r="AO17" s="4">
        <v>190</v>
      </c>
      <c r="AP17" s="4">
        <v>189</v>
      </c>
      <c r="AQ17" s="4">
        <v>2.7</v>
      </c>
      <c r="AR17" s="4">
        <v>195</v>
      </c>
      <c r="AS17" s="4" t="s">
        <v>155</v>
      </c>
      <c r="AT17" s="4">
        <v>2</v>
      </c>
      <c r="AU17" s="5">
        <v>0.79696759259259264</v>
      </c>
      <c r="AV17" s="4">
        <v>47.158881000000001</v>
      </c>
      <c r="AW17" s="4">
        <v>-88.488429999999994</v>
      </c>
      <c r="AX17" s="4">
        <v>313.3</v>
      </c>
      <c r="AY17" s="4">
        <v>40.1</v>
      </c>
      <c r="AZ17" s="4">
        <v>12</v>
      </c>
      <c r="BA17" s="4">
        <v>11</v>
      </c>
      <c r="BB17" s="4" t="s">
        <v>213</v>
      </c>
      <c r="BC17" s="4">
        <v>1.0508</v>
      </c>
      <c r="BD17" s="4">
        <v>1.7</v>
      </c>
      <c r="BE17" s="4">
        <v>2</v>
      </c>
      <c r="BF17" s="4">
        <v>14.063000000000001</v>
      </c>
      <c r="BG17" s="4">
        <v>13.32</v>
      </c>
      <c r="BH17" s="4">
        <v>0.95</v>
      </c>
      <c r="BI17" s="4">
        <v>15.869</v>
      </c>
      <c r="BJ17" s="4">
        <v>2668.3090000000002</v>
      </c>
      <c r="BK17" s="4">
        <v>229.44399999999999</v>
      </c>
      <c r="BL17" s="4">
        <v>17.260000000000002</v>
      </c>
      <c r="BM17" s="4">
        <v>1.042</v>
      </c>
      <c r="BN17" s="4">
        <v>18.302</v>
      </c>
      <c r="BO17" s="4">
        <v>13.861000000000001</v>
      </c>
      <c r="BP17" s="4">
        <v>0.83699999999999997</v>
      </c>
      <c r="BQ17" s="4">
        <v>14.698</v>
      </c>
      <c r="BR17" s="4">
        <v>1.1821999999999999</v>
      </c>
      <c r="BU17" s="4">
        <v>1.036</v>
      </c>
      <c r="BW17" s="4">
        <v>27.884</v>
      </c>
      <c r="BX17" s="4">
        <v>0.57558200000000004</v>
      </c>
      <c r="BY17" s="4">
        <v>-5</v>
      </c>
      <c r="BZ17" s="4">
        <v>0.63521799999999995</v>
      </c>
      <c r="CA17" s="4">
        <v>14.065785</v>
      </c>
      <c r="CB17" s="4">
        <v>12.831403999999999</v>
      </c>
      <c r="CC17" s="4">
        <f t="shared" si="9"/>
        <v>3.716180397</v>
      </c>
      <c r="CE17" s="4">
        <f t="shared" si="10"/>
        <v>28036.299948551055</v>
      </c>
      <c r="CF17" s="4">
        <f t="shared" si="11"/>
        <v>2410.8005502343799</v>
      </c>
      <c r="CG17" s="4">
        <f t="shared" si="12"/>
        <v>154.43396422371001</v>
      </c>
      <c r="CH17" s="4">
        <f t="shared" si="13"/>
        <v>12.421542557168999</v>
      </c>
    </row>
    <row r="18" spans="1:86">
      <c r="A18" s="2">
        <v>42439</v>
      </c>
      <c r="B18" s="29">
        <v>0.58906347222222222</v>
      </c>
      <c r="C18" s="4">
        <v>13.492000000000001</v>
      </c>
      <c r="D18" s="4">
        <v>1.8455999999999999</v>
      </c>
      <c r="E18" s="4" t="s">
        <v>155</v>
      </c>
      <c r="F18" s="4">
        <v>18456.265060000002</v>
      </c>
      <c r="G18" s="4">
        <v>597</v>
      </c>
      <c r="H18" s="4">
        <v>55.7</v>
      </c>
      <c r="I18" s="4">
        <v>236</v>
      </c>
      <c r="K18" s="4">
        <v>0.1</v>
      </c>
      <c r="L18" s="4">
        <v>28</v>
      </c>
      <c r="M18" s="4">
        <v>0.86650000000000005</v>
      </c>
      <c r="N18" s="4">
        <v>11.6904</v>
      </c>
      <c r="O18" s="4">
        <v>1.5992</v>
      </c>
      <c r="P18" s="4">
        <v>517.29</v>
      </c>
      <c r="Q18" s="4">
        <v>48.2515</v>
      </c>
      <c r="R18" s="4">
        <v>565.5</v>
      </c>
      <c r="S18" s="4">
        <v>415.4126</v>
      </c>
      <c r="T18" s="4">
        <v>38.748600000000003</v>
      </c>
      <c r="U18" s="4">
        <v>454.2</v>
      </c>
      <c r="V18" s="4">
        <v>236.02269999999999</v>
      </c>
      <c r="Y18" s="4">
        <v>24.175999999999998</v>
      </c>
      <c r="Z18" s="4">
        <v>0</v>
      </c>
      <c r="AA18" s="4">
        <v>8.6599999999999996E-2</v>
      </c>
      <c r="AB18" s="4" t="s">
        <v>207</v>
      </c>
      <c r="AC18" s="4">
        <v>0</v>
      </c>
      <c r="AD18" s="4">
        <v>11.3</v>
      </c>
      <c r="AE18" s="4">
        <v>894</v>
      </c>
      <c r="AF18" s="4">
        <v>923</v>
      </c>
      <c r="AG18" s="4">
        <v>860</v>
      </c>
      <c r="AH18" s="4">
        <v>84</v>
      </c>
      <c r="AI18" s="4">
        <v>22.82</v>
      </c>
      <c r="AJ18" s="4">
        <v>0.52</v>
      </c>
      <c r="AK18" s="4">
        <v>983</v>
      </c>
      <c r="AL18" s="4">
        <v>0</v>
      </c>
      <c r="AM18" s="4">
        <v>0</v>
      </c>
      <c r="AN18" s="4">
        <v>23</v>
      </c>
      <c r="AO18" s="4">
        <v>190</v>
      </c>
      <c r="AP18" s="4">
        <v>189</v>
      </c>
      <c r="AQ18" s="4">
        <v>2.7</v>
      </c>
      <c r="AR18" s="4">
        <v>195</v>
      </c>
      <c r="AS18" s="4" t="s">
        <v>155</v>
      </c>
      <c r="AT18" s="4">
        <v>2</v>
      </c>
      <c r="AU18" s="5">
        <v>0.79697916666666668</v>
      </c>
      <c r="AV18" s="4">
        <v>47.158870999999998</v>
      </c>
      <c r="AW18" s="4">
        <v>-88.48818</v>
      </c>
      <c r="AX18" s="4">
        <v>313.3</v>
      </c>
      <c r="AY18" s="4">
        <v>41</v>
      </c>
      <c r="AZ18" s="4">
        <v>12</v>
      </c>
      <c r="BA18" s="4">
        <v>11</v>
      </c>
      <c r="BB18" s="4" t="s">
        <v>213</v>
      </c>
      <c r="BC18" s="4">
        <v>1.1000000000000001</v>
      </c>
      <c r="BD18" s="4">
        <v>1.7</v>
      </c>
      <c r="BE18" s="4">
        <v>2</v>
      </c>
      <c r="BF18" s="4">
        <v>14.063000000000001</v>
      </c>
      <c r="BG18" s="4">
        <v>13.68</v>
      </c>
      <c r="BH18" s="4">
        <v>0.97</v>
      </c>
      <c r="BI18" s="4">
        <v>15.407999999999999</v>
      </c>
      <c r="BJ18" s="4">
        <v>2662.9409999999998</v>
      </c>
      <c r="BK18" s="4">
        <v>231.85499999999999</v>
      </c>
      <c r="BL18" s="4">
        <v>12.34</v>
      </c>
      <c r="BM18" s="4">
        <v>1.151</v>
      </c>
      <c r="BN18" s="4">
        <v>13.491</v>
      </c>
      <c r="BO18" s="4">
        <v>9.9090000000000007</v>
      </c>
      <c r="BP18" s="4">
        <v>0.92400000000000004</v>
      </c>
      <c r="BQ18" s="4">
        <v>10.834</v>
      </c>
      <c r="BR18" s="4">
        <v>1.7778</v>
      </c>
      <c r="BU18" s="4">
        <v>1.093</v>
      </c>
      <c r="BW18" s="4">
        <v>14.351000000000001</v>
      </c>
      <c r="BX18" s="4">
        <v>0.747749</v>
      </c>
      <c r="BY18" s="4">
        <v>-5</v>
      </c>
      <c r="BZ18" s="4">
        <v>0.63689099999999998</v>
      </c>
      <c r="CA18" s="4">
        <v>18.273116000000002</v>
      </c>
      <c r="CB18" s="4">
        <v>12.865197999999999</v>
      </c>
      <c r="CC18" s="4">
        <f t="shared" si="9"/>
        <v>4.8277572472000001</v>
      </c>
      <c r="CE18" s="4">
        <f t="shared" si="10"/>
        <v>36349.191656234536</v>
      </c>
      <c r="CF18" s="4">
        <f t="shared" si="11"/>
        <v>3164.82484270446</v>
      </c>
      <c r="CG18" s="4">
        <f t="shared" si="12"/>
        <v>147.88429124176801</v>
      </c>
      <c r="CH18" s="4">
        <f t="shared" si="13"/>
        <v>24.267001381725603</v>
      </c>
    </row>
    <row r="19" spans="1:86">
      <c r="A19" s="2">
        <v>42439</v>
      </c>
      <c r="B19" s="29">
        <v>0.58907504629629626</v>
      </c>
      <c r="C19" s="4">
        <v>13.804</v>
      </c>
      <c r="D19" s="4">
        <v>1.5644</v>
      </c>
      <c r="E19" s="4" t="s">
        <v>155</v>
      </c>
      <c r="F19" s="4">
        <v>15644.37931</v>
      </c>
      <c r="G19" s="4">
        <v>243</v>
      </c>
      <c r="H19" s="4">
        <v>54.9</v>
      </c>
      <c r="I19" s="4">
        <v>209.8</v>
      </c>
      <c r="K19" s="4">
        <v>0.1</v>
      </c>
      <c r="L19" s="4">
        <v>28</v>
      </c>
      <c r="M19" s="4">
        <v>0.86650000000000005</v>
      </c>
      <c r="N19" s="4">
        <v>11.9611</v>
      </c>
      <c r="O19" s="4">
        <v>1.3555999999999999</v>
      </c>
      <c r="P19" s="4">
        <v>210.59049999999999</v>
      </c>
      <c r="Q19" s="4">
        <v>47.555399999999999</v>
      </c>
      <c r="R19" s="4">
        <v>258.10000000000002</v>
      </c>
      <c r="S19" s="4">
        <v>169.11580000000001</v>
      </c>
      <c r="T19" s="4">
        <v>38.189599999999999</v>
      </c>
      <c r="U19" s="4">
        <v>207.3</v>
      </c>
      <c r="V19" s="4">
        <v>209.79599999999999</v>
      </c>
      <c r="Y19" s="4">
        <v>24.393000000000001</v>
      </c>
      <c r="Z19" s="4">
        <v>0</v>
      </c>
      <c r="AA19" s="4">
        <v>8.6699999999999999E-2</v>
      </c>
      <c r="AB19" s="4" t="s">
        <v>207</v>
      </c>
      <c r="AC19" s="4">
        <v>0</v>
      </c>
      <c r="AD19" s="4">
        <v>11.2</v>
      </c>
      <c r="AE19" s="4">
        <v>894</v>
      </c>
      <c r="AF19" s="4">
        <v>925</v>
      </c>
      <c r="AG19" s="4">
        <v>863</v>
      </c>
      <c r="AH19" s="4">
        <v>84</v>
      </c>
      <c r="AI19" s="4">
        <v>22.82</v>
      </c>
      <c r="AJ19" s="4">
        <v>0.52</v>
      </c>
      <c r="AK19" s="4">
        <v>983</v>
      </c>
      <c r="AL19" s="4">
        <v>0</v>
      </c>
      <c r="AM19" s="4">
        <v>0</v>
      </c>
      <c r="AN19" s="4">
        <v>23</v>
      </c>
      <c r="AO19" s="4">
        <v>190</v>
      </c>
      <c r="AP19" s="4">
        <v>189</v>
      </c>
      <c r="AQ19" s="4">
        <v>2.2999999999999998</v>
      </c>
      <c r="AR19" s="4">
        <v>195</v>
      </c>
      <c r="AS19" s="4" t="s">
        <v>155</v>
      </c>
      <c r="AT19" s="4">
        <v>2</v>
      </c>
      <c r="AU19" s="5">
        <v>0.79699074074074072</v>
      </c>
      <c r="AV19" s="4">
        <v>47.158869000000003</v>
      </c>
      <c r="AW19" s="4">
        <v>-88.487926000000002</v>
      </c>
      <c r="AX19" s="4">
        <v>313.39999999999998</v>
      </c>
      <c r="AY19" s="4">
        <v>41.8</v>
      </c>
      <c r="AZ19" s="4">
        <v>12</v>
      </c>
      <c r="BA19" s="4">
        <v>11</v>
      </c>
      <c r="BB19" s="4" t="s">
        <v>213</v>
      </c>
      <c r="BC19" s="4">
        <v>1.0491999999999999</v>
      </c>
      <c r="BD19" s="4">
        <v>1.7</v>
      </c>
      <c r="BE19" s="4">
        <v>2</v>
      </c>
      <c r="BF19" s="4">
        <v>14.063000000000001</v>
      </c>
      <c r="BG19" s="4">
        <v>13.7</v>
      </c>
      <c r="BH19" s="4">
        <v>0.97</v>
      </c>
      <c r="BI19" s="4">
        <v>15.406000000000001</v>
      </c>
      <c r="BJ19" s="4">
        <v>2719.6030000000001</v>
      </c>
      <c r="BK19" s="4">
        <v>196.17400000000001</v>
      </c>
      <c r="BL19" s="4">
        <v>5.0140000000000002</v>
      </c>
      <c r="BM19" s="4">
        <v>1.1319999999999999</v>
      </c>
      <c r="BN19" s="4">
        <v>6.1470000000000002</v>
      </c>
      <c r="BO19" s="4">
        <v>4.0270000000000001</v>
      </c>
      <c r="BP19" s="4">
        <v>0.90900000000000003</v>
      </c>
      <c r="BQ19" s="4">
        <v>4.9359999999999999</v>
      </c>
      <c r="BR19" s="4">
        <v>1.5772999999999999</v>
      </c>
      <c r="BU19" s="4">
        <v>1.1000000000000001</v>
      </c>
      <c r="BW19" s="4">
        <v>14.324999999999999</v>
      </c>
      <c r="BX19" s="4">
        <v>0.707986</v>
      </c>
      <c r="BY19" s="4">
        <v>-5</v>
      </c>
      <c r="BZ19" s="4">
        <v>0.63610900000000004</v>
      </c>
      <c r="CA19" s="4">
        <v>17.301407999999999</v>
      </c>
      <c r="CB19" s="4">
        <v>12.849402</v>
      </c>
      <c r="CC19" s="4">
        <f t="shared" si="9"/>
        <v>4.5710319935999992</v>
      </c>
      <c r="CE19" s="4">
        <f t="shared" si="10"/>
        <v>35148.561942464927</v>
      </c>
      <c r="CF19" s="4">
        <f t="shared" si="11"/>
        <v>2535.3825505050236</v>
      </c>
      <c r="CG19" s="4">
        <f t="shared" si="12"/>
        <v>63.793613166335994</v>
      </c>
      <c r="CH19" s="4">
        <f t="shared" si="13"/>
        <v>20.385264596284795</v>
      </c>
    </row>
    <row r="20" spans="1:86">
      <c r="A20" s="2">
        <v>42439</v>
      </c>
      <c r="B20" s="29">
        <v>0.58908662037037041</v>
      </c>
      <c r="C20" s="4">
        <v>13.843999999999999</v>
      </c>
      <c r="D20" s="4">
        <v>1.9266000000000001</v>
      </c>
      <c r="E20" s="4" t="s">
        <v>155</v>
      </c>
      <c r="F20" s="4">
        <v>19266.086957</v>
      </c>
      <c r="G20" s="4">
        <v>147.9</v>
      </c>
      <c r="H20" s="4">
        <v>50.9</v>
      </c>
      <c r="I20" s="4">
        <v>177.2</v>
      </c>
      <c r="K20" s="4">
        <v>0</v>
      </c>
      <c r="L20" s="4">
        <v>28</v>
      </c>
      <c r="M20" s="4">
        <v>0.86309999999999998</v>
      </c>
      <c r="N20" s="4">
        <v>11.949</v>
      </c>
      <c r="O20" s="4">
        <v>1.6629</v>
      </c>
      <c r="P20" s="4">
        <v>127.63160000000001</v>
      </c>
      <c r="Q20" s="4">
        <v>43.933199999999999</v>
      </c>
      <c r="R20" s="4">
        <v>171.6</v>
      </c>
      <c r="S20" s="4">
        <v>102.4838</v>
      </c>
      <c r="T20" s="4">
        <v>35.276800000000001</v>
      </c>
      <c r="U20" s="4">
        <v>137.80000000000001</v>
      </c>
      <c r="V20" s="4">
        <v>177.20179999999999</v>
      </c>
      <c r="Y20" s="4">
        <v>24.34</v>
      </c>
      <c r="Z20" s="4">
        <v>0</v>
      </c>
      <c r="AA20" s="4">
        <v>0</v>
      </c>
      <c r="AB20" s="4" t="s">
        <v>207</v>
      </c>
      <c r="AC20" s="4">
        <v>0</v>
      </c>
      <c r="AD20" s="4">
        <v>11.3</v>
      </c>
      <c r="AE20" s="4">
        <v>893</v>
      </c>
      <c r="AF20" s="4">
        <v>921</v>
      </c>
      <c r="AG20" s="4">
        <v>865</v>
      </c>
      <c r="AH20" s="4">
        <v>83.9</v>
      </c>
      <c r="AI20" s="4">
        <v>22.79</v>
      </c>
      <c r="AJ20" s="4">
        <v>0.52</v>
      </c>
      <c r="AK20" s="4">
        <v>983</v>
      </c>
      <c r="AL20" s="4">
        <v>0</v>
      </c>
      <c r="AM20" s="4">
        <v>0</v>
      </c>
      <c r="AN20" s="4">
        <v>23</v>
      </c>
      <c r="AO20" s="4">
        <v>190</v>
      </c>
      <c r="AP20" s="4">
        <v>188.9</v>
      </c>
      <c r="AQ20" s="4">
        <v>2.6</v>
      </c>
      <c r="AR20" s="4">
        <v>195</v>
      </c>
      <c r="AS20" s="4" t="s">
        <v>155</v>
      </c>
      <c r="AT20" s="4">
        <v>2</v>
      </c>
      <c r="AU20" s="5">
        <v>0.79700231481481476</v>
      </c>
      <c r="AV20" s="4">
        <v>47.158869000000003</v>
      </c>
      <c r="AW20" s="4">
        <v>-88.487657999999996</v>
      </c>
      <c r="AX20" s="4">
        <v>313.5</v>
      </c>
      <c r="AY20" s="4">
        <v>43.2</v>
      </c>
      <c r="AZ20" s="4">
        <v>12</v>
      </c>
      <c r="BA20" s="4">
        <v>10</v>
      </c>
      <c r="BB20" s="4" t="s">
        <v>214</v>
      </c>
      <c r="BC20" s="4">
        <v>1.254</v>
      </c>
      <c r="BD20" s="4">
        <v>1.3444</v>
      </c>
      <c r="BE20" s="4">
        <v>2.2031999999999998</v>
      </c>
      <c r="BF20" s="4">
        <v>14.063000000000001</v>
      </c>
      <c r="BG20" s="4">
        <v>13.33</v>
      </c>
      <c r="BH20" s="4">
        <v>0.95</v>
      </c>
      <c r="BI20" s="4">
        <v>15.858000000000001</v>
      </c>
      <c r="BJ20" s="4">
        <v>2658.4749999999999</v>
      </c>
      <c r="BK20" s="4">
        <v>235.476</v>
      </c>
      <c r="BL20" s="4">
        <v>2.9740000000000002</v>
      </c>
      <c r="BM20" s="4">
        <v>1.024</v>
      </c>
      <c r="BN20" s="4">
        <v>3.9969999999999999</v>
      </c>
      <c r="BO20" s="4">
        <v>2.3879999999999999</v>
      </c>
      <c r="BP20" s="4">
        <v>0.82199999999999995</v>
      </c>
      <c r="BQ20" s="4">
        <v>3.21</v>
      </c>
      <c r="BR20" s="4">
        <v>1.3037000000000001</v>
      </c>
      <c r="BU20" s="4">
        <v>1.0740000000000001</v>
      </c>
      <c r="BW20" s="4">
        <v>0</v>
      </c>
      <c r="BX20" s="4">
        <v>0.66405700000000001</v>
      </c>
      <c r="BY20" s="4">
        <v>-5</v>
      </c>
      <c r="BZ20" s="4">
        <v>0.63645499999999999</v>
      </c>
      <c r="CA20" s="4">
        <v>16.227893000000002</v>
      </c>
      <c r="CB20" s="4">
        <v>12.856391</v>
      </c>
      <c r="CC20" s="4">
        <f t="shared" si="9"/>
        <v>4.2874093306000001</v>
      </c>
      <c r="CE20" s="4">
        <f t="shared" si="10"/>
        <v>32226.661538851728</v>
      </c>
      <c r="CF20" s="4">
        <f t="shared" si="11"/>
        <v>2854.4956610547961</v>
      </c>
      <c r="CG20" s="4">
        <f t="shared" si="12"/>
        <v>38.912377787910003</v>
      </c>
      <c r="CH20" s="4">
        <f t="shared" si="13"/>
        <v>15.803759165762701</v>
      </c>
    </row>
    <row r="21" spans="1:86">
      <c r="A21" s="2">
        <v>42439</v>
      </c>
      <c r="B21" s="29">
        <v>0.58909819444444445</v>
      </c>
      <c r="C21" s="4">
        <v>13.118</v>
      </c>
      <c r="D21" s="4">
        <v>2.8504999999999998</v>
      </c>
      <c r="E21" s="4" t="s">
        <v>155</v>
      </c>
      <c r="F21" s="4">
        <v>28504.762301999999</v>
      </c>
      <c r="G21" s="4">
        <v>114.6</v>
      </c>
      <c r="H21" s="4">
        <v>47.8</v>
      </c>
      <c r="I21" s="4">
        <v>226.5</v>
      </c>
      <c r="K21" s="4">
        <v>0</v>
      </c>
      <c r="L21" s="4">
        <v>29</v>
      </c>
      <c r="M21" s="4">
        <v>0.86029999999999995</v>
      </c>
      <c r="N21" s="4">
        <v>11.286</v>
      </c>
      <c r="O21" s="4">
        <v>2.4523999999999999</v>
      </c>
      <c r="P21" s="4">
        <v>98.628600000000006</v>
      </c>
      <c r="Q21" s="4">
        <v>41.131599999999999</v>
      </c>
      <c r="R21" s="4">
        <v>139.80000000000001</v>
      </c>
      <c r="S21" s="4">
        <v>79.176599999999993</v>
      </c>
      <c r="T21" s="4">
        <v>33.019399999999997</v>
      </c>
      <c r="U21" s="4">
        <v>112.2</v>
      </c>
      <c r="V21" s="4">
        <v>226.5095</v>
      </c>
      <c r="Y21" s="4">
        <v>25.065000000000001</v>
      </c>
      <c r="Z21" s="4">
        <v>0</v>
      </c>
      <c r="AA21" s="4">
        <v>0</v>
      </c>
      <c r="AB21" s="4" t="s">
        <v>207</v>
      </c>
      <c r="AC21" s="4">
        <v>0</v>
      </c>
      <c r="AD21" s="4">
        <v>11.3</v>
      </c>
      <c r="AE21" s="4">
        <v>889</v>
      </c>
      <c r="AF21" s="4">
        <v>918</v>
      </c>
      <c r="AG21" s="4">
        <v>860</v>
      </c>
      <c r="AH21" s="4">
        <v>83</v>
      </c>
      <c r="AI21" s="4">
        <v>22.73</v>
      </c>
      <c r="AJ21" s="4">
        <v>0.52</v>
      </c>
      <c r="AK21" s="4">
        <v>983</v>
      </c>
      <c r="AL21" s="4">
        <v>0.1</v>
      </c>
      <c r="AM21" s="4">
        <v>0</v>
      </c>
      <c r="AN21" s="4">
        <v>23</v>
      </c>
      <c r="AO21" s="4">
        <v>190</v>
      </c>
      <c r="AP21" s="4">
        <v>188</v>
      </c>
      <c r="AQ21" s="4">
        <v>2.4</v>
      </c>
      <c r="AR21" s="4">
        <v>195</v>
      </c>
      <c r="AS21" s="4" t="s">
        <v>155</v>
      </c>
      <c r="AT21" s="4">
        <v>2</v>
      </c>
      <c r="AU21" s="5">
        <v>0.79701388888888891</v>
      </c>
      <c r="AV21" s="4">
        <v>47.158873</v>
      </c>
      <c r="AW21" s="4">
        <v>-88.487386000000001</v>
      </c>
      <c r="AX21" s="4">
        <v>313.39999999999998</v>
      </c>
      <c r="AY21" s="4">
        <v>43.9</v>
      </c>
      <c r="AZ21" s="4">
        <v>12</v>
      </c>
      <c r="BA21" s="4">
        <v>10</v>
      </c>
      <c r="BB21" s="4" t="s">
        <v>214</v>
      </c>
      <c r="BC21" s="4">
        <v>1.5</v>
      </c>
      <c r="BD21" s="4">
        <v>1</v>
      </c>
      <c r="BE21" s="4">
        <v>2.4</v>
      </c>
      <c r="BF21" s="4">
        <v>14.063000000000001</v>
      </c>
      <c r="BG21" s="4">
        <v>13.05</v>
      </c>
      <c r="BH21" s="4">
        <v>0.93</v>
      </c>
      <c r="BI21" s="4">
        <v>16.233000000000001</v>
      </c>
      <c r="BJ21" s="4">
        <v>2486.8919999999998</v>
      </c>
      <c r="BK21" s="4">
        <v>343.93900000000002</v>
      </c>
      <c r="BL21" s="4">
        <v>2.2759999999999998</v>
      </c>
      <c r="BM21" s="4">
        <v>0.94899999999999995</v>
      </c>
      <c r="BN21" s="4">
        <v>3.2250000000000001</v>
      </c>
      <c r="BO21" s="4">
        <v>1.827</v>
      </c>
      <c r="BP21" s="4">
        <v>0.76200000000000001</v>
      </c>
      <c r="BQ21" s="4">
        <v>2.589</v>
      </c>
      <c r="BR21" s="4">
        <v>1.6504000000000001</v>
      </c>
      <c r="BU21" s="4">
        <v>1.0960000000000001</v>
      </c>
      <c r="BW21" s="4">
        <v>0</v>
      </c>
      <c r="BX21" s="4">
        <v>0.61013399999999995</v>
      </c>
      <c r="BY21" s="4">
        <v>-5</v>
      </c>
      <c r="BZ21" s="4">
        <v>0.63167300000000004</v>
      </c>
      <c r="CA21" s="4">
        <v>14.91015</v>
      </c>
      <c r="CB21" s="4">
        <v>12.759795</v>
      </c>
      <c r="CC21" s="4">
        <f t="shared" si="9"/>
        <v>3.9392616299999998</v>
      </c>
      <c r="CE21" s="4">
        <f t="shared" si="10"/>
        <v>27698.7097670886</v>
      </c>
      <c r="CF21" s="4">
        <f t="shared" si="11"/>
        <v>3830.7520143949505</v>
      </c>
      <c r="CG21" s="4">
        <f t="shared" si="12"/>
        <v>28.835976627450002</v>
      </c>
      <c r="CH21" s="4">
        <f t="shared" si="13"/>
        <v>18.381960535320001</v>
      </c>
    </row>
    <row r="22" spans="1:86">
      <c r="A22" s="2">
        <v>42439</v>
      </c>
      <c r="B22" s="29">
        <v>0.58910976851851848</v>
      </c>
      <c r="C22" s="4">
        <v>12.97</v>
      </c>
      <c r="D22" s="4">
        <v>3.0790000000000002</v>
      </c>
      <c r="E22" s="4" t="s">
        <v>155</v>
      </c>
      <c r="F22" s="4">
        <v>30790</v>
      </c>
      <c r="G22" s="4">
        <v>88.2</v>
      </c>
      <c r="H22" s="4">
        <v>43.7</v>
      </c>
      <c r="I22" s="4">
        <v>269.3</v>
      </c>
      <c r="K22" s="4">
        <v>0</v>
      </c>
      <c r="L22" s="4">
        <v>31</v>
      </c>
      <c r="M22" s="4">
        <v>0.85919999999999996</v>
      </c>
      <c r="N22" s="4">
        <v>11.1433</v>
      </c>
      <c r="O22" s="4">
        <v>2.6454</v>
      </c>
      <c r="P22" s="4">
        <v>75.788899999999998</v>
      </c>
      <c r="Q22" s="4">
        <v>37.5336</v>
      </c>
      <c r="R22" s="4">
        <v>113.3</v>
      </c>
      <c r="S22" s="4">
        <v>61.148899999999998</v>
      </c>
      <c r="T22" s="4">
        <v>30.283300000000001</v>
      </c>
      <c r="U22" s="4">
        <v>91.4</v>
      </c>
      <c r="V22" s="4">
        <v>269.25839999999999</v>
      </c>
      <c r="Y22" s="4">
        <v>26.295999999999999</v>
      </c>
      <c r="Z22" s="4">
        <v>0</v>
      </c>
      <c r="AA22" s="4">
        <v>0</v>
      </c>
      <c r="AB22" s="4" t="s">
        <v>207</v>
      </c>
      <c r="AC22" s="4">
        <v>0</v>
      </c>
      <c r="AD22" s="4">
        <v>11.2</v>
      </c>
      <c r="AE22" s="4">
        <v>871</v>
      </c>
      <c r="AF22" s="4">
        <v>905</v>
      </c>
      <c r="AG22" s="4">
        <v>841</v>
      </c>
      <c r="AH22" s="4">
        <v>83</v>
      </c>
      <c r="AI22" s="4">
        <v>24.06</v>
      </c>
      <c r="AJ22" s="4">
        <v>0.55000000000000004</v>
      </c>
      <c r="AK22" s="4">
        <v>983</v>
      </c>
      <c r="AL22" s="4">
        <v>0.9</v>
      </c>
      <c r="AM22" s="4">
        <v>0</v>
      </c>
      <c r="AN22" s="4">
        <v>23</v>
      </c>
      <c r="AO22" s="4">
        <v>190</v>
      </c>
      <c r="AP22" s="4">
        <v>188.1</v>
      </c>
      <c r="AQ22" s="4">
        <v>2.2000000000000002</v>
      </c>
      <c r="AR22" s="4">
        <v>195</v>
      </c>
      <c r="AS22" s="4" t="s">
        <v>155</v>
      </c>
      <c r="AT22" s="4">
        <v>2</v>
      </c>
      <c r="AU22" s="5">
        <v>0.79702546296296306</v>
      </c>
      <c r="AV22" s="4">
        <v>47.158881000000001</v>
      </c>
      <c r="AW22" s="4">
        <v>-88.487120000000004</v>
      </c>
      <c r="AX22" s="4">
        <v>313.60000000000002</v>
      </c>
      <c r="AY22" s="4">
        <v>44</v>
      </c>
      <c r="AZ22" s="4">
        <v>12</v>
      </c>
      <c r="BA22" s="4">
        <v>10</v>
      </c>
      <c r="BB22" s="4" t="s">
        <v>214</v>
      </c>
      <c r="BC22" s="4">
        <v>1.3475999999999999</v>
      </c>
      <c r="BD22" s="4">
        <v>1.0508</v>
      </c>
      <c r="BE22" s="4">
        <v>2.2984</v>
      </c>
      <c r="BF22" s="4">
        <v>14.063000000000001</v>
      </c>
      <c r="BG22" s="4">
        <v>12.96</v>
      </c>
      <c r="BH22" s="4">
        <v>0.92</v>
      </c>
      <c r="BI22" s="4">
        <v>16.393000000000001</v>
      </c>
      <c r="BJ22" s="4">
        <v>2445.7170000000001</v>
      </c>
      <c r="BK22" s="4">
        <v>369.53300000000002</v>
      </c>
      <c r="BL22" s="4">
        <v>1.742</v>
      </c>
      <c r="BM22" s="4">
        <v>0.86299999999999999</v>
      </c>
      <c r="BN22" s="4">
        <v>2.605</v>
      </c>
      <c r="BO22" s="4">
        <v>1.405</v>
      </c>
      <c r="BP22" s="4">
        <v>0.69599999999999995</v>
      </c>
      <c r="BQ22" s="4">
        <v>2.101</v>
      </c>
      <c r="BR22" s="4">
        <v>1.9540999999999999</v>
      </c>
      <c r="BU22" s="4">
        <v>1.145</v>
      </c>
      <c r="BW22" s="4">
        <v>0</v>
      </c>
      <c r="BX22" s="4">
        <v>0.36065900000000001</v>
      </c>
      <c r="BY22" s="4">
        <v>-5</v>
      </c>
      <c r="BZ22" s="4">
        <v>0.62932699999999997</v>
      </c>
      <c r="CA22" s="4">
        <v>8.8136039999999998</v>
      </c>
      <c r="CB22" s="4">
        <v>12.712405</v>
      </c>
      <c r="CC22" s="4">
        <f t="shared" si="9"/>
        <v>2.3285541768</v>
      </c>
      <c r="CE22" s="4">
        <f t="shared" si="10"/>
        <v>16102.019107148797</v>
      </c>
      <c r="CF22" s="4">
        <f t="shared" si="11"/>
        <v>2432.9173926182038</v>
      </c>
      <c r="CG22" s="4">
        <f t="shared" si="12"/>
        <v>13.832484356987999</v>
      </c>
      <c r="CH22" s="4">
        <f t="shared" si="13"/>
        <v>12.8653296915708</v>
      </c>
    </row>
    <row r="23" spans="1:86">
      <c r="A23" s="2">
        <v>42439</v>
      </c>
      <c r="B23" s="29">
        <v>0.58912134259259263</v>
      </c>
      <c r="C23" s="4">
        <v>12.717000000000001</v>
      </c>
      <c r="D23" s="4">
        <v>3.5184000000000002</v>
      </c>
      <c r="E23" s="4" t="s">
        <v>155</v>
      </c>
      <c r="F23" s="4">
        <v>35183.687707999998</v>
      </c>
      <c r="G23" s="4">
        <v>52</v>
      </c>
      <c r="H23" s="4">
        <v>57.4</v>
      </c>
      <c r="I23" s="4">
        <v>287.89999999999998</v>
      </c>
      <c r="K23" s="4">
        <v>0</v>
      </c>
      <c r="L23" s="4">
        <v>32</v>
      </c>
      <c r="M23" s="4">
        <v>0.85719999999999996</v>
      </c>
      <c r="N23" s="4">
        <v>10.901400000000001</v>
      </c>
      <c r="O23" s="4">
        <v>3.0160999999999998</v>
      </c>
      <c r="P23" s="4">
        <v>44.571800000000003</v>
      </c>
      <c r="Q23" s="4">
        <v>49.246000000000002</v>
      </c>
      <c r="R23" s="4">
        <v>93.8</v>
      </c>
      <c r="S23" s="4">
        <v>35.756799999999998</v>
      </c>
      <c r="T23" s="4">
        <v>39.506500000000003</v>
      </c>
      <c r="U23" s="4">
        <v>75.3</v>
      </c>
      <c r="V23" s="4">
        <v>287.85969999999998</v>
      </c>
      <c r="Y23" s="4">
        <v>27.437999999999999</v>
      </c>
      <c r="Z23" s="4">
        <v>0</v>
      </c>
      <c r="AA23" s="4">
        <v>0</v>
      </c>
      <c r="AB23" s="4" t="s">
        <v>207</v>
      </c>
      <c r="AC23" s="4">
        <v>0</v>
      </c>
      <c r="AD23" s="4">
        <v>11.3</v>
      </c>
      <c r="AE23" s="4">
        <v>863</v>
      </c>
      <c r="AF23" s="4">
        <v>898</v>
      </c>
      <c r="AG23" s="4">
        <v>837</v>
      </c>
      <c r="AH23" s="4">
        <v>83</v>
      </c>
      <c r="AI23" s="4">
        <v>22.55</v>
      </c>
      <c r="AJ23" s="4">
        <v>0.52</v>
      </c>
      <c r="AK23" s="4">
        <v>983</v>
      </c>
      <c r="AL23" s="4">
        <v>0</v>
      </c>
      <c r="AM23" s="4">
        <v>0</v>
      </c>
      <c r="AN23" s="4">
        <v>23</v>
      </c>
      <c r="AO23" s="4">
        <v>190</v>
      </c>
      <c r="AP23" s="4">
        <v>189</v>
      </c>
      <c r="AQ23" s="4">
        <v>2</v>
      </c>
      <c r="AR23" s="4">
        <v>195</v>
      </c>
      <c r="AS23" s="4" t="s">
        <v>155</v>
      </c>
      <c r="AT23" s="4">
        <v>2</v>
      </c>
      <c r="AU23" s="5">
        <v>0.79703703703703699</v>
      </c>
      <c r="AV23" s="4">
        <v>47.158884</v>
      </c>
      <c r="AW23" s="4">
        <v>-88.486852999999996</v>
      </c>
      <c r="AX23" s="4">
        <v>313.60000000000002</v>
      </c>
      <c r="AY23" s="4">
        <v>44</v>
      </c>
      <c r="AZ23" s="4">
        <v>12</v>
      </c>
      <c r="BA23" s="4">
        <v>10</v>
      </c>
      <c r="BB23" s="4" t="s">
        <v>214</v>
      </c>
      <c r="BC23" s="4">
        <v>1.1492</v>
      </c>
      <c r="BD23" s="4">
        <v>1.1508</v>
      </c>
      <c r="BE23" s="4">
        <v>2.1492</v>
      </c>
      <c r="BF23" s="4">
        <v>14.063000000000001</v>
      </c>
      <c r="BG23" s="4">
        <v>12.76</v>
      </c>
      <c r="BH23" s="4">
        <v>0.91</v>
      </c>
      <c r="BI23" s="4">
        <v>16.654</v>
      </c>
      <c r="BJ23" s="4">
        <v>2370.1329999999998</v>
      </c>
      <c r="BK23" s="4">
        <v>417.358</v>
      </c>
      <c r="BL23" s="4">
        <v>1.0149999999999999</v>
      </c>
      <c r="BM23" s="4">
        <v>1.121</v>
      </c>
      <c r="BN23" s="4">
        <v>2.1360000000000001</v>
      </c>
      <c r="BO23" s="4">
        <v>0.81399999999999995</v>
      </c>
      <c r="BP23" s="4">
        <v>0.89900000000000002</v>
      </c>
      <c r="BQ23" s="4">
        <v>1.714</v>
      </c>
      <c r="BR23" s="4">
        <v>2.0695000000000001</v>
      </c>
      <c r="BU23" s="4">
        <v>1.1839999999999999</v>
      </c>
      <c r="BW23" s="4">
        <v>0</v>
      </c>
      <c r="BX23" s="4">
        <v>0.31449300000000002</v>
      </c>
      <c r="BY23" s="4">
        <v>-5</v>
      </c>
      <c r="BZ23" s="4">
        <v>0.63167300000000004</v>
      </c>
      <c r="CA23" s="4">
        <v>7.6854230000000001</v>
      </c>
      <c r="CB23" s="4">
        <v>12.759795</v>
      </c>
      <c r="CC23" s="4">
        <f t="shared" si="9"/>
        <v>2.0304887566000001</v>
      </c>
      <c r="CE23" s="4">
        <f t="shared" si="10"/>
        <v>13606.959579430471</v>
      </c>
      <c r="CF23" s="4">
        <f t="shared" si="11"/>
        <v>2396.0568610081978</v>
      </c>
      <c r="CG23" s="4">
        <f t="shared" si="12"/>
        <v>9.8400928214340002</v>
      </c>
      <c r="CH23" s="4">
        <f t="shared" si="13"/>
        <v>11.881022225179501</v>
      </c>
    </row>
    <row r="24" spans="1:86">
      <c r="A24" s="2">
        <v>42439</v>
      </c>
      <c r="B24" s="29">
        <v>0.58913291666666667</v>
      </c>
      <c r="C24" s="4">
        <v>12.565</v>
      </c>
      <c r="D24" s="4">
        <v>4.0507999999999997</v>
      </c>
      <c r="E24" s="4" t="s">
        <v>155</v>
      </c>
      <c r="F24" s="4">
        <v>40508.123436000002</v>
      </c>
      <c r="G24" s="4">
        <v>21.4</v>
      </c>
      <c r="H24" s="4">
        <v>60.6</v>
      </c>
      <c r="I24" s="4">
        <v>302.60000000000002</v>
      </c>
      <c r="K24" s="4">
        <v>0</v>
      </c>
      <c r="L24" s="4">
        <v>34</v>
      </c>
      <c r="M24" s="4">
        <v>0.85360000000000003</v>
      </c>
      <c r="N24" s="4">
        <v>10.7254</v>
      </c>
      <c r="O24" s="4">
        <v>3.4577</v>
      </c>
      <c r="P24" s="4">
        <v>18.281600000000001</v>
      </c>
      <c r="Q24" s="4">
        <v>51.726999999999997</v>
      </c>
      <c r="R24" s="4">
        <v>70</v>
      </c>
      <c r="S24" s="4">
        <v>14.6661</v>
      </c>
      <c r="T24" s="4">
        <v>41.4968</v>
      </c>
      <c r="U24" s="4">
        <v>56.2</v>
      </c>
      <c r="V24" s="4">
        <v>302.58049999999997</v>
      </c>
      <c r="Y24" s="4">
        <v>28.596</v>
      </c>
      <c r="Z24" s="4">
        <v>0</v>
      </c>
      <c r="AA24" s="4">
        <v>0</v>
      </c>
      <c r="AB24" s="4" t="s">
        <v>207</v>
      </c>
      <c r="AC24" s="4">
        <v>0</v>
      </c>
      <c r="AD24" s="4">
        <v>11.2</v>
      </c>
      <c r="AE24" s="4">
        <v>860</v>
      </c>
      <c r="AF24" s="4">
        <v>895</v>
      </c>
      <c r="AG24" s="4">
        <v>833</v>
      </c>
      <c r="AH24" s="4">
        <v>83</v>
      </c>
      <c r="AI24" s="4">
        <v>22.55</v>
      </c>
      <c r="AJ24" s="4">
        <v>0.52</v>
      </c>
      <c r="AK24" s="4">
        <v>983</v>
      </c>
      <c r="AL24" s="4">
        <v>0</v>
      </c>
      <c r="AM24" s="4">
        <v>0</v>
      </c>
      <c r="AN24" s="4">
        <v>23</v>
      </c>
      <c r="AO24" s="4">
        <v>190</v>
      </c>
      <c r="AP24" s="4">
        <v>189</v>
      </c>
      <c r="AQ24" s="4">
        <v>2.1</v>
      </c>
      <c r="AR24" s="4">
        <v>195</v>
      </c>
      <c r="AS24" s="4" t="s">
        <v>155</v>
      </c>
      <c r="AT24" s="4">
        <v>1</v>
      </c>
      <c r="AU24" s="5">
        <v>0.79704861111111114</v>
      </c>
      <c r="AV24" s="4">
        <v>47.158864000000001</v>
      </c>
      <c r="AW24" s="4">
        <v>-88.486609000000001</v>
      </c>
      <c r="AX24" s="4">
        <v>313.5</v>
      </c>
      <c r="AY24" s="4">
        <v>42.2</v>
      </c>
      <c r="AZ24" s="4">
        <v>12</v>
      </c>
      <c r="BA24" s="4">
        <v>10</v>
      </c>
      <c r="BB24" s="4" t="s">
        <v>214</v>
      </c>
      <c r="BC24" s="4">
        <v>1.3537459999999999</v>
      </c>
      <c r="BD24" s="4">
        <v>1.0985009999999999</v>
      </c>
      <c r="BE24" s="4">
        <v>2.302997</v>
      </c>
      <c r="BF24" s="4">
        <v>14.063000000000001</v>
      </c>
      <c r="BG24" s="4">
        <v>12.42</v>
      </c>
      <c r="BH24" s="4">
        <v>0.88</v>
      </c>
      <c r="BI24" s="4">
        <v>17.154</v>
      </c>
      <c r="BJ24" s="4">
        <v>2287.91</v>
      </c>
      <c r="BK24" s="4">
        <v>469.45100000000002</v>
      </c>
      <c r="BL24" s="4">
        <v>0.40799999999999997</v>
      </c>
      <c r="BM24" s="4">
        <v>1.1559999999999999</v>
      </c>
      <c r="BN24" s="4">
        <v>1.5640000000000001</v>
      </c>
      <c r="BO24" s="4">
        <v>0.32800000000000001</v>
      </c>
      <c r="BP24" s="4">
        <v>0.92700000000000005</v>
      </c>
      <c r="BQ24" s="4">
        <v>1.2549999999999999</v>
      </c>
      <c r="BR24" s="4">
        <v>2.1343000000000001</v>
      </c>
      <c r="BU24" s="4">
        <v>1.21</v>
      </c>
      <c r="BW24" s="4">
        <v>0</v>
      </c>
      <c r="BX24" s="4">
        <v>0.297815</v>
      </c>
      <c r="BY24" s="4">
        <v>-5</v>
      </c>
      <c r="BZ24" s="4">
        <v>0.62932699999999997</v>
      </c>
      <c r="CA24" s="4">
        <v>7.2778539999999996</v>
      </c>
      <c r="CB24" s="4">
        <v>12.712405</v>
      </c>
      <c r="CC24" s="4">
        <f t="shared" si="9"/>
        <v>1.9228090267999998</v>
      </c>
      <c r="CE24" s="4">
        <f t="shared" si="10"/>
        <v>12438.352984019577</v>
      </c>
      <c r="CF24" s="4">
        <f t="shared" si="11"/>
        <v>2552.197091101038</v>
      </c>
      <c r="CG24" s="4">
        <f t="shared" si="12"/>
        <v>6.8228789571899986</v>
      </c>
      <c r="CH24" s="4">
        <f t="shared" si="13"/>
        <v>11.6032434727734</v>
      </c>
    </row>
    <row r="25" spans="1:86">
      <c r="A25" s="2">
        <v>42439</v>
      </c>
      <c r="B25" s="29">
        <v>0.58914449074074071</v>
      </c>
      <c r="C25" s="4">
        <v>12.808999999999999</v>
      </c>
      <c r="D25" s="4">
        <v>3.5949</v>
      </c>
      <c r="E25" s="4" t="s">
        <v>155</v>
      </c>
      <c r="F25" s="4">
        <v>35949.256697999997</v>
      </c>
      <c r="G25" s="4">
        <v>9.8000000000000007</v>
      </c>
      <c r="H25" s="4">
        <v>60.7</v>
      </c>
      <c r="I25" s="4">
        <v>302.8</v>
      </c>
      <c r="K25" s="4">
        <v>0</v>
      </c>
      <c r="L25" s="4">
        <v>34</v>
      </c>
      <c r="M25" s="4">
        <v>0.85599999999999998</v>
      </c>
      <c r="N25" s="4">
        <v>10.9651</v>
      </c>
      <c r="O25" s="4">
        <v>3.0773999999999999</v>
      </c>
      <c r="P25" s="4">
        <v>8.4273000000000007</v>
      </c>
      <c r="Q25" s="4">
        <v>51.936500000000002</v>
      </c>
      <c r="R25" s="4">
        <v>60.4</v>
      </c>
      <c r="S25" s="4">
        <v>6.7606000000000002</v>
      </c>
      <c r="T25" s="4">
        <v>41.664900000000003</v>
      </c>
      <c r="U25" s="4">
        <v>48.4</v>
      </c>
      <c r="V25" s="4">
        <v>302.83550000000002</v>
      </c>
      <c r="Y25" s="4">
        <v>28.893000000000001</v>
      </c>
      <c r="Z25" s="4">
        <v>0</v>
      </c>
      <c r="AA25" s="4">
        <v>0</v>
      </c>
      <c r="AB25" s="4" t="s">
        <v>207</v>
      </c>
      <c r="AC25" s="4">
        <v>0</v>
      </c>
      <c r="AD25" s="4">
        <v>11.3</v>
      </c>
      <c r="AE25" s="4">
        <v>859</v>
      </c>
      <c r="AF25" s="4">
        <v>894</v>
      </c>
      <c r="AG25" s="4">
        <v>832</v>
      </c>
      <c r="AH25" s="4">
        <v>83</v>
      </c>
      <c r="AI25" s="4">
        <v>22.55</v>
      </c>
      <c r="AJ25" s="4">
        <v>0.52</v>
      </c>
      <c r="AK25" s="4">
        <v>983</v>
      </c>
      <c r="AL25" s="4">
        <v>0</v>
      </c>
      <c r="AM25" s="4">
        <v>0</v>
      </c>
      <c r="AN25" s="4">
        <v>23</v>
      </c>
      <c r="AO25" s="4">
        <v>190</v>
      </c>
      <c r="AP25" s="4">
        <v>189</v>
      </c>
      <c r="AQ25" s="4">
        <v>2.6</v>
      </c>
      <c r="AR25" s="4">
        <v>195</v>
      </c>
      <c r="AS25" s="4" t="s">
        <v>155</v>
      </c>
      <c r="AT25" s="4">
        <v>1</v>
      </c>
      <c r="AU25" s="5">
        <v>0.79706018518518518</v>
      </c>
      <c r="AV25" s="4">
        <v>47.158842999999997</v>
      </c>
      <c r="AW25" s="4">
        <v>-88.486497999999997</v>
      </c>
      <c r="AX25" s="4">
        <v>313.5</v>
      </c>
      <c r="AY25" s="4">
        <v>38.6</v>
      </c>
      <c r="AZ25" s="4">
        <v>12</v>
      </c>
      <c r="BA25" s="4">
        <v>10</v>
      </c>
      <c r="BB25" s="4" t="s">
        <v>214</v>
      </c>
      <c r="BC25" s="4">
        <v>1.6</v>
      </c>
      <c r="BD25" s="4">
        <v>1</v>
      </c>
      <c r="BE25" s="4">
        <v>2.5</v>
      </c>
      <c r="BF25" s="4">
        <v>14.063000000000001</v>
      </c>
      <c r="BG25" s="4">
        <v>12.63</v>
      </c>
      <c r="BH25" s="4">
        <v>0.9</v>
      </c>
      <c r="BI25" s="4">
        <v>16.818000000000001</v>
      </c>
      <c r="BJ25" s="4">
        <v>2362.4920000000002</v>
      </c>
      <c r="BK25" s="4">
        <v>422.00099999999998</v>
      </c>
      <c r="BL25" s="4">
        <v>0.19</v>
      </c>
      <c r="BM25" s="4">
        <v>1.1719999999999999</v>
      </c>
      <c r="BN25" s="4">
        <v>1.3620000000000001</v>
      </c>
      <c r="BO25" s="4">
        <v>0.153</v>
      </c>
      <c r="BP25" s="4">
        <v>0.94</v>
      </c>
      <c r="BQ25" s="4">
        <v>1.093</v>
      </c>
      <c r="BR25" s="4">
        <v>2.1575000000000002</v>
      </c>
      <c r="BU25" s="4">
        <v>1.2350000000000001</v>
      </c>
      <c r="BW25" s="4">
        <v>0</v>
      </c>
      <c r="BX25" s="4">
        <v>0.32431300000000002</v>
      </c>
      <c r="BY25" s="4">
        <v>-5</v>
      </c>
      <c r="BZ25" s="4">
        <v>0.63167300000000004</v>
      </c>
      <c r="CA25" s="4">
        <v>7.9253989999999996</v>
      </c>
      <c r="CB25" s="4">
        <v>12.759795</v>
      </c>
      <c r="CC25" s="4">
        <f t="shared" si="9"/>
        <v>2.0938904157999998</v>
      </c>
      <c r="CE25" s="4">
        <f t="shared" si="10"/>
        <v>13986.597725528078</v>
      </c>
      <c r="CF25" s="4">
        <f t="shared" si="11"/>
        <v>2498.3611486390528</v>
      </c>
      <c r="CG25" s="4">
        <f t="shared" si="12"/>
        <v>6.4708584469289994</v>
      </c>
      <c r="CH25" s="4">
        <f t="shared" si="13"/>
        <v>12.772989111847501</v>
      </c>
    </row>
    <row r="26" spans="1:86">
      <c r="A26" s="2">
        <v>42439</v>
      </c>
      <c r="B26" s="29">
        <v>0.58915606481481475</v>
      </c>
      <c r="C26" s="4">
        <v>13.26</v>
      </c>
      <c r="D26" s="4">
        <v>2.8776000000000002</v>
      </c>
      <c r="E26" s="4" t="s">
        <v>155</v>
      </c>
      <c r="F26" s="4">
        <v>28776.441223999998</v>
      </c>
      <c r="G26" s="4">
        <v>9.6999999999999993</v>
      </c>
      <c r="H26" s="4">
        <v>60.7</v>
      </c>
      <c r="I26" s="4">
        <v>303</v>
      </c>
      <c r="K26" s="4">
        <v>0</v>
      </c>
      <c r="L26" s="4">
        <v>34</v>
      </c>
      <c r="M26" s="4">
        <v>0.85909999999999997</v>
      </c>
      <c r="N26" s="4">
        <v>11.3917</v>
      </c>
      <c r="O26" s="4">
        <v>2.4722</v>
      </c>
      <c r="P26" s="4">
        <v>8.3332999999999995</v>
      </c>
      <c r="Q26" s="4">
        <v>52.147599999999997</v>
      </c>
      <c r="R26" s="4">
        <v>60.5</v>
      </c>
      <c r="S26" s="4">
        <v>6.6852</v>
      </c>
      <c r="T26" s="4">
        <v>41.834299999999999</v>
      </c>
      <c r="U26" s="4">
        <v>48.5</v>
      </c>
      <c r="V26" s="4">
        <v>302.99299999999999</v>
      </c>
      <c r="Y26" s="4">
        <v>29.152999999999999</v>
      </c>
      <c r="Z26" s="4">
        <v>0</v>
      </c>
      <c r="AA26" s="4">
        <v>0</v>
      </c>
      <c r="AB26" s="4" t="s">
        <v>207</v>
      </c>
      <c r="AC26" s="4">
        <v>0</v>
      </c>
      <c r="AD26" s="4">
        <v>11.2</v>
      </c>
      <c r="AE26" s="4">
        <v>860</v>
      </c>
      <c r="AF26" s="4">
        <v>893</v>
      </c>
      <c r="AG26" s="4">
        <v>834</v>
      </c>
      <c r="AH26" s="4">
        <v>83</v>
      </c>
      <c r="AI26" s="4">
        <v>22.55</v>
      </c>
      <c r="AJ26" s="4">
        <v>0.52</v>
      </c>
      <c r="AK26" s="4">
        <v>983</v>
      </c>
      <c r="AL26" s="4">
        <v>0</v>
      </c>
      <c r="AM26" s="4">
        <v>0</v>
      </c>
      <c r="AN26" s="4">
        <v>23</v>
      </c>
      <c r="AO26" s="4">
        <v>190</v>
      </c>
      <c r="AP26" s="4">
        <v>189</v>
      </c>
      <c r="AQ26" s="4">
        <v>2.8</v>
      </c>
      <c r="AR26" s="4">
        <v>195</v>
      </c>
      <c r="AS26" s="4" t="s">
        <v>155</v>
      </c>
      <c r="AT26" s="4">
        <v>1</v>
      </c>
      <c r="AU26" s="5">
        <v>0.79706018518518518</v>
      </c>
      <c r="AV26" s="4">
        <v>47.158802000000001</v>
      </c>
      <c r="AW26" s="4">
        <v>-88.486289999999997</v>
      </c>
      <c r="AX26" s="4">
        <v>313.39999999999998</v>
      </c>
      <c r="AY26" s="4">
        <v>35.299999999999997</v>
      </c>
      <c r="AZ26" s="4">
        <v>12</v>
      </c>
      <c r="BA26" s="4">
        <v>10</v>
      </c>
      <c r="BB26" s="4" t="s">
        <v>214</v>
      </c>
      <c r="BC26" s="4">
        <v>1.4984</v>
      </c>
      <c r="BD26" s="4">
        <v>1.0508</v>
      </c>
      <c r="BE26" s="4">
        <v>2.5508000000000002</v>
      </c>
      <c r="BF26" s="4">
        <v>14.063000000000001</v>
      </c>
      <c r="BG26" s="4">
        <v>12.92</v>
      </c>
      <c r="BH26" s="4">
        <v>0.92</v>
      </c>
      <c r="BI26" s="4">
        <v>16.399999999999999</v>
      </c>
      <c r="BJ26" s="4">
        <v>2486.058</v>
      </c>
      <c r="BK26" s="4">
        <v>343.38600000000002</v>
      </c>
      <c r="BL26" s="4">
        <v>0.19</v>
      </c>
      <c r="BM26" s="4">
        <v>1.1919999999999999</v>
      </c>
      <c r="BN26" s="4">
        <v>1.3819999999999999</v>
      </c>
      <c r="BO26" s="4">
        <v>0.153</v>
      </c>
      <c r="BP26" s="4">
        <v>0.95599999999999996</v>
      </c>
      <c r="BQ26" s="4">
        <v>1.109</v>
      </c>
      <c r="BR26" s="4">
        <v>2.1865000000000001</v>
      </c>
      <c r="BU26" s="4">
        <v>1.262</v>
      </c>
      <c r="BW26" s="4">
        <v>0</v>
      </c>
      <c r="BX26" s="4">
        <v>0.28294799999999998</v>
      </c>
      <c r="BY26" s="4">
        <v>-5</v>
      </c>
      <c r="BZ26" s="4">
        <v>0.629</v>
      </c>
      <c r="CA26" s="4">
        <v>6.914542</v>
      </c>
      <c r="CB26" s="4">
        <v>12.7058</v>
      </c>
      <c r="CC26" s="4">
        <f t="shared" si="9"/>
        <v>1.8268219963999999</v>
      </c>
      <c r="CE26" s="4">
        <f t="shared" si="10"/>
        <v>12840.894484210692</v>
      </c>
      <c r="CF26" s="4">
        <f t="shared" si="11"/>
        <v>1773.6446186513642</v>
      </c>
      <c r="CG26" s="4">
        <f t="shared" si="12"/>
        <v>5.7281656272659998</v>
      </c>
      <c r="CH26" s="4">
        <f t="shared" si="13"/>
        <v>11.293628624001002</v>
      </c>
    </row>
    <row r="27" spans="1:86">
      <c r="A27" s="2">
        <v>42439</v>
      </c>
      <c r="B27" s="29">
        <v>0.5891676388888889</v>
      </c>
      <c r="C27" s="4">
        <v>12.9</v>
      </c>
      <c r="D27" s="4">
        <v>2.9992999999999999</v>
      </c>
      <c r="E27" s="4" t="s">
        <v>155</v>
      </c>
      <c r="F27" s="4">
        <v>29992.587646</v>
      </c>
      <c r="G27" s="4">
        <v>9.6</v>
      </c>
      <c r="H27" s="4">
        <v>60.6</v>
      </c>
      <c r="I27" s="4">
        <v>324.8</v>
      </c>
      <c r="K27" s="4">
        <v>0</v>
      </c>
      <c r="L27" s="4">
        <v>35</v>
      </c>
      <c r="M27" s="4">
        <v>0.86070000000000002</v>
      </c>
      <c r="N27" s="4">
        <v>11.103</v>
      </c>
      <c r="O27" s="4">
        <v>2.5813999999999999</v>
      </c>
      <c r="P27" s="4">
        <v>8.2623999999999995</v>
      </c>
      <c r="Q27" s="4">
        <v>52.168100000000003</v>
      </c>
      <c r="R27" s="4">
        <v>60.4</v>
      </c>
      <c r="S27" s="4">
        <v>6.6283000000000003</v>
      </c>
      <c r="T27" s="4">
        <v>41.8508</v>
      </c>
      <c r="U27" s="4">
        <v>48.5</v>
      </c>
      <c r="V27" s="4">
        <v>324.83089999999999</v>
      </c>
      <c r="Y27" s="4">
        <v>29.934000000000001</v>
      </c>
      <c r="Z27" s="4">
        <v>0</v>
      </c>
      <c r="AA27" s="4">
        <v>0</v>
      </c>
      <c r="AB27" s="4" t="s">
        <v>207</v>
      </c>
      <c r="AC27" s="4">
        <v>0</v>
      </c>
      <c r="AD27" s="4">
        <v>11.2</v>
      </c>
      <c r="AE27" s="4">
        <v>861</v>
      </c>
      <c r="AF27" s="4">
        <v>893</v>
      </c>
      <c r="AG27" s="4">
        <v>834</v>
      </c>
      <c r="AH27" s="4">
        <v>83</v>
      </c>
      <c r="AI27" s="4">
        <v>22.55</v>
      </c>
      <c r="AJ27" s="4">
        <v>0.52</v>
      </c>
      <c r="AK27" s="4">
        <v>983</v>
      </c>
      <c r="AL27" s="4">
        <v>0</v>
      </c>
      <c r="AM27" s="4">
        <v>0</v>
      </c>
      <c r="AN27" s="4">
        <v>23</v>
      </c>
      <c r="AO27" s="4">
        <v>190</v>
      </c>
      <c r="AP27" s="4">
        <v>188.9</v>
      </c>
      <c r="AQ27" s="4">
        <v>2.6</v>
      </c>
      <c r="AR27" s="4">
        <v>195</v>
      </c>
      <c r="AS27" s="4" t="s">
        <v>155</v>
      </c>
      <c r="AT27" s="4">
        <v>1</v>
      </c>
      <c r="AU27" s="5">
        <v>0.79708333333333325</v>
      </c>
      <c r="AV27" s="4">
        <v>47.158726999999999</v>
      </c>
      <c r="AW27" s="4">
        <v>-88.486013999999997</v>
      </c>
      <c r="AX27" s="4">
        <v>313.3</v>
      </c>
      <c r="AY27" s="4">
        <v>33</v>
      </c>
      <c r="AZ27" s="4">
        <v>12</v>
      </c>
      <c r="BA27" s="4">
        <v>10</v>
      </c>
      <c r="BB27" s="4" t="s">
        <v>214</v>
      </c>
      <c r="BC27" s="4">
        <v>1.6032</v>
      </c>
      <c r="BD27" s="4">
        <v>1.0491999999999999</v>
      </c>
      <c r="BE27" s="4">
        <v>2.7016</v>
      </c>
      <c r="BF27" s="4">
        <v>14.063000000000001</v>
      </c>
      <c r="BG27" s="4">
        <v>13.08</v>
      </c>
      <c r="BH27" s="4">
        <v>0.93</v>
      </c>
      <c r="BI27" s="4">
        <v>16.189</v>
      </c>
      <c r="BJ27" s="4">
        <v>2454.4650000000001</v>
      </c>
      <c r="BK27" s="4">
        <v>363.19900000000001</v>
      </c>
      <c r="BL27" s="4">
        <v>0.191</v>
      </c>
      <c r="BM27" s="4">
        <v>1.208</v>
      </c>
      <c r="BN27" s="4">
        <v>1.399</v>
      </c>
      <c r="BO27" s="4">
        <v>0.153</v>
      </c>
      <c r="BP27" s="4">
        <v>0.96899999999999997</v>
      </c>
      <c r="BQ27" s="4">
        <v>1.1220000000000001</v>
      </c>
      <c r="BR27" s="4">
        <v>2.3744999999999998</v>
      </c>
      <c r="BU27" s="4">
        <v>1.3129999999999999</v>
      </c>
      <c r="BW27" s="4">
        <v>0</v>
      </c>
      <c r="BX27" s="4">
        <v>0.249498</v>
      </c>
      <c r="BY27" s="4">
        <v>-5</v>
      </c>
      <c r="BZ27" s="4">
        <v>0.629436</v>
      </c>
      <c r="CA27" s="4">
        <v>6.0971070000000003</v>
      </c>
      <c r="CB27" s="4">
        <v>12.714607000000001</v>
      </c>
      <c r="CC27" s="4">
        <f t="shared" si="9"/>
        <v>1.6108556694</v>
      </c>
      <c r="CE27" s="4">
        <f t="shared" si="10"/>
        <v>11178.956392367985</v>
      </c>
      <c r="CF27" s="4">
        <f t="shared" si="11"/>
        <v>1654.2039844738711</v>
      </c>
      <c r="CG27" s="4">
        <f t="shared" si="12"/>
        <v>5.1101926783380005</v>
      </c>
      <c r="CH27" s="4">
        <f t="shared" si="13"/>
        <v>10.814752686910499</v>
      </c>
    </row>
    <row r="28" spans="1:86">
      <c r="A28" s="2">
        <v>42439</v>
      </c>
      <c r="B28" s="29">
        <v>0.58917921296296294</v>
      </c>
      <c r="C28" s="4">
        <v>12.477</v>
      </c>
      <c r="D28" s="4">
        <v>4.3440000000000003</v>
      </c>
      <c r="E28" s="4" t="s">
        <v>155</v>
      </c>
      <c r="F28" s="4">
        <v>43440</v>
      </c>
      <c r="G28" s="4">
        <v>9.6</v>
      </c>
      <c r="H28" s="4">
        <v>60.4</v>
      </c>
      <c r="I28" s="4">
        <v>356</v>
      </c>
      <c r="K28" s="4">
        <v>0</v>
      </c>
      <c r="L28" s="4">
        <v>36</v>
      </c>
      <c r="M28" s="4">
        <v>0.85170000000000001</v>
      </c>
      <c r="N28" s="4">
        <v>10.6264</v>
      </c>
      <c r="O28" s="4">
        <v>3.6996000000000002</v>
      </c>
      <c r="P28" s="4">
        <v>8.1759000000000004</v>
      </c>
      <c r="Q28" s="4">
        <v>51.463200000000001</v>
      </c>
      <c r="R28" s="4">
        <v>59.6</v>
      </c>
      <c r="S28" s="4">
        <v>6.5589000000000004</v>
      </c>
      <c r="T28" s="4">
        <v>41.285299999999999</v>
      </c>
      <c r="U28" s="4">
        <v>47.8</v>
      </c>
      <c r="V28" s="4">
        <v>355.99020000000002</v>
      </c>
      <c r="Y28" s="4">
        <v>30.416</v>
      </c>
      <c r="Z28" s="4">
        <v>0</v>
      </c>
      <c r="AA28" s="4">
        <v>0</v>
      </c>
      <c r="AB28" s="4" t="s">
        <v>207</v>
      </c>
      <c r="AC28" s="4">
        <v>0</v>
      </c>
      <c r="AD28" s="4">
        <v>11.3</v>
      </c>
      <c r="AE28" s="4">
        <v>859</v>
      </c>
      <c r="AF28" s="4">
        <v>893</v>
      </c>
      <c r="AG28" s="4">
        <v>831</v>
      </c>
      <c r="AH28" s="4">
        <v>83</v>
      </c>
      <c r="AI28" s="4">
        <v>22.55</v>
      </c>
      <c r="AJ28" s="4">
        <v>0.52</v>
      </c>
      <c r="AK28" s="4">
        <v>983</v>
      </c>
      <c r="AL28" s="4">
        <v>0</v>
      </c>
      <c r="AM28" s="4">
        <v>0</v>
      </c>
      <c r="AN28" s="4">
        <v>23</v>
      </c>
      <c r="AO28" s="4">
        <v>190.1</v>
      </c>
      <c r="AP28" s="4">
        <v>188</v>
      </c>
      <c r="AQ28" s="4">
        <v>2.5</v>
      </c>
      <c r="AR28" s="4">
        <v>195</v>
      </c>
      <c r="AS28" s="4" t="s">
        <v>155</v>
      </c>
      <c r="AT28" s="4">
        <v>1</v>
      </c>
      <c r="AU28" s="5">
        <v>0.7970949074074074</v>
      </c>
      <c r="AV28" s="4">
        <v>47.158672000000003</v>
      </c>
      <c r="AW28" s="4">
        <v>-88.485855999999998</v>
      </c>
      <c r="AX28" s="4">
        <v>313.2</v>
      </c>
      <c r="AY28" s="4">
        <v>31.2</v>
      </c>
      <c r="AZ28" s="4">
        <v>12</v>
      </c>
      <c r="BA28" s="4">
        <v>10</v>
      </c>
      <c r="BB28" s="4" t="s">
        <v>214</v>
      </c>
      <c r="BC28" s="4">
        <v>1.546</v>
      </c>
      <c r="BD28" s="4">
        <v>1.0508</v>
      </c>
      <c r="BE28" s="4">
        <v>2.4952000000000001</v>
      </c>
      <c r="BF28" s="4">
        <v>14.063000000000001</v>
      </c>
      <c r="BG28" s="4">
        <v>12.24</v>
      </c>
      <c r="BH28" s="4">
        <v>0.87</v>
      </c>
      <c r="BI28" s="4">
        <v>17.417999999999999</v>
      </c>
      <c r="BJ28" s="4">
        <v>2243.3249999999998</v>
      </c>
      <c r="BK28" s="4">
        <v>497.09100000000001</v>
      </c>
      <c r="BL28" s="4">
        <v>0.18099999999999999</v>
      </c>
      <c r="BM28" s="4">
        <v>1.1379999999999999</v>
      </c>
      <c r="BN28" s="4">
        <v>1.3180000000000001</v>
      </c>
      <c r="BO28" s="4">
        <v>0.14499999999999999</v>
      </c>
      <c r="BP28" s="4">
        <v>0.91300000000000003</v>
      </c>
      <c r="BQ28" s="4">
        <v>1.0580000000000001</v>
      </c>
      <c r="BR28" s="4">
        <v>2.4851000000000001</v>
      </c>
      <c r="BU28" s="4">
        <v>1.274</v>
      </c>
      <c r="BW28" s="4">
        <v>0</v>
      </c>
      <c r="BX28" s="4">
        <v>0.18228900000000001</v>
      </c>
      <c r="BY28" s="4">
        <v>-5</v>
      </c>
      <c r="BZ28" s="4">
        <v>0.63267300000000004</v>
      </c>
      <c r="CA28" s="4">
        <v>4.4546869999999998</v>
      </c>
      <c r="CB28" s="4">
        <v>12.779995</v>
      </c>
      <c r="CC28" s="4">
        <f t="shared" si="9"/>
        <v>1.1769283053999999</v>
      </c>
      <c r="CE28" s="4">
        <f t="shared" si="10"/>
        <v>7465.0031035634247</v>
      </c>
      <c r="CF28" s="4">
        <f t="shared" si="11"/>
        <v>1654.1454571911988</v>
      </c>
      <c r="CG28" s="4">
        <f t="shared" si="12"/>
        <v>3.5206549579619999</v>
      </c>
      <c r="CH28" s="4">
        <f t="shared" si="13"/>
        <v>8.2695459697839002</v>
      </c>
    </row>
    <row r="29" spans="1:86">
      <c r="A29" s="2">
        <v>42439</v>
      </c>
      <c r="B29" s="29">
        <v>0.58919078703703709</v>
      </c>
      <c r="C29" s="4">
        <v>12.31</v>
      </c>
      <c r="D29" s="4">
        <v>4.4611000000000001</v>
      </c>
      <c r="E29" s="4" t="s">
        <v>155</v>
      </c>
      <c r="F29" s="4">
        <v>44610.568562</v>
      </c>
      <c r="G29" s="4">
        <v>9.1</v>
      </c>
      <c r="H29" s="4">
        <v>60.2</v>
      </c>
      <c r="I29" s="4">
        <v>354.6</v>
      </c>
      <c r="K29" s="4">
        <v>0</v>
      </c>
      <c r="L29" s="4">
        <v>36</v>
      </c>
      <c r="M29" s="4">
        <v>0.85170000000000001</v>
      </c>
      <c r="N29" s="4">
        <v>10.4848</v>
      </c>
      <c r="O29" s="4">
        <v>3.7995999999999999</v>
      </c>
      <c r="P29" s="4">
        <v>7.7370999999999999</v>
      </c>
      <c r="Q29" s="4">
        <v>51.286000000000001</v>
      </c>
      <c r="R29" s="4">
        <v>59</v>
      </c>
      <c r="S29" s="4">
        <v>6.2111000000000001</v>
      </c>
      <c r="T29" s="4">
        <v>41.171100000000003</v>
      </c>
      <c r="U29" s="4">
        <v>47.4</v>
      </c>
      <c r="V29" s="4">
        <v>354.56779999999998</v>
      </c>
      <c r="Y29" s="4">
        <v>30.818999999999999</v>
      </c>
      <c r="Z29" s="4">
        <v>0</v>
      </c>
      <c r="AA29" s="4">
        <v>0</v>
      </c>
      <c r="AB29" s="4" t="s">
        <v>207</v>
      </c>
      <c r="AC29" s="4">
        <v>0</v>
      </c>
      <c r="AD29" s="4">
        <v>11.2</v>
      </c>
      <c r="AE29" s="4">
        <v>859</v>
      </c>
      <c r="AF29" s="4">
        <v>891</v>
      </c>
      <c r="AG29" s="4">
        <v>832</v>
      </c>
      <c r="AH29" s="4">
        <v>83</v>
      </c>
      <c r="AI29" s="4">
        <v>22.73</v>
      </c>
      <c r="AJ29" s="4">
        <v>0.52</v>
      </c>
      <c r="AK29" s="4">
        <v>983</v>
      </c>
      <c r="AL29" s="4">
        <v>0.1</v>
      </c>
      <c r="AM29" s="4">
        <v>0</v>
      </c>
      <c r="AN29" s="4">
        <v>23</v>
      </c>
      <c r="AO29" s="4">
        <v>191</v>
      </c>
      <c r="AP29" s="4">
        <v>188</v>
      </c>
      <c r="AQ29" s="4">
        <v>2.1</v>
      </c>
      <c r="AR29" s="4">
        <v>195</v>
      </c>
      <c r="AS29" s="4" t="s">
        <v>155</v>
      </c>
      <c r="AT29" s="4">
        <v>1</v>
      </c>
      <c r="AU29" s="5">
        <v>0.79710648148148155</v>
      </c>
      <c r="AV29" s="4">
        <v>47.158634999999997</v>
      </c>
      <c r="AW29" s="4">
        <v>-88.485688999999994</v>
      </c>
      <c r="AX29" s="4">
        <v>313.2</v>
      </c>
      <c r="AY29" s="4">
        <v>30</v>
      </c>
      <c r="AZ29" s="4">
        <v>12</v>
      </c>
      <c r="BA29" s="4">
        <v>10</v>
      </c>
      <c r="BB29" s="4" t="s">
        <v>214</v>
      </c>
      <c r="BC29" s="4">
        <v>1.4016</v>
      </c>
      <c r="BD29" s="4">
        <v>1.1508</v>
      </c>
      <c r="BE29" s="4">
        <v>2.3016000000000001</v>
      </c>
      <c r="BF29" s="4">
        <v>14.063000000000001</v>
      </c>
      <c r="BG29" s="4">
        <v>12.26</v>
      </c>
      <c r="BH29" s="4">
        <v>0.87</v>
      </c>
      <c r="BI29" s="4">
        <v>17.408000000000001</v>
      </c>
      <c r="BJ29" s="4">
        <v>2219.8939999999998</v>
      </c>
      <c r="BK29" s="4">
        <v>512.02300000000002</v>
      </c>
      <c r="BL29" s="4">
        <v>0.17199999999999999</v>
      </c>
      <c r="BM29" s="4">
        <v>1.137</v>
      </c>
      <c r="BN29" s="4">
        <v>1.3089999999999999</v>
      </c>
      <c r="BO29" s="4">
        <v>0.13800000000000001</v>
      </c>
      <c r="BP29" s="4">
        <v>0.91300000000000003</v>
      </c>
      <c r="BQ29" s="4">
        <v>1.0509999999999999</v>
      </c>
      <c r="BR29" s="4">
        <v>2.4824000000000002</v>
      </c>
      <c r="BU29" s="4">
        <v>1.2949999999999999</v>
      </c>
      <c r="BW29" s="4">
        <v>0</v>
      </c>
      <c r="BX29" s="4">
        <v>0.20503299999999999</v>
      </c>
      <c r="BY29" s="4">
        <v>-5</v>
      </c>
      <c r="BZ29" s="4">
        <v>0.63021799999999994</v>
      </c>
      <c r="CA29" s="4">
        <v>5.0104939999999996</v>
      </c>
      <c r="CB29" s="4">
        <v>12.730404</v>
      </c>
      <c r="CC29" s="4">
        <f t="shared" si="9"/>
        <v>1.3237725147999999</v>
      </c>
      <c r="CE29" s="4">
        <f t="shared" si="10"/>
        <v>8308.7058790240899</v>
      </c>
      <c r="CF29" s="4">
        <f t="shared" si="11"/>
        <v>1916.4196625134141</v>
      </c>
      <c r="CG29" s="4">
        <f t="shared" si="12"/>
        <v>3.9337238079179992</v>
      </c>
      <c r="CH29" s="4">
        <f t="shared" si="13"/>
        <v>9.2912235782831996</v>
      </c>
    </row>
    <row r="30" spans="1:86">
      <c r="A30" s="2">
        <v>42439</v>
      </c>
      <c r="B30" s="29">
        <v>0.58920236111111113</v>
      </c>
      <c r="C30" s="4">
        <v>12.314</v>
      </c>
      <c r="D30" s="4">
        <v>4.5467000000000004</v>
      </c>
      <c r="E30" s="4" t="s">
        <v>155</v>
      </c>
      <c r="F30" s="4">
        <v>45466.756076999998</v>
      </c>
      <c r="G30" s="4">
        <v>5.8</v>
      </c>
      <c r="H30" s="4">
        <v>60</v>
      </c>
      <c r="I30" s="4">
        <v>373.9</v>
      </c>
      <c r="K30" s="4">
        <v>0</v>
      </c>
      <c r="L30" s="4">
        <v>37</v>
      </c>
      <c r="M30" s="4">
        <v>0.8508</v>
      </c>
      <c r="N30" s="4">
        <v>10.4762</v>
      </c>
      <c r="O30" s="4">
        <v>3.8683000000000001</v>
      </c>
      <c r="P30" s="4">
        <v>4.9494999999999996</v>
      </c>
      <c r="Q30" s="4">
        <v>51.058799999999998</v>
      </c>
      <c r="R30" s="4">
        <v>56</v>
      </c>
      <c r="S30" s="4">
        <v>3.9935</v>
      </c>
      <c r="T30" s="4">
        <v>41.195900000000002</v>
      </c>
      <c r="U30" s="4">
        <v>45.2</v>
      </c>
      <c r="V30" s="4">
        <v>373.85640000000001</v>
      </c>
      <c r="Y30" s="4">
        <v>31.14</v>
      </c>
      <c r="Z30" s="4">
        <v>0</v>
      </c>
      <c r="AA30" s="4">
        <v>0</v>
      </c>
      <c r="AB30" s="4" t="s">
        <v>207</v>
      </c>
      <c r="AC30" s="4">
        <v>0</v>
      </c>
      <c r="AD30" s="4">
        <v>11.3</v>
      </c>
      <c r="AE30" s="4">
        <v>859</v>
      </c>
      <c r="AF30" s="4">
        <v>890</v>
      </c>
      <c r="AG30" s="4">
        <v>831</v>
      </c>
      <c r="AH30" s="4">
        <v>83</v>
      </c>
      <c r="AI30" s="4">
        <v>24.06</v>
      </c>
      <c r="AJ30" s="4">
        <v>0.55000000000000004</v>
      </c>
      <c r="AK30" s="4">
        <v>983</v>
      </c>
      <c r="AL30" s="4">
        <v>0.9</v>
      </c>
      <c r="AM30" s="4">
        <v>0</v>
      </c>
      <c r="AN30" s="4">
        <v>23</v>
      </c>
      <c r="AO30" s="4">
        <v>190.9</v>
      </c>
      <c r="AP30" s="4">
        <v>188</v>
      </c>
      <c r="AQ30" s="4">
        <v>2.2000000000000002</v>
      </c>
      <c r="AR30" s="4">
        <v>195</v>
      </c>
      <c r="AS30" s="4" t="s">
        <v>155</v>
      </c>
      <c r="AT30" s="4">
        <v>1</v>
      </c>
      <c r="AU30" s="5">
        <v>0.79711805555555548</v>
      </c>
      <c r="AV30" s="4">
        <v>47.158600999999997</v>
      </c>
      <c r="AW30" s="4">
        <v>-88.485530999999995</v>
      </c>
      <c r="AX30" s="4">
        <v>313.10000000000002</v>
      </c>
      <c r="AY30" s="4">
        <v>28.6</v>
      </c>
      <c r="AZ30" s="4">
        <v>12</v>
      </c>
      <c r="BA30" s="4">
        <v>10</v>
      </c>
      <c r="BB30" s="4" t="s">
        <v>214</v>
      </c>
      <c r="BC30" s="4">
        <v>1.5</v>
      </c>
      <c r="BD30" s="4">
        <v>1.2507999999999999</v>
      </c>
      <c r="BE30" s="4">
        <v>2.4</v>
      </c>
      <c r="BF30" s="4">
        <v>14.063000000000001</v>
      </c>
      <c r="BG30" s="4">
        <v>12.18</v>
      </c>
      <c r="BH30" s="4">
        <v>0.87</v>
      </c>
      <c r="BI30" s="4">
        <v>17.538</v>
      </c>
      <c r="BJ30" s="4">
        <v>2208.4870000000001</v>
      </c>
      <c r="BK30" s="4">
        <v>519.01800000000003</v>
      </c>
      <c r="BL30" s="4">
        <v>0.109</v>
      </c>
      <c r="BM30" s="4">
        <v>1.127</v>
      </c>
      <c r="BN30" s="4">
        <v>1.236</v>
      </c>
      <c r="BO30" s="4">
        <v>8.7999999999999995E-2</v>
      </c>
      <c r="BP30" s="4">
        <v>0.90900000000000003</v>
      </c>
      <c r="BQ30" s="4">
        <v>0.998</v>
      </c>
      <c r="BR30" s="4">
        <v>2.6061000000000001</v>
      </c>
      <c r="BU30" s="4">
        <v>1.302</v>
      </c>
      <c r="BW30" s="4">
        <v>0</v>
      </c>
      <c r="BX30" s="4">
        <v>0.23113300000000001</v>
      </c>
      <c r="BY30" s="4">
        <v>-5</v>
      </c>
      <c r="BZ30" s="4">
        <v>0.63210900000000003</v>
      </c>
      <c r="CA30" s="4">
        <v>5.6483129999999999</v>
      </c>
      <c r="CB30" s="4">
        <v>12.768602</v>
      </c>
      <c r="CC30" s="4">
        <f t="shared" si="9"/>
        <v>1.4922842945999999</v>
      </c>
      <c r="CE30" s="4">
        <f t="shared" si="10"/>
        <v>9318.2466968259578</v>
      </c>
      <c r="CF30" s="4">
        <f t="shared" si="11"/>
        <v>2189.8873591255983</v>
      </c>
      <c r="CG30" s="4">
        <f t="shared" si="12"/>
        <v>4.2108512313780002</v>
      </c>
      <c r="CH30" s="4">
        <f t="shared" si="13"/>
        <v>10.995891176447101</v>
      </c>
    </row>
    <row r="31" spans="1:86">
      <c r="A31" s="2">
        <v>42439</v>
      </c>
      <c r="B31" s="29">
        <v>0.58921393518518517</v>
      </c>
      <c r="C31" s="4">
        <v>12.273</v>
      </c>
      <c r="D31" s="4">
        <v>4.6887999999999996</v>
      </c>
      <c r="E31" s="4" t="s">
        <v>155</v>
      </c>
      <c r="F31" s="4">
        <v>46887.555555999999</v>
      </c>
      <c r="G31" s="4">
        <v>5</v>
      </c>
      <c r="H31" s="4">
        <v>59.8</v>
      </c>
      <c r="I31" s="4">
        <v>375.8</v>
      </c>
      <c r="K31" s="4">
        <v>0</v>
      </c>
      <c r="L31" s="4">
        <v>38</v>
      </c>
      <c r="M31" s="4">
        <v>0.8498</v>
      </c>
      <c r="N31" s="4">
        <v>10.4299</v>
      </c>
      <c r="O31" s="4">
        <v>3.9845999999999999</v>
      </c>
      <c r="P31" s="4">
        <v>4.2838000000000003</v>
      </c>
      <c r="Q31" s="4">
        <v>50.830599999999997</v>
      </c>
      <c r="R31" s="4">
        <v>55.1</v>
      </c>
      <c r="S31" s="4">
        <v>3.4388999999999998</v>
      </c>
      <c r="T31" s="4">
        <v>40.805500000000002</v>
      </c>
      <c r="U31" s="4">
        <v>44.2</v>
      </c>
      <c r="V31" s="4">
        <v>375.7955</v>
      </c>
      <c r="Y31" s="4">
        <v>31.913</v>
      </c>
      <c r="Z31" s="4">
        <v>0</v>
      </c>
      <c r="AA31" s="4">
        <v>0</v>
      </c>
      <c r="AB31" s="4" t="s">
        <v>207</v>
      </c>
      <c r="AC31" s="4">
        <v>0</v>
      </c>
      <c r="AD31" s="4">
        <v>11.3</v>
      </c>
      <c r="AE31" s="4">
        <v>859</v>
      </c>
      <c r="AF31" s="4">
        <v>890</v>
      </c>
      <c r="AG31" s="4">
        <v>831</v>
      </c>
      <c r="AH31" s="4">
        <v>83</v>
      </c>
      <c r="AI31" s="4">
        <v>22.73</v>
      </c>
      <c r="AJ31" s="4">
        <v>0.52</v>
      </c>
      <c r="AK31" s="4">
        <v>983</v>
      </c>
      <c r="AL31" s="4">
        <v>0.1</v>
      </c>
      <c r="AM31" s="4">
        <v>0</v>
      </c>
      <c r="AN31" s="4">
        <v>23</v>
      </c>
      <c r="AO31" s="4">
        <v>190</v>
      </c>
      <c r="AP31" s="4">
        <v>188.1</v>
      </c>
      <c r="AQ31" s="4">
        <v>1.8</v>
      </c>
      <c r="AR31" s="4">
        <v>195</v>
      </c>
      <c r="AS31" s="4" t="s">
        <v>155</v>
      </c>
      <c r="AT31" s="4">
        <v>1</v>
      </c>
      <c r="AU31" s="5">
        <v>0.79712962962962963</v>
      </c>
      <c r="AV31" s="4">
        <v>47.158569999999997</v>
      </c>
      <c r="AW31" s="4">
        <v>-88.485384999999994</v>
      </c>
      <c r="AX31" s="4">
        <v>313</v>
      </c>
      <c r="AY31" s="4">
        <v>26.9</v>
      </c>
      <c r="AZ31" s="4">
        <v>12</v>
      </c>
      <c r="BA31" s="4">
        <v>10</v>
      </c>
      <c r="BB31" s="4" t="s">
        <v>214</v>
      </c>
      <c r="BC31" s="4">
        <v>1.5</v>
      </c>
      <c r="BD31" s="4">
        <v>1.3</v>
      </c>
      <c r="BE31" s="4">
        <v>2.4</v>
      </c>
      <c r="BF31" s="4">
        <v>14.063000000000001</v>
      </c>
      <c r="BG31" s="4">
        <v>12.1</v>
      </c>
      <c r="BH31" s="4">
        <v>0.86</v>
      </c>
      <c r="BI31" s="4">
        <v>17.672999999999998</v>
      </c>
      <c r="BJ31" s="4">
        <v>2188.0120000000002</v>
      </c>
      <c r="BK31" s="4">
        <v>532.02099999999996</v>
      </c>
      <c r="BL31" s="4">
        <v>9.4E-2</v>
      </c>
      <c r="BM31" s="4">
        <v>1.117</v>
      </c>
      <c r="BN31" s="4">
        <v>1.2110000000000001</v>
      </c>
      <c r="BO31" s="4">
        <v>7.5999999999999998E-2</v>
      </c>
      <c r="BP31" s="4">
        <v>0.89600000000000002</v>
      </c>
      <c r="BQ31" s="4">
        <v>0.97199999999999998</v>
      </c>
      <c r="BR31" s="4">
        <v>2.6069</v>
      </c>
      <c r="BU31" s="4">
        <v>1.3280000000000001</v>
      </c>
      <c r="BW31" s="4">
        <v>0</v>
      </c>
      <c r="BX31" s="4">
        <v>0.17478199999999999</v>
      </c>
      <c r="BY31" s="4">
        <v>-5</v>
      </c>
      <c r="BZ31" s="4">
        <v>0.63300000000000001</v>
      </c>
      <c r="CA31" s="4">
        <v>4.2712349999999999</v>
      </c>
      <c r="CB31" s="4">
        <v>12.7866</v>
      </c>
      <c r="CC31" s="4">
        <f t="shared" si="9"/>
        <v>1.128460287</v>
      </c>
      <c r="CE31" s="4">
        <f t="shared" si="10"/>
        <v>6981.0985358105409</v>
      </c>
      <c r="CF31" s="4">
        <f t="shared" si="11"/>
        <v>1697.4728768034447</v>
      </c>
      <c r="CG31" s="4">
        <f t="shared" si="12"/>
        <v>3.1012753937399999</v>
      </c>
      <c r="CH31" s="4">
        <f t="shared" si="13"/>
        <v>8.3176078435605003</v>
      </c>
    </row>
    <row r="32" spans="1:86">
      <c r="A32" s="2">
        <v>42439</v>
      </c>
      <c r="B32" s="29">
        <v>0.58922550925925921</v>
      </c>
      <c r="C32" s="4">
        <v>12.04</v>
      </c>
      <c r="D32" s="4">
        <v>4.9059999999999997</v>
      </c>
      <c r="E32" s="4" t="s">
        <v>155</v>
      </c>
      <c r="F32" s="4">
        <v>49060.280898999998</v>
      </c>
      <c r="G32" s="4">
        <v>4.5999999999999996</v>
      </c>
      <c r="H32" s="4">
        <v>59.9</v>
      </c>
      <c r="I32" s="4">
        <v>405.5</v>
      </c>
      <c r="K32" s="4">
        <v>0</v>
      </c>
      <c r="L32" s="4">
        <v>39</v>
      </c>
      <c r="M32" s="4">
        <v>0.84950000000000003</v>
      </c>
      <c r="N32" s="4">
        <v>10.228</v>
      </c>
      <c r="O32" s="4">
        <v>4.1677</v>
      </c>
      <c r="P32" s="4">
        <v>3.9424000000000001</v>
      </c>
      <c r="Q32" s="4">
        <v>50.873600000000003</v>
      </c>
      <c r="R32" s="4">
        <v>54.8</v>
      </c>
      <c r="S32" s="4">
        <v>3.1808000000000001</v>
      </c>
      <c r="T32" s="4">
        <v>41.046399999999998</v>
      </c>
      <c r="U32" s="4">
        <v>44.2</v>
      </c>
      <c r="V32" s="4">
        <v>405.49419999999998</v>
      </c>
      <c r="Y32" s="4">
        <v>33.524999999999999</v>
      </c>
      <c r="Z32" s="4">
        <v>0</v>
      </c>
      <c r="AA32" s="4">
        <v>0</v>
      </c>
      <c r="AB32" s="4" t="s">
        <v>207</v>
      </c>
      <c r="AC32" s="4">
        <v>0</v>
      </c>
      <c r="AD32" s="4">
        <v>11.2</v>
      </c>
      <c r="AE32" s="4">
        <v>860</v>
      </c>
      <c r="AF32" s="4">
        <v>891</v>
      </c>
      <c r="AG32" s="4">
        <v>833</v>
      </c>
      <c r="AH32" s="4">
        <v>83</v>
      </c>
      <c r="AI32" s="4">
        <v>24.06</v>
      </c>
      <c r="AJ32" s="4">
        <v>0.55000000000000004</v>
      </c>
      <c r="AK32" s="4">
        <v>983</v>
      </c>
      <c r="AL32" s="4">
        <v>0.9</v>
      </c>
      <c r="AM32" s="4">
        <v>0</v>
      </c>
      <c r="AN32" s="4">
        <v>23</v>
      </c>
      <c r="AO32" s="4">
        <v>190</v>
      </c>
      <c r="AP32" s="4">
        <v>189.1</v>
      </c>
      <c r="AQ32" s="4">
        <v>2.1</v>
      </c>
      <c r="AR32" s="4">
        <v>195</v>
      </c>
      <c r="AS32" s="4" t="s">
        <v>155</v>
      </c>
      <c r="AT32" s="4">
        <v>1</v>
      </c>
      <c r="AU32" s="5">
        <v>0.79714120370370367</v>
      </c>
      <c r="AV32" s="4">
        <v>47.158541</v>
      </c>
      <c r="AW32" s="4">
        <v>-88.485241000000002</v>
      </c>
      <c r="AX32" s="4">
        <v>312.89999999999998</v>
      </c>
      <c r="AY32" s="4">
        <v>25.6</v>
      </c>
      <c r="AZ32" s="4">
        <v>12</v>
      </c>
      <c r="BA32" s="4">
        <v>10</v>
      </c>
      <c r="BB32" s="4" t="s">
        <v>214</v>
      </c>
      <c r="BC32" s="4">
        <v>1.246</v>
      </c>
      <c r="BD32" s="4">
        <v>1.3508</v>
      </c>
      <c r="BE32" s="4">
        <v>2.2475999999999998</v>
      </c>
      <c r="BF32" s="4">
        <v>14.063000000000001</v>
      </c>
      <c r="BG32" s="4">
        <v>12.07</v>
      </c>
      <c r="BH32" s="4">
        <v>0.86</v>
      </c>
      <c r="BI32" s="4">
        <v>17.716000000000001</v>
      </c>
      <c r="BJ32" s="4">
        <v>2148.009</v>
      </c>
      <c r="BK32" s="4">
        <v>557.07899999999995</v>
      </c>
      <c r="BL32" s="4">
        <v>8.6999999999999994E-2</v>
      </c>
      <c r="BM32" s="4">
        <v>1.119</v>
      </c>
      <c r="BN32" s="4">
        <v>1.206</v>
      </c>
      <c r="BO32" s="4">
        <v>7.0000000000000007E-2</v>
      </c>
      <c r="BP32" s="4">
        <v>0.90300000000000002</v>
      </c>
      <c r="BQ32" s="4">
        <v>0.97299999999999998</v>
      </c>
      <c r="BR32" s="4">
        <v>2.8159999999999998</v>
      </c>
      <c r="BU32" s="4">
        <v>1.397</v>
      </c>
      <c r="BW32" s="4">
        <v>0</v>
      </c>
      <c r="BX32" s="4">
        <v>0.17627000000000001</v>
      </c>
      <c r="BY32" s="4">
        <v>-5</v>
      </c>
      <c r="BZ32" s="4">
        <v>0.63321799999999995</v>
      </c>
      <c r="CA32" s="4">
        <v>4.3075989999999997</v>
      </c>
      <c r="CB32" s="4">
        <v>12.791003999999999</v>
      </c>
      <c r="CC32" s="4">
        <f t="shared" si="9"/>
        <v>1.1380676557999998</v>
      </c>
      <c r="CE32" s="4">
        <f t="shared" si="10"/>
        <v>6911.8127810320766</v>
      </c>
      <c r="CF32" s="4">
        <f t="shared" si="11"/>
        <v>1792.5556886607869</v>
      </c>
      <c r="CG32" s="4">
        <f t="shared" si="12"/>
        <v>3.1308964887689998</v>
      </c>
      <c r="CH32" s="4">
        <f t="shared" si="13"/>
        <v>9.0612584916479992</v>
      </c>
    </row>
    <row r="33" spans="1:86">
      <c r="A33" s="2">
        <v>42439</v>
      </c>
      <c r="B33" s="29">
        <v>0.58923708333333336</v>
      </c>
      <c r="C33" s="4">
        <v>11.965</v>
      </c>
      <c r="D33" s="4">
        <v>5.0898000000000003</v>
      </c>
      <c r="E33" s="4" t="s">
        <v>155</v>
      </c>
      <c r="F33" s="4">
        <v>50898.133446</v>
      </c>
      <c r="G33" s="4">
        <v>1</v>
      </c>
      <c r="H33" s="4">
        <v>67.400000000000006</v>
      </c>
      <c r="I33" s="4">
        <v>423.5</v>
      </c>
      <c r="K33" s="4">
        <v>0</v>
      </c>
      <c r="L33" s="4">
        <v>41</v>
      </c>
      <c r="M33" s="4">
        <v>0.84860000000000002</v>
      </c>
      <c r="N33" s="4">
        <v>10.1539</v>
      </c>
      <c r="O33" s="4">
        <v>4.3193000000000001</v>
      </c>
      <c r="P33" s="4">
        <v>0.86360000000000003</v>
      </c>
      <c r="Q33" s="4">
        <v>57.196599999999997</v>
      </c>
      <c r="R33" s="4">
        <v>58.1</v>
      </c>
      <c r="S33" s="4">
        <v>0.69279999999999997</v>
      </c>
      <c r="T33" s="4">
        <v>45.884799999999998</v>
      </c>
      <c r="U33" s="4">
        <v>46.6</v>
      </c>
      <c r="V33" s="4">
        <v>423.45310000000001</v>
      </c>
      <c r="Y33" s="4">
        <v>34.988999999999997</v>
      </c>
      <c r="Z33" s="4">
        <v>0</v>
      </c>
      <c r="AA33" s="4">
        <v>0</v>
      </c>
      <c r="AB33" s="4" t="s">
        <v>207</v>
      </c>
      <c r="AC33" s="4">
        <v>0</v>
      </c>
      <c r="AD33" s="4">
        <v>11.3</v>
      </c>
      <c r="AE33" s="4">
        <v>860</v>
      </c>
      <c r="AF33" s="4">
        <v>892</v>
      </c>
      <c r="AG33" s="4">
        <v>831</v>
      </c>
      <c r="AH33" s="4">
        <v>83</v>
      </c>
      <c r="AI33" s="4">
        <v>22.55</v>
      </c>
      <c r="AJ33" s="4">
        <v>0.52</v>
      </c>
      <c r="AK33" s="4">
        <v>983</v>
      </c>
      <c r="AL33" s="4">
        <v>0</v>
      </c>
      <c r="AM33" s="4">
        <v>0</v>
      </c>
      <c r="AN33" s="4">
        <v>23</v>
      </c>
      <c r="AO33" s="4">
        <v>190</v>
      </c>
      <c r="AP33" s="4">
        <v>189.9</v>
      </c>
      <c r="AQ33" s="4">
        <v>2.4</v>
      </c>
      <c r="AR33" s="4">
        <v>195</v>
      </c>
      <c r="AS33" s="4" t="s">
        <v>155</v>
      </c>
      <c r="AT33" s="4">
        <v>1</v>
      </c>
      <c r="AU33" s="5">
        <v>0.79715277777777782</v>
      </c>
      <c r="AV33" s="4">
        <v>47.158520000000003</v>
      </c>
      <c r="AW33" s="4">
        <v>-88.485102999999995</v>
      </c>
      <c r="AX33" s="4">
        <v>312.7</v>
      </c>
      <c r="AY33" s="4">
        <v>24.2</v>
      </c>
      <c r="AZ33" s="4">
        <v>12</v>
      </c>
      <c r="BA33" s="4">
        <v>10</v>
      </c>
      <c r="BB33" s="4" t="s">
        <v>214</v>
      </c>
      <c r="BC33" s="4">
        <v>1.0508</v>
      </c>
      <c r="BD33" s="4">
        <v>1.4508000000000001</v>
      </c>
      <c r="BE33" s="4">
        <v>2.1507999999999998</v>
      </c>
      <c r="BF33" s="4">
        <v>14.063000000000001</v>
      </c>
      <c r="BG33" s="4">
        <v>11.98</v>
      </c>
      <c r="BH33" s="4">
        <v>0.85</v>
      </c>
      <c r="BI33" s="4">
        <v>17.838999999999999</v>
      </c>
      <c r="BJ33" s="4">
        <v>2120.7649999999999</v>
      </c>
      <c r="BK33" s="4">
        <v>574.17899999999997</v>
      </c>
      <c r="BL33" s="4">
        <v>1.9E-2</v>
      </c>
      <c r="BM33" s="4">
        <v>1.2509999999999999</v>
      </c>
      <c r="BN33" s="4">
        <v>1.27</v>
      </c>
      <c r="BO33" s="4">
        <v>1.4999999999999999E-2</v>
      </c>
      <c r="BP33" s="4">
        <v>1.004</v>
      </c>
      <c r="BQ33" s="4">
        <v>1.0189999999999999</v>
      </c>
      <c r="BR33" s="4">
        <v>2.9245999999999999</v>
      </c>
      <c r="BU33" s="4">
        <v>1.45</v>
      </c>
      <c r="BW33" s="4">
        <v>0</v>
      </c>
      <c r="BX33" s="4">
        <v>0.202455</v>
      </c>
      <c r="BY33" s="4">
        <v>-5</v>
      </c>
      <c r="BZ33" s="4">
        <v>0.63489099999999998</v>
      </c>
      <c r="CA33" s="4">
        <v>4.947495</v>
      </c>
      <c r="CB33" s="4">
        <v>12.824797999999999</v>
      </c>
      <c r="CC33" s="4">
        <f t="shared" si="9"/>
        <v>1.307128179</v>
      </c>
      <c r="CE33" s="4">
        <f t="shared" si="10"/>
        <v>7837.8782525552242</v>
      </c>
      <c r="CF33" s="4">
        <f t="shared" si="11"/>
        <v>2122.0385555089351</v>
      </c>
      <c r="CG33" s="4">
        <f t="shared" si="12"/>
        <v>3.7659985615349996</v>
      </c>
      <c r="CH33" s="4">
        <f t="shared" si="13"/>
        <v>10.808674576119</v>
      </c>
    </row>
    <row r="34" spans="1:86">
      <c r="A34" s="2">
        <v>42439</v>
      </c>
      <c r="B34" s="29">
        <v>0.58924865740740739</v>
      </c>
      <c r="C34" s="4">
        <v>12.095000000000001</v>
      </c>
      <c r="D34" s="4">
        <v>4.9541000000000004</v>
      </c>
      <c r="E34" s="4" t="s">
        <v>155</v>
      </c>
      <c r="F34" s="4">
        <v>49541.237705</v>
      </c>
      <c r="G34" s="4">
        <v>0.7</v>
      </c>
      <c r="H34" s="4">
        <v>67.400000000000006</v>
      </c>
      <c r="I34" s="4">
        <v>426.7</v>
      </c>
      <c r="K34" s="4">
        <v>0</v>
      </c>
      <c r="L34" s="4">
        <v>42</v>
      </c>
      <c r="M34" s="4">
        <v>0.8488</v>
      </c>
      <c r="N34" s="4">
        <v>10.266500000000001</v>
      </c>
      <c r="O34" s="4">
        <v>4.2051999999999996</v>
      </c>
      <c r="P34" s="4">
        <v>0.60780000000000001</v>
      </c>
      <c r="Q34" s="4">
        <v>57.211599999999997</v>
      </c>
      <c r="R34" s="4">
        <v>57.8</v>
      </c>
      <c r="S34" s="4">
        <v>0.48759999999999998</v>
      </c>
      <c r="T34" s="4">
        <v>45.896799999999999</v>
      </c>
      <c r="U34" s="4">
        <v>46.4</v>
      </c>
      <c r="V34" s="4">
        <v>426.69470000000001</v>
      </c>
      <c r="Y34" s="4">
        <v>35.892000000000003</v>
      </c>
      <c r="Z34" s="4">
        <v>0</v>
      </c>
      <c r="AA34" s="4">
        <v>0</v>
      </c>
      <c r="AB34" s="4" t="s">
        <v>207</v>
      </c>
      <c r="AC34" s="4">
        <v>0</v>
      </c>
      <c r="AD34" s="4">
        <v>11.2</v>
      </c>
      <c r="AE34" s="4">
        <v>861</v>
      </c>
      <c r="AF34" s="4">
        <v>892</v>
      </c>
      <c r="AG34" s="4">
        <v>833</v>
      </c>
      <c r="AH34" s="4">
        <v>83</v>
      </c>
      <c r="AI34" s="4">
        <v>22.55</v>
      </c>
      <c r="AJ34" s="4">
        <v>0.52</v>
      </c>
      <c r="AK34" s="4">
        <v>983</v>
      </c>
      <c r="AL34" s="4">
        <v>0</v>
      </c>
      <c r="AM34" s="4">
        <v>0</v>
      </c>
      <c r="AN34" s="4">
        <v>23</v>
      </c>
      <c r="AO34" s="4">
        <v>190</v>
      </c>
      <c r="AP34" s="4">
        <v>189</v>
      </c>
      <c r="AQ34" s="4">
        <v>2.2000000000000002</v>
      </c>
      <c r="AR34" s="4">
        <v>195</v>
      </c>
      <c r="AS34" s="4" t="s">
        <v>155</v>
      </c>
      <c r="AT34" s="4">
        <v>1</v>
      </c>
      <c r="AU34" s="5">
        <v>0.79716435185185175</v>
      </c>
      <c r="AV34" s="4">
        <v>47.158512000000002</v>
      </c>
      <c r="AW34" s="4">
        <v>-88.484971999999999</v>
      </c>
      <c r="AX34" s="4">
        <v>312.60000000000002</v>
      </c>
      <c r="AY34" s="4">
        <v>22.8</v>
      </c>
      <c r="AZ34" s="4">
        <v>12</v>
      </c>
      <c r="BA34" s="4">
        <v>10</v>
      </c>
      <c r="BB34" s="4" t="s">
        <v>214</v>
      </c>
      <c r="BC34" s="4">
        <v>1.1000000000000001</v>
      </c>
      <c r="BD34" s="4">
        <v>1.5</v>
      </c>
      <c r="BE34" s="4">
        <v>2.2000000000000002</v>
      </c>
      <c r="BF34" s="4">
        <v>14.063000000000001</v>
      </c>
      <c r="BG34" s="4">
        <v>12</v>
      </c>
      <c r="BH34" s="4">
        <v>0.85</v>
      </c>
      <c r="BI34" s="4">
        <v>17.808</v>
      </c>
      <c r="BJ34" s="4">
        <v>2144.4499999999998</v>
      </c>
      <c r="BK34" s="4">
        <v>559.06399999999996</v>
      </c>
      <c r="BL34" s="4">
        <v>1.2999999999999999E-2</v>
      </c>
      <c r="BM34" s="4">
        <v>1.2509999999999999</v>
      </c>
      <c r="BN34" s="4">
        <v>1.2649999999999999</v>
      </c>
      <c r="BO34" s="4">
        <v>1.0999999999999999E-2</v>
      </c>
      <c r="BP34" s="4">
        <v>1.004</v>
      </c>
      <c r="BQ34" s="4">
        <v>1.0149999999999999</v>
      </c>
      <c r="BR34" s="4">
        <v>2.9472</v>
      </c>
      <c r="BU34" s="4">
        <v>1.4870000000000001</v>
      </c>
      <c r="BW34" s="4">
        <v>0</v>
      </c>
      <c r="BX34" s="4">
        <v>0.19930800000000001</v>
      </c>
      <c r="BY34" s="4">
        <v>-5</v>
      </c>
      <c r="BZ34" s="4">
        <v>0.63421799999999995</v>
      </c>
      <c r="CA34" s="4">
        <v>4.8705889999999998</v>
      </c>
      <c r="CB34" s="4">
        <v>12.811204</v>
      </c>
      <c r="CC34" s="4">
        <f t="shared" si="9"/>
        <v>1.2868096137999998</v>
      </c>
      <c r="CE34" s="4">
        <f t="shared" si="10"/>
        <v>7802.2167320443496</v>
      </c>
      <c r="CF34" s="4">
        <f t="shared" si="11"/>
        <v>2034.0593136159116</v>
      </c>
      <c r="CG34" s="4">
        <f t="shared" si="12"/>
        <v>3.6929049327449994</v>
      </c>
      <c r="CH34" s="4">
        <f t="shared" si="13"/>
        <v>10.722886125897601</v>
      </c>
    </row>
    <row r="35" spans="1:86">
      <c r="A35" s="2">
        <v>42439</v>
      </c>
      <c r="B35" s="29">
        <v>0.58926023148148154</v>
      </c>
      <c r="C35" s="4">
        <v>12.223000000000001</v>
      </c>
      <c r="D35" s="4">
        <v>4.6925999999999997</v>
      </c>
      <c r="E35" s="4" t="s">
        <v>155</v>
      </c>
      <c r="F35" s="4">
        <v>46926.483607000002</v>
      </c>
      <c r="G35" s="4">
        <v>0.7</v>
      </c>
      <c r="H35" s="4">
        <v>67.5</v>
      </c>
      <c r="I35" s="4">
        <v>423.8</v>
      </c>
      <c r="K35" s="4">
        <v>0</v>
      </c>
      <c r="L35" s="4">
        <v>43</v>
      </c>
      <c r="M35" s="4">
        <v>0.85040000000000004</v>
      </c>
      <c r="N35" s="4">
        <v>10.394299999999999</v>
      </c>
      <c r="O35" s="4">
        <v>3.9904999999999999</v>
      </c>
      <c r="P35" s="4">
        <v>0.59530000000000005</v>
      </c>
      <c r="Q35" s="4">
        <v>57.388800000000003</v>
      </c>
      <c r="R35" s="4">
        <v>58</v>
      </c>
      <c r="S35" s="4">
        <v>0.47749999999999998</v>
      </c>
      <c r="T35" s="4">
        <v>46.038899999999998</v>
      </c>
      <c r="U35" s="4">
        <v>46.5</v>
      </c>
      <c r="V35" s="4">
        <v>423.81729999999999</v>
      </c>
      <c r="Y35" s="4">
        <v>36.409999999999997</v>
      </c>
      <c r="Z35" s="4">
        <v>0</v>
      </c>
      <c r="AA35" s="4">
        <v>0</v>
      </c>
      <c r="AB35" s="4" t="s">
        <v>207</v>
      </c>
      <c r="AC35" s="4">
        <v>0</v>
      </c>
      <c r="AD35" s="4">
        <v>11.2</v>
      </c>
      <c r="AE35" s="4">
        <v>861</v>
      </c>
      <c r="AF35" s="4">
        <v>892</v>
      </c>
      <c r="AG35" s="4">
        <v>833</v>
      </c>
      <c r="AH35" s="4">
        <v>83</v>
      </c>
      <c r="AI35" s="4">
        <v>22.55</v>
      </c>
      <c r="AJ35" s="4">
        <v>0.52</v>
      </c>
      <c r="AK35" s="4">
        <v>983</v>
      </c>
      <c r="AL35" s="4">
        <v>0</v>
      </c>
      <c r="AM35" s="4">
        <v>0</v>
      </c>
      <c r="AN35" s="4">
        <v>23</v>
      </c>
      <c r="AO35" s="4">
        <v>190.1</v>
      </c>
      <c r="AP35" s="4">
        <v>189</v>
      </c>
      <c r="AQ35" s="4">
        <v>2.6</v>
      </c>
      <c r="AR35" s="4">
        <v>195</v>
      </c>
      <c r="AS35" s="4" t="s">
        <v>155</v>
      </c>
      <c r="AT35" s="4">
        <v>1</v>
      </c>
      <c r="AU35" s="5">
        <v>0.7971759259259259</v>
      </c>
      <c r="AV35" s="4">
        <v>47.158507</v>
      </c>
      <c r="AW35" s="4">
        <v>-88.484843999999995</v>
      </c>
      <c r="AX35" s="4">
        <v>312.3</v>
      </c>
      <c r="AY35" s="4">
        <v>21.9</v>
      </c>
      <c r="AZ35" s="4">
        <v>12</v>
      </c>
      <c r="BA35" s="4">
        <v>10</v>
      </c>
      <c r="BB35" s="4" t="s">
        <v>214</v>
      </c>
      <c r="BC35" s="4">
        <v>1.1508</v>
      </c>
      <c r="BD35" s="4">
        <v>1.246</v>
      </c>
      <c r="BE35" s="4">
        <v>2.2507999999999999</v>
      </c>
      <c r="BF35" s="4">
        <v>14.063000000000001</v>
      </c>
      <c r="BG35" s="4">
        <v>12.12</v>
      </c>
      <c r="BH35" s="4">
        <v>0.86</v>
      </c>
      <c r="BI35" s="4">
        <v>17.594999999999999</v>
      </c>
      <c r="BJ35" s="4">
        <v>2184.31</v>
      </c>
      <c r="BK35" s="4">
        <v>533.73599999999999</v>
      </c>
      <c r="BL35" s="4">
        <v>1.2999999999999999E-2</v>
      </c>
      <c r="BM35" s="4">
        <v>1.2629999999999999</v>
      </c>
      <c r="BN35" s="4">
        <v>1.276</v>
      </c>
      <c r="BO35" s="4">
        <v>1.0999999999999999E-2</v>
      </c>
      <c r="BP35" s="4">
        <v>1.0129999999999999</v>
      </c>
      <c r="BQ35" s="4">
        <v>1.024</v>
      </c>
      <c r="BR35" s="4">
        <v>2.9451000000000001</v>
      </c>
      <c r="BU35" s="4">
        <v>1.518</v>
      </c>
      <c r="BW35" s="4">
        <v>0</v>
      </c>
      <c r="BX35" s="4">
        <v>0.21218000000000001</v>
      </c>
      <c r="BY35" s="4">
        <v>-5</v>
      </c>
      <c r="BZ35" s="4">
        <v>0.63600000000000001</v>
      </c>
      <c r="CA35" s="4">
        <v>5.185149</v>
      </c>
      <c r="CB35" s="4">
        <v>12.847200000000001</v>
      </c>
      <c r="CC35" s="4">
        <f t="shared" si="9"/>
        <v>1.3699163658</v>
      </c>
      <c r="CE35" s="4">
        <f t="shared" si="10"/>
        <v>8460.5016907059289</v>
      </c>
      <c r="CF35" s="4">
        <f t="shared" si="11"/>
        <v>2067.3230129380081</v>
      </c>
      <c r="CG35" s="4">
        <f t="shared" si="12"/>
        <v>3.9662656542720001</v>
      </c>
      <c r="CH35" s="4">
        <f t="shared" si="13"/>
        <v>11.4072743929653</v>
      </c>
    </row>
    <row r="36" spans="1:86">
      <c r="A36" s="2">
        <v>42439</v>
      </c>
      <c r="B36" s="29">
        <v>0.58927180555555558</v>
      </c>
      <c r="C36" s="4">
        <v>12.28</v>
      </c>
      <c r="D36" s="4">
        <v>4.4760999999999997</v>
      </c>
      <c r="E36" s="4" t="s">
        <v>155</v>
      </c>
      <c r="F36" s="4">
        <v>44760.682393000003</v>
      </c>
      <c r="G36" s="4">
        <v>0.8</v>
      </c>
      <c r="H36" s="4">
        <v>67.599999999999994</v>
      </c>
      <c r="I36" s="4">
        <v>423.1</v>
      </c>
      <c r="K36" s="4">
        <v>0</v>
      </c>
      <c r="L36" s="4">
        <v>44</v>
      </c>
      <c r="M36" s="4">
        <v>0.85189999999999999</v>
      </c>
      <c r="N36" s="4">
        <v>10.4613</v>
      </c>
      <c r="O36" s="4">
        <v>3.8130999999999999</v>
      </c>
      <c r="P36" s="4">
        <v>0.68149999999999999</v>
      </c>
      <c r="Q36" s="4">
        <v>57.588200000000001</v>
      </c>
      <c r="R36" s="4">
        <v>58.3</v>
      </c>
      <c r="S36" s="4">
        <v>0.54679999999999995</v>
      </c>
      <c r="T36" s="4">
        <v>46.204099999999997</v>
      </c>
      <c r="U36" s="4">
        <v>46.8</v>
      </c>
      <c r="V36" s="4">
        <v>423.08120000000002</v>
      </c>
      <c r="Y36" s="4">
        <v>37.228000000000002</v>
      </c>
      <c r="Z36" s="4">
        <v>0</v>
      </c>
      <c r="AA36" s="4">
        <v>0</v>
      </c>
      <c r="AB36" s="4" t="s">
        <v>207</v>
      </c>
      <c r="AC36" s="4">
        <v>0</v>
      </c>
      <c r="AD36" s="4">
        <v>11.2</v>
      </c>
      <c r="AE36" s="4">
        <v>860</v>
      </c>
      <c r="AF36" s="4">
        <v>892</v>
      </c>
      <c r="AG36" s="4">
        <v>832</v>
      </c>
      <c r="AH36" s="4">
        <v>83.1</v>
      </c>
      <c r="AI36" s="4">
        <v>22.58</v>
      </c>
      <c r="AJ36" s="4">
        <v>0.52</v>
      </c>
      <c r="AK36" s="4">
        <v>983</v>
      </c>
      <c r="AL36" s="4">
        <v>0</v>
      </c>
      <c r="AM36" s="4">
        <v>0</v>
      </c>
      <c r="AN36" s="4">
        <v>23</v>
      </c>
      <c r="AO36" s="4">
        <v>191</v>
      </c>
      <c r="AP36" s="4">
        <v>188.9</v>
      </c>
      <c r="AQ36" s="4">
        <v>2.5</v>
      </c>
      <c r="AR36" s="4">
        <v>195</v>
      </c>
      <c r="AS36" s="4" t="s">
        <v>155</v>
      </c>
      <c r="AT36" s="4">
        <v>1</v>
      </c>
      <c r="AU36" s="5">
        <v>0.79718750000000005</v>
      </c>
      <c r="AV36" s="4">
        <v>47.158503000000003</v>
      </c>
      <c r="AW36" s="4">
        <v>-88.484719999999996</v>
      </c>
      <c r="AX36" s="4">
        <v>312.10000000000002</v>
      </c>
      <c r="AY36" s="4">
        <v>21.2</v>
      </c>
      <c r="AZ36" s="4">
        <v>12</v>
      </c>
      <c r="BA36" s="4">
        <v>10</v>
      </c>
      <c r="BB36" s="4" t="s">
        <v>214</v>
      </c>
      <c r="BC36" s="4">
        <v>1.2507999999999999</v>
      </c>
      <c r="BD36" s="4">
        <v>1.1015999999999999</v>
      </c>
      <c r="BE36" s="4">
        <v>2.3508</v>
      </c>
      <c r="BF36" s="4">
        <v>14.063000000000001</v>
      </c>
      <c r="BG36" s="4">
        <v>12.26</v>
      </c>
      <c r="BH36" s="4">
        <v>0.87</v>
      </c>
      <c r="BI36" s="4">
        <v>17.385000000000002</v>
      </c>
      <c r="BJ36" s="4">
        <v>2215.4009999999998</v>
      </c>
      <c r="BK36" s="4">
        <v>513.95799999999997</v>
      </c>
      <c r="BL36" s="4">
        <v>1.4999999999999999E-2</v>
      </c>
      <c r="BM36" s="4">
        <v>1.2769999999999999</v>
      </c>
      <c r="BN36" s="4">
        <v>1.292</v>
      </c>
      <c r="BO36" s="4">
        <v>1.2E-2</v>
      </c>
      <c r="BP36" s="4">
        <v>1.0249999999999999</v>
      </c>
      <c r="BQ36" s="4">
        <v>1.0369999999999999</v>
      </c>
      <c r="BR36" s="4">
        <v>2.9626999999999999</v>
      </c>
      <c r="BU36" s="4">
        <v>1.5640000000000001</v>
      </c>
      <c r="BW36" s="4">
        <v>0</v>
      </c>
      <c r="BX36" s="4">
        <v>0.22683900000000001</v>
      </c>
      <c r="BY36" s="4">
        <v>-5</v>
      </c>
      <c r="BZ36" s="4">
        <v>0.63567300000000004</v>
      </c>
      <c r="CA36" s="4">
        <v>5.5433779999999997</v>
      </c>
      <c r="CB36" s="4">
        <v>12.840595</v>
      </c>
      <c r="CC36" s="4">
        <f t="shared" si="9"/>
        <v>1.4645604675999999</v>
      </c>
      <c r="CE36" s="4">
        <f t="shared" si="10"/>
        <v>9173.761457939765</v>
      </c>
      <c r="CF36" s="4">
        <f t="shared" si="11"/>
        <v>2128.2504121826278</v>
      </c>
      <c r="CG36" s="4">
        <f t="shared" si="12"/>
        <v>4.2941167905419997</v>
      </c>
      <c r="CH36" s="4">
        <f t="shared" si="13"/>
        <v>12.268254402448198</v>
      </c>
    </row>
    <row r="37" spans="1:86">
      <c r="A37" s="2">
        <v>42439</v>
      </c>
      <c r="B37" s="29">
        <v>0.58928337962962962</v>
      </c>
      <c r="C37" s="4">
        <v>12.311</v>
      </c>
      <c r="D37" s="4">
        <v>4.3944999999999999</v>
      </c>
      <c r="E37" s="4" t="s">
        <v>155</v>
      </c>
      <c r="F37" s="4">
        <v>43944.806535000003</v>
      </c>
      <c r="G37" s="4">
        <v>0.8</v>
      </c>
      <c r="H37" s="4">
        <v>67.7</v>
      </c>
      <c r="I37" s="4">
        <v>434.2</v>
      </c>
      <c r="K37" s="4">
        <v>0</v>
      </c>
      <c r="L37" s="4">
        <v>45</v>
      </c>
      <c r="M37" s="4">
        <v>0.85240000000000005</v>
      </c>
      <c r="N37" s="4">
        <v>10.4939</v>
      </c>
      <c r="O37" s="4">
        <v>3.7456999999999998</v>
      </c>
      <c r="P37" s="4">
        <v>0.68189999999999995</v>
      </c>
      <c r="Q37" s="4">
        <v>57.705500000000001</v>
      </c>
      <c r="R37" s="4">
        <v>58.4</v>
      </c>
      <c r="S37" s="4">
        <v>0.54749999999999999</v>
      </c>
      <c r="T37" s="4">
        <v>46.335500000000003</v>
      </c>
      <c r="U37" s="4">
        <v>46.9</v>
      </c>
      <c r="V37" s="4">
        <v>434.15559999999999</v>
      </c>
      <c r="Y37" s="4">
        <v>37.957999999999998</v>
      </c>
      <c r="Z37" s="4">
        <v>0</v>
      </c>
      <c r="AA37" s="4">
        <v>0</v>
      </c>
      <c r="AB37" s="4" t="s">
        <v>207</v>
      </c>
      <c r="AC37" s="4">
        <v>0</v>
      </c>
      <c r="AD37" s="4">
        <v>11.2</v>
      </c>
      <c r="AE37" s="4">
        <v>861</v>
      </c>
      <c r="AF37" s="4">
        <v>893</v>
      </c>
      <c r="AG37" s="4">
        <v>831</v>
      </c>
      <c r="AH37" s="4">
        <v>83.9</v>
      </c>
      <c r="AI37" s="4">
        <v>22.79</v>
      </c>
      <c r="AJ37" s="4">
        <v>0.52</v>
      </c>
      <c r="AK37" s="4">
        <v>983</v>
      </c>
      <c r="AL37" s="4">
        <v>0</v>
      </c>
      <c r="AM37" s="4">
        <v>0</v>
      </c>
      <c r="AN37" s="4">
        <v>23</v>
      </c>
      <c r="AO37" s="4">
        <v>191</v>
      </c>
      <c r="AP37" s="4">
        <v>188</v>
      </c>
      <c r="AQ37" s="4">
        <v>2.6</v>
      </c>
      <c r="AR37" s="4">
        <v>195</v>
      </c>
      <c r="AS37" s="4" t="s">
        <v>155</v>
      </c>
      <c r="AT37" s="4">
        <v>1</v>
      </c>
      <c r="AU37" s="5">
        <v>0.79719907407407409</v>
      </c>
      <c r="AV37" s="4">
        <v>47.158512000000002</v>
      </c>
      <c r="AW37" s="4">
        <v>-88.484595999999996</v>
      </c>
      <c r="AX37" s="4">
        <v>312</v>
      </c>
      <c r="AY37" s="4">
        <v>20.8</v>
      </c>
      <c r="AZ37" s="4">
        <v>12</v>
      </c>
      <c r="BA37" s="4">
        <v>10</v>
      </c>
      <c r="BB37" s="4" t="s">
        <v>214</v>
      </c>
      <c r="BC37" s="4">
        <v>1.3</v>
      </c>
      <c r="BD37" s="4">
        <v>1.2</v>
      </c>
      <c r="BE37" s="4">
        <v>2.4</v>
      </c>
      <c r="BF37" s="4">
        <v>14.063000000000001</v>
      </c>
      <c r="BG37" s="4">
        <v>12.3</v>
      </c>
      <c r="BH37" s="4">
        <v>0.87</v>
      </c>
      <c r="BI37" s="4">
        <v>17.32</v>
      </c>
      <c r="BJ37" s="4">
        <v>2227.569</v>
      </c>
      <c r="BK37" s="4">
        <v>506.065</v>
      </c>
      <c r="BL37" s="4">
        <v>1.4999999999999999E-2</v>
      </c>
      <c r="BM37" s="4">
        <v>1.2829999999999999</v>
      </c>
      <c r="BN37" s="4">
        <v>1.298</v>
      </c>
      <c r="BO37" s="4">
        <v>1.2E-2</v>
      </c>
      <c r="BP37" s="4">
        <v>1.03</v>
      </c>
      <c r="BQ37" s="4">
        <v>1.042</v>
      </c>
      <c r="BR37" s="4">
        <v>3.0474000000000001</v>
      </c>
      <c r="BU37" s="4">
        <v>1.599</v>
      </c>
      <c r="BW37" s="4">
        <v>0</v>
      </c>
      <c r="BX37" s="4">
        <v>0.201654</v>
      </c>
      <c r="BY37" s="4">
        <v>-5</v>
      </c>
      <c r="BZ37" s="4">
        <v>0.63310900000000003</v>
      </c>
      <c r="CA37" s="4">
        <v>4.9279200000000003</v>
      </c>
      <c r="CB37" s="4">
        <v>12.788802</v>
      </c>
      <c r="CC37" s="4">
        <f t="shared" si="9"/>
        <v>1.3019564640000001</v>
      </c>
      <c r="CE37" s="4">
        <f t="shared" si="10"/>
        <v>8200.0295243805613</v>
      </c>
      <c r="CF37" s="4">
        <f t="shared" si="11"/>
        <v>1862.9043325956002</v>
      </c>
      <c r="CG37" s="4">
        <f t="shared" si="12"/>
        <v>3.8357648020800004</v>
      </c>
      <c r="CH37" s="4">
        <f t="shared" si="13"/>
        <v>11.217955525776002</v>
      </c>
    </row>
    <row r="38" spans="1:86">
      <c r="A38" s="2">
        <v>42439</v>
      </c>
      <c r="B38" s="29">
        <v>0.58929495370370366</v>
      </c>
      <c r="C38" s="4">
        <v>12.46</v>
      </c>
      <c r="D38" s="4">
        <v>4.0506000000000002</v>
      </c>
      <c r="E38" s="4" t="s">
        <v>155</v>
      </c>
      <c r="F38" s="4">
        <v>40505.983607000002</v>
      </c>
      <c r="G38" s="4">
        <v>0.8</v>
      </c>
      <c r="H38" s="4">
        <v>67.7</v>
      </c>
      <c r="I38" s="4">
        <v>440.7</v>
      </c>
      <c r="K38" s="4">
        <v>0</v>
      </c>
      <c r="L38" s="4">
        <v>45</v>
      </c>
      <c r="M38" s="4">
        <v>0.85429999999999995</v>
      </c>
      <c r="N38" s="4">
        <v>10.644500000000001</v>
      </c>
      <c r="O38" s="4">
        <v>3.4605000000000001</v>
      </c>
      <c r="P38" s="4">
        <v>0.68340000000000001</v>
      </c>
      <c r="Q38" s="4">
        <v>57.848199999999999</v>
      </c>
      <c r="R38" s="4">
        <v>58.5</v>
      </c>
      <c r="S38" s="4">
        <v>0.54830000000000001</v>
      </c>
      <c r="T38" s="4">
        <v>46.407499999999999</v>
      </c>
      <c r="U38" s="4">
        <v>47</v>
      </c>
      <c r="V38" s="4">
        <v>440.74349999999998</v>
      </c>
      <c r="Y38" s="4">
        <v>38.301000000000002</v>
      </c>
      <c r="Z38" s="4">
        <v>0</v>
      </c>
      <c r="AA38" s="4">
        <v>0</v>
      </c>
      <c r="AB38" s="4" t="s">
        <v>207</v>
      </c>
      <c r="AC38" s="4">
        <v>0</v>
      </c>
      <c r="AD38" s="4">
        <v>11.2</v>
      </c>
      <c r="AE38" s="4">
        <v>861</v>
      </c>
      <c r="AF38" s="4">
        <v>892</v>
      </c>
      <c r="AG38" s="4">
        <v>830</v>
      </c>
      <c r="AH38" s="4">
        <v>83</v>
      </c>
      <c r="AI38" s="4">
        <v>22.55</v>
      </c>
      <c r="AJ38" s="4">
        <v>0.52</v>
      </c>
      <c r="AK38" s="4">
        <v>983</v>
      </c>
      <c r="AL38" s="4">
        <v>0</v>
      </c>
      <c r="AM38" s="4">
        <v>0</v>
      </c>
      <c r="AN38" s="4">
        <v>23</v>
      </c>
      <c r="AO38" s="4">
        <v>191.1</v>
      </c>
      <c r="AP38" s="4">
        <v>188.1</v>
      </c>
      <c r="AQ38" s="4">
        <v>2.2000000000000002</v>
      </c>
      <c r="AR38" s="4">
        <v>195</v>
      </c>
      <c r="AS38" s="4" t="s">
        <v>155</v>
      </c>
      <c r="AT38" s="4">
        <v>1</v>
      </c>
      <c r="AU38" s="5">
        <v>0.79721064814814813</v>
      </c>
      <c r="AV38" s="4">
        <v>47.158534000000003</v>
      </c>
      <c r="AW38" s="4">
        <v>-88.484472999999994</v>
      </c>
      <c r="AX38" s="4">
        <v>311.89999999999998</v>
      </c>
      <c r="AY38" s="4">
        <v>21.1</v>
      </c>
      <c r="AZ38" s="4">
        <v>12</v>
      </c>
      <c r="BA38" s="4">
        <v>10</v>
      </c>
      <c r="BB38" s="4" t="s">
        <v>214</v>
      </c>
      <c r="BC38" s="4">
        <v>1.1983999999999999</v>
      </c>
      <c r="BD38" s="4">
        <v>1.2507999999999999</v>
      </c>
      <c r="BE38" s="4">
        <v>2.2475999999999998</v>
      </c>
      <c r="BF38" s="4">
        <v>14.063000000000001</v>
      </c>
      <c r="BG38" s="4">
        <v>12.48</v>
      </c>
      <c r="BH38" s="4">
        <v>0.89</v>
      </c>
      <c r="BI38" s="4">
        <v>17.053999999999998</v>
      </c>
      <c r="BJ38" s="4">
        <v>2281.0070000000001</v>
      </c>
      <c r="BK38" s="4">
        <v>471.96600000000001</v>
      </c>
      <c r="BL38" s="4">
        <v>1.4999999999999999E-2</v>
      </c>
      <c r="BM38" s="4">
        <v>1.298</v>
      </c>
      <c r="BN38" s="4">
        <v>1.3129999999999999</v>
      </c>
      <c r="BO38" s="4">
        <v>1.2E-2</v>
      </c>
      <c r="BP38" s="4">
        <v>1.0409999999999999</v>
      </c>
      <c r="BQ38" s="4">
        <v>1.054</v>
      </c>
      <c r="BR38" s="4">
        <v>3.1231</v>
      </c>
      <c r="BU38" s="4">
        <v>1.6279999999999999</v>
      </c>
      <c r="BW38" s="4">
        <v>0</v>
      </c>
      <c r="BX38" s="4">
        <v>0.211033</v>
      </c>
      <c r="BY38" s="4">
        <v>-5</v>
      </c>
      <c r="BZ38" s="4">
        <v>0.63378199999999996</v>
      </c>
      <c r="CA38" s="4">
        <v>5.1571179999999996</v>
      </c>
      <c r="CB38" s="4">
        <v>12.802396</v>
      </c>
      <c r="CC38" s="4">
        <f t="shared" si="9"/>
        <v>1.3625105755999998</v>
      </c>
      <c r="CE38" s="4">
        <f t="shared" si="10"/>
        <v>8787.2764265960213</v>
      </c>
      <c r="CF38" s="4">
        <f t="shared" si="11"/>
        <v>1818.186312429036</v>
      </c>
      <c r="CG38" s="4">
        <f t="shared" si="12"/>
        <v>4.0603949718839996</v>
      </c>
      <c r="CH38" s="4">
        <f t="shared" si="13"/>
        <v>12.0313278336726</v>
      </c>
    </row>
    <row r="39" spans="1:86">
      <c r="A39" s="2">
        <v>42439</v>
      </c>
      <c r="B39" s="29">
        <v>0.58930652777777781</v>
      </c>
      <c r="C39" s="4">
        <v>13.113</v>
      </c>
      <c r="D39" s="4">
        <v>3.1709000000000001</v>
      </c>
      <c r="E39" s="4" t="s">
        <v>155</v>
      </c>
      <c r="F39" s="4">
        <v>31708.722358999999</v>
      </c>
      <c r="G39" s="4">
        <v>0.8</v>
      </c>
      <c r="H39" s="4">
        <v>58.2</v>
      </c>
      <c r="I39" s="4">
        <v>423.3</v>
      </c>
      <c r="K39" s="4">
        <v>0</v>
      </c>
      <c r="L39" s="4">
        <v>45</v>
      </c>
      <c r="M39" s="4">
        <v>0.85719999999999996</v>
      </c>
      <c r="N39" s="4">
        <v>11.2403</v>
      </c>
      <c r="O39" s="4">
        <v>2.7179000000000002</v>
      </c>
      <c r="P39" s="4">
        <v>0.68569999999999998</v>
      </c>
      <c r="Q39" s="4">
        <v>49.886800000000001</v>
      </c>
      <c r="R39" s="4">
        <v>50.6</v>
      </c>
      <c r="S39" s="4">
        <v>0.55010000000000003</v>
      </c>
      <c r="T39" s="4">
        <v>40.020600000000002</v>
      </c>
      <c r="U39" s="4">
        <v>40.6</v>
      </c>
      <c r="V39" s="4">
        <v>423.2962</v>
      </c>
      <c r="Y39" s="4">
        <v>38.575000000000003</v>
      </c>
      <c r="Z39" s="4">
        <v>0</v>
      </c>
      <c r="AA39" s="4">
        <v>0</v>
      </c>
      <c r="AB39" s="4" t="s">
        <v>207</v>
      </c>
      <c r="AC39" s="4">
        <v>0</v>
      </c>
      <c r="AD39" s="4">
        <v>11.2</v>
      </c>
      <c r="AE39" s="4">
        <v>862</v>
      </c>
      <c r="AF39" s="4">
        <v>892</v>
      </c>
      <c r="AG39" s="4">
        <v>832</v>
      </c>
      <c r="AH39" s="4">
        <v>83</v>
      </c>
      <c r="AI39" s="4">
        <v>22.55</v>
      </c>
      <c r="AJ39" s="4">
        <v>0.52</v>
      </c>
      <c r="AK39" s="4">
        <v>983</v>
      </c>
      <c r="AL39" s="4">
        <v>0</v>
      </c>
      <c r="AM39" s="4">
        <v>0</v>
      </c>
      <c r="AN39" s="4">
        <v>23</v>
      </c>
      <c r="AO39" s="4">
        <v>191.9</v>
      </c>
      <c r="AP39" s="4">
        <v>189</v>
      </c>
      <c r="AQ39" s="4">
        <v>1.8</v>
      </c>
      <c r="AR39" s="4">
        <v>195</v>
      </c>
      <c r="AS39" s="4" t="s">
        <v>155</v>
      </c>
      <c r="AT39" s="4">
        <v>1</v>
      </c>
      <c r="AU39" s="5">
        <v>0.79722222222222217</v>
      </c>
      <c r="AV39" s="4">
        <v>47.158546999999999</v>
      </c>
      <c r="AW39" s="4">
        <v>-88.484412000000006</v>
      </c>
      <c r="AX39" s="4">
        <v>311.89999999999998</v>
      </c>
      <c r="AY39" s="4">
        <v>21.3</v>
      </c>
      <c r="AZ39" s="4">
        <v>12</v>
      </c>
      <c r="BA39" s="4">
        <v>10</v>
      </c>
      <c r="BB39" s="4" t="s">
        <v>214</v>
      </c>
      <c r="BC39" s="4">
        <v>1.1000000000000001</v>
      </c>
      <c r="BD39" s="4">
        <v>1.3</v>
      </c>
      <c r="BE39" s="4">
        <v>2.1</v>
      </c>
      <c r="BF39" s="4">
        <v>14.063000000000001</v>
      </c>
      <c r="BG39" s="4">
        <v>12.76</v>
      </c>
      <c r="BH39" s="4">
        <v>0.91</v>
      </c>
      <c r="BI39" s="4">
        <v>16.664000000000001</v>
      </c>
      <c r="BJ39" s="4">
        <v>2434.3159999999998</v>
      </c>
      <c r="BK39" s="4">
        <v>374.64299999999997</v>
      </c>
      <c r="BL39" s="4">
        <v>1.6E-2</v>
      </c>
      <c r="BM39" s="4">
        <v>1.131</v>
      </c>
      <c r="BN39" s="4">
        <v>1.147</v>
      </c>
      <c r="BO39" s="4">
        <v>1.2E-2</v>
      </c>
      <c r="BP39" s="4">
        <v>0.90800000000000003</v>
      </c>
      <c r="BQ39" s="4">
        <v>0.92</v>
      </c>
      <c r="BR39" s="4">
        <v>3.0314000000000001</v>
      </c>
      <c r="BU39" s="4">
        <v>1.657</v>
      </c>
      <c r="BW39" s="4">
        <v>0</v>
      </c>
      <c r="BX39" s="4">
        <v>0.24073</v>
      </c>
      <c r="BY39" s="4">
        <v>-5</v>
      </c>
      <c r="BZ39" s="4">
        <v>0.63232699999999997</v>
      </c>
      <c r="CA39" s="4">
        <v>5.8828389999999997</v>
      </c>
      <c r="CB39" s="4">
        <v>12.773004999999999</v>
      </c>
      <c r="CC39" s="4">
        <f t="shared" si="9"/>
        <v>1.5542460638</v>
      </c>
      <c r="CE39" s="4">
        <f t="shared" si="10"/>
        <v>10697.554760033627</v>
      </c>
      <c r="CF39" s="4">
        <f t="shared" si="11"/>
        <v>1646.3614452533188</v>
      </c>
      <c r="CG39" s="4">
        <f t="shared" si="12"/>
        <v>4.0429222743600004</v>
      </c>
      <c r="CH39" s="4">
        <f t="shared" si="13"/>
        <v>13.321428894016199</v>
      </c>
    </row>
    <row r="40" spans="1:86">
      <c r="A40" s="2">
        <v>42439</v>
      </c>
      <c r="B40" s="29">
        <v>0.58931810185185185</v>
      </c>
      <c r="C40" s="4">
        <v>13.631</v>
      </c>
      <c r="D40" s="4">
        <v>1.9350000000000001</v>
      </c>
      <c r="E40" s="4" t="s">
        <v>155</v>
      </c>
      <c r="F40" s="4">
        <v>19350</v>
      </c>
      <c r="G40" s="4">
        <v>6.7</v>
      </c>
      <c r="H40" s="4">
        <v>58.1</v>
      </c>
      <c r="I40" s="4">
        <v>361.3</v>
      </c>
      <c r="K40" s="4">
        <v>0</v>
      </c>
      <c r="L40" s="4">
        <v>44</v>
      </c>
      <c r="M40" s="4">
        <v>0.86429999999999996</v>
      </c>
      <c r="N40" s="4">
        <v>11.781700000000001</v>
      </c>
      <c r="O40" s="4">
        <v>1.6725000000000001</v>
      </c>
      <c r="P40" s="4">
        <v>5.7827999999999999</v>
      </c>
      <c r="Q40" s="4">
        <v>50.217399999999998</v>
      </c>
      <c r="R40" s="4">
        <v>56</v>
      </c>
      <c r="S40" s="4">
        <v>4.6391</v>
      </c>
      <c r="T40" s="4">
        <v>40.285800000000002</v>
      </c>
      <c r="U40" s="4">
        <v>44.9</v>
      </c>
      <c r="V40" s="4">
        <v>361.32729999999998</v>
      </c>
      <c r="Y40" s="4">
        <v>38.424999999999997</v>
      </c>
      <c r="Z40" s="4">
        <v>0</v>
      </c>
      <c r="AA40" s="4">
        <v>0</v>
      </c>
      <c r="AB40" s="4" t="s">
        <v>207</v>
      </c>
      <c r="AC40" s="4">
        <v>0</v>
      </c>
      <c r="AD40" s="4">
        <v>11.3</v>
      </c>
      <c r="AE40" s="4">
        <v>862</v>
      </c>
      <c r="AF40" s="4">
        <v>893</v>
      </c>
      <c r="AG40" s="4">
        <v>833</v>
      </c>
      <c r="AH40" s="4">
        <v>83</v>
      </c>
      <c r="AI40" s="4">
        <v>22.55</v>
      </c>
      <c r="AJ40" s="4">
        <v>0.52</v>
      </c>
      <c r="AK40" s="4">
        <v>983</v>
      </c>
      <c r="AL40" s="4">
        <v>0</v>
      </c>
      <c r="AM40" s="4">
        <v>0</v>
      </c>
      <c r="AN40" s="4">
        <v>23</v>
      </c>
      <c r="AO40" s="4">
        <v>191</v>
      </c>
      <c r="AP40" s="4">
        <v>189</v>
      </c>
      <c r="AQ40" s="4">
        <v>1.9</v>
      </c>
      <c r="AR40" s="4">
        <v>195</v>
      </c>
      <c r="AS40" s="4" t="s">
        <v>155</v>
      </c>
      <c r="AT40" s="4">
        <v>1</v>
      </c>
      <c r="AU40" s="5">
        <v>0.79722222222222217</v>
      </c>
      <c r="AV40" s="4">
        <v>47.158611000000001</v>
      </c>
      <c r="AW40" s="4">
        <v>-88.484314999999995</v>
      </c>
      <c r="AX40" s="4">
        <v>311.89999999999998</v>
      </c>
      <c r="AY40" s="4">
        <v>21.9</v>
      </c>
      <c r="AZ40" s="4">
        <v>12</v>
      </c>
      <c r="BA40" s="4">
        <v>10</v>
      </c>
      <c r="BB40" s="4" t="s">
        <v>214</v>
      </c>
      <c r="BC40" s="4">
        <v>1.0492509999999999</v>
      </c>
      <c r="BD40" s="4">
        <v>1.350749</v>
      </c>
      <c r="BE40" s="4">
        <v>2.0492509999999999</v>
      </c>
      <c r="BF40" s="4">
        <v>14.063000000000001</v>
      </c>
      <c r="BG40" s="4">
        <v>13.47</v>
      </c>
      <c r="BH40" s="4">
        <v>0.96</v>
      </c>
      <c r="BI40" s="4">
        <v>15.696999999999999</v>
      </c>
      <c r="BJ40" s="4">
        <v>2648.404</v>
      </c>
      <c r="BK40" s="4">
        <v>239.28299999999999</v>
      </c>
      <c r="BL40" s="4">
        <v>0.13600000000000001</v>
      </c>
      <c r="BM40" s="4">
        <v>1.1819999999999999</v>
      </c>
      <c r="BN40" s="4">
        <v>1.3180000000000001</v>
      </c>
      <c r="BO40" s="4">
        <v>0.109</v>
      </c>
      <c r="BP40" s="4">
        <v>0.94799999999999995</v>
      </c>
      <c r="BQ40" s="4">
        <v>1.0580000000000001</v>
      </c>
      <c r="BR40" s="4">
        <v>2.6858</v>
      </c>
      <c r="BU40" s="4">
        <v>1.714</v>
      </c>
      <c r="BW40" s="4">
        <v>0</v>
      </c>
      <c r="BX40" s="4">
        <v>0.22195699999999999</v>
      </c>
      <c r="BY40" s="4">
        <v>-5</v>
      </c>
      <c r="BZ40" s="4">
        <v>0.63521799999999995</v>
      </c>
      <c r="CA40" s="4">
        <v>5.4240740000000001</v>
      </c>
      <c r="CB40" s="4">
        <v>12.831403999999999</v>
      </c>
      <c r="CC40" s="4">
        <f t="shared" si="9"/>
        <v>1.4330403508</v>
      </c>
      <c r="CE40" s="4">
        <f t="shared" si="10"/>
        <v>10730.759040588311</v>
      </c>
      <c r="CF40" s="4">
        <f t="shared" si="11"/>
        <v>969.52285810967396</v>
      </c>
      <c r="CG40" s="4">
        <f t="shared" si="12"/>
        <v>4.2867867081239996</v>
      </c>
      <c r="CH40" s="4">
        <f t="shared" si="13"/>
        <v>10.882279528052399</v>
      </c>
    </row>
    <row r="41" spans="1:86">
      <c r="A41" s="2">
        <v>42439</v>
      </c>
      <c r="B41" s="29">
        <v>0.589329675925926</v>
      </c>
      <c r="C41" s="4">
        <v>14.01</v>
      </c>
      <c r="D41" s="4">
        <v>1.2109000000000001</v>
      </c>
      <c r="E41" s="4" t="s">
        <v>155</v>
      </c>
      <c r="F41" s="4">
        <v>12108.906379</v>
      </c>
      <c r="G41" s="4">
        <v>14.3</v>
      </c>
      <c r="H41" s="4">
        <v>58.1</v>
      </c>
      <c r="I41" s="4">
        <v>279.8</v>
      </c>
      <c r="K41" s="4">
        <v>0</v>
      </c>
      <c r="L41" s="4">
        <v>42</v>
      </c>
      <c r="M41" s="4">
        <v>0.86799999999999999</v>
      </c>
      <c r="N41" s="4">
        <v>12.160399999999999</v>
      </c>
      <c r="O41" s="4">
        <v>1.0509999999999999</v>
      </c>
      <c r="P41" s="4">
        <v>12.4457</v>
      </c>
      <c r="Q41" s="4">
        <v>50.427999999999997</v>
      </c>
      <c r="R41" s="4">
        <v>62.9</v>
      </c>
      <c r="S41" s="4">
        <v>9.9842999999999993</v>
      </c>
      <c r="T41" s="4">
        <v>40.454799999999999</v>
      </c>
      <c r="U41" s="4">
        <v>50.4</v>
      </c>
      <c r="V41" s="4">
        <v>279.79379999999998</v>
      </c>
      <c r="Y41" s="4">
        <v>36.427999999999997</v>
      </c>
      <c r="Z41" s="4">
        <v>0</v>
      </c>
      <c r="AA41" s="4">
        <v>0</v>
      </c>
      <c r="AB41" s="4" t="s">
        <v>207</v>
      </c>
      <c r="AC41" s="4">
        <v>0</v>
      </c>
      <c r="AD41" s="4">
        <v>11.3</v>
      </c>
      <c r="AE41" s="4">
        <v>863</v>
      </c>
      <c r="AF41" s="4">
        <v>894</v>
      </c>
      <c r="AG41" s="4">
        <v>833</v>
      </c>
      <c r="AH41" s="4">
        <v>83</v>
      </c>
      <c r="AI41" s="4">
        <v>22.55</v>
      </c>
      <c r="AJ41" s="4">
        <v>0.52</v>
      </c>
      <c r="AK41" s="4">
        <v>983</v>
      </c>
      <c r="AL41" s="4">
        <v>0</v>
      </c>
      <c r="AM41" s="4">
        <v>0</v>
      </c>
      <c r="AN41" s="4">
        <v>23</v>
      </c>
      <c r="AO41" s="4">
        <v>191</v>
      </c>
      <c r="AP41" s="4">
        <v>189</v>
      </c>
      <c r="AQ41" s="4">
        <v>2.1</v>
      </c>
      <c r="AR41" s="4">
        <v>195</v>
      </c>
      <c r="AS41" s="4" t="s">
        <v>155</v>
      </c>
      <c r="AT41" s="4">
        <v>1</v>
      </c>
      <c r="AU41" s="5">
        <v>0.79724537037037047</v>
      </c>
      <c r="AV41" s="4">
        <v>47.158673</v>
      </c>
      <c r="AW41" s="4">
        <v>-88.484219999999993</v>
      </c>
      <c r="AX41" s="4">
        <v>311.89999999999998</v>
      </c>
      <c r="AY41" s="4">
        <v>23.3</v>
      </c>
      <c r="AZ41" s="4">
        <v>12</v>
      </c>
      <c r="BA41" s="4">
        <v>10</v>
      </c>
      <c r="BB41" s="4" t="s">
        <v>214</v>
      </c>
      <c r="BC41" s="4">
        <v>1</v>
      </c>
      <c r="BD41" s="4">
        <v>1.4507509999999999</v>
      </c>
      <c r="BE41" s="4">
        <v>2.050751</v>
      </c>
      <c r="BF41" s="4">
        <v>14.063000000000001</v>
      </c>
      <c r="BG41" s="4">
        <v>13.86</v>
      </c>
      <c r="BH41" s="4">
        <v>0.99</v>
      </c>
      <c r="BI41" s="4">
        <v>15.214</v>
      </c>
      <c r="BJ41" s="4">
        <v>2785.5219999999999</v>
      </c>
      <c r="BK41" s="4">
        <v>153.227</v>
      </c>
      <c r="BL41" s="4">
        <v>0.29899999999999999</v>
      </c>
      <c r="BM41" s="4">
        <v>1.21</v>
      </c>
      <c r="BN41" s="4">
        <v>1.508</v>
      </c>
      <c r="BO41" s="4">
        <v>0.24</v>
      </c>
      <c r="BP41" s="4">
        <v>0.97</v>
      </c>
      <c r="BQ41" s="4">
        <v>1.21</v>
      </c>
      <c r="BR41" s="4">
        <v>2.1193</v>
      </c>
      <c r="BU41" s="4">
        <v>1.6559999999999999</v>
      </c>
      <c r="BW41" s="4">
        <v>0</v>
      </c>
      <c r="BX41" s="4">
        <v>0.29506599999999999</v>
      </c>
      <c r="BY41" s="4">
        <v>-5</v>
      </c>
      <c r="BZ41" s="4">
        <v>0.63678199999999996</v>
      </c>
      <c r="CA41" s="4">
        <v>7.2106750000000002</v>
      </c>
      <c r="CB41" s="4">
        <v>12.862996000000001</v>
      </c>
      <c r="CC41" s="4">
        <f t="shared" si="9"/>
        <v>1.9050603349999999</v>
      </c>
      <c r="CE41" s="4">
        <f t="shared" si="10"/>
        <v>15003.86390397045</v>
      </c>
      <c r="CF41" s="4">
        <f t="shared" si="11"/>
        <v>825.337963374075</v>
      </c>
      <c r="CG41" s="4">
        <f t="shared" si="12"/>
        <v>6.5175128122500006</v>
      </c>
      <c r="CH41" s="4">
        <f t="shared" si="13"/>
        <v>11.4153428950425</v>
      </c>
    </row>
    <row r="42" spans="1:86">
      <c r="A42" s="2">
        <v>42439</v>
      </c>
      <c r="B42" s="29">
        <v>0.58934125000000004</v>
      </c>
      <c r="C42" s="4">
        <v>14.260999999999999</v>
      </c>
      <c r="D42" s="4">
        <v>0.63339999999999996</v>
      </c>
      <c r="E42" s="4" t="s">
        <v>155</v>
      </c>
      <c r="F42" s="4">
        <v>6334.4083330000003</v>
      </c>
      <c r="G42" s="4">
        <v>40.4</v>
      </c>
      <c r="H42" s="4">
        <v>58.1</v>
      </c>
      <c r="I42" s="4">
        <v>188.6</v>
      </c>
      <c r="K42" s="4">
        <v>0</v>
      </c>
      <c r="L42" s="4">
        <v>36</v>
      </c>
      <c r="M42" s="4">
        <v>0.87119999999999997</v>
      </c>
      <c r="N42" s="4">
        <v>12.4238</v>
      </c>
      <c r="O42" s="4">
        <v>0.55179999999999996</v>
      </c>
      <c r="P42" s="4">
        <v>35.209699999999998</v>
      </c>
      <c r="Q42" s="4">
        <v>50.616199999999999</v>
      </c>
      <c r="R42" s="4">
        <v>85.8</v>
      </c>
      <c r="S42" s="4">
        <v>28.249400000000001</v>
      </c>
      <c r="T42" s="4">
        <v>40.610300000000002</v>
      </c>
      <c r="U42" s="4">
        <v>68.900000000000006</v>
      </c>
      <c r="V42" s="4">
        <v>188.63460000000001</v>
      </c>
      <c r="Y42" s="4">
        <v>31.274000000000001</v>
      </c>
      <c r="Z42" s="4">
        <v>0</v>
      </c>
      <c r="AA42" s="4">
        <v>0</v>
      </c>
      <c r="AB42" s="4" t="s">
        <v>207</v>
      </c>
      <c r="AC42" s="4">
        <v>0</v>
      </c>
      <c r="AD42" s="4">
        <v>11.2</v>
      </c>
      <c r="AE42" s="4">
        <v>864</v>
      </c>
      <c r="AF42" s="4">
        <v>895</v>
      </c>
      <c r="AG42" s="4">
        <v>836</v>
      </c>
      <c r="AH42" s="4">
        <v>83.1</v>
      </c>
      <c r="AI42" s="4">
        <v>22.58</v>
      </c>
      <c r="AJ42" s="4">
        <v>0.52</v>
      </c>
      <c r="AK42" s="4">
        <v>983</v>
      </c>
      <c r="AL42" s="4">
        <v>0</v>
      </c>
      <c r="AM42" s="4">
        <v>0</v>
      </c>
      <c r="AN42" s="4">
        <v>23</v>
      </c>
      <c r="AO42" s="4">
        <v>191</v>
      </c>
      <c r="AP42" s="4">
        <v>189</v>
      </c>
      <c r="AQ42" s="4">
        <v>2.1</v>
      </c>
      <c r="AR42" s="4">
        <v>195</v>
      </c>
      <c r="AS42" s="4" t="s">
        <v>155</v>
      </c>
      <c r="AT42" s="4">
        <v>1</v>
      </c>
      <c r="AU42" s="5">
        <v>0.79724537037037047</v>
      </c>
      <c r="AV42" s="4">
        <v>47.158721</v>
      </c>
      <c r="AW42" s="4">
        <v>-88.484195999999997</v>
      </c>
      <c r="AX42" s="4">
        <v>311.7</v>
      </c>
      <c r="AY42" s="4">
        <v>24.1</v>
      </c>
      <c r="AZ42" s="4">
        <v>12</v>
      </c>
      <c r="BA42" s="4">
        <v>10</v>
      </c>
      <c r="BB42" s="4" t="s">
        <v>214</v>
      </c>
      <c r="BC42" s="4">
        <v>1.0508</v>
      </c>
      <c r="BD42" s="4">
        <v>1.6015999999999999</v>
      </c>
      <c r="BE42" s="4">
        <v>2.1507999999999998</v>
      </c>
      <c r="BF42" s="4">
        <v>14.063000000000001</v>
      </c>
      <c r="BG42" s="4">
        <v>14.23</v>
      </c>
      <c r="BH42" s="4">
        <v>1.01</v>
      </c>
      <c r="BI42" s="4">
        <v>14.785</v>
      </c>
      <c r="BJ42" s="4">
        <v>2899.67</v>
      </c>
      <c r="BK42" s="4">
        <v>81.977000000000004</v>
      </c>
      <c r="BL42" s="4">
        <v>0.86099999999999999</v>
      </c>
      <c r="BM42" s="4">
        <v>1.2370000000000001</v>
      </c>
      <c r="BN42" s="4">
        <v>2.0979999999999999</v>
      </c>
      <c r="BO42" s="4">
        <v>0.69</v>
      </c>
      <c r="BP42" s="4">
        <v>0.99299999999999999</v>
      </c>
      <c r="BQ42" s="4">
        <v>1.6830000000000001</v>
      </c>
      <c r="BR42" s="4">
        <v>1.4558</v>
      </c>
      <c r="BU42" s="4">
        <v>1.448</v>
      </c>
      <c r="BW42" s="4">
        <v>0</v>
      </c>
      <c r="BX42" s="4">
        <v>0.36426999999999998</v>
      </c>
      <c r="BY42" s="4">
        <v>-5</v>
      </c>
      <c r="BZ42" s="4">
        <v>0.63532699999999998</v>
      </c>
      <c r="CA42" s="4">
        <v>8.9018479999999993</v>
      </c>
      <c r="CB42" s="4">
        <v>12.833605</v>
      </c>
      <c r="CC42" s="4">
        <f t="shared" si="9"/>
        <v>2.3518682415999996</v>
      </c>
      <c r="CE42" s="4">
        <f t="shared" si="10"/>
        <v>19281.878927849521</v>
      </c>
      <c r="CF42" s="4">
        <f t="shared" si="11"/>
        <v>545.12085474151195</v>
      </c>
      <c r="CG42" s="4">
        <f t="shared" si="12"/>
        <v>11.191412207448</v>
      </c>
      <c r="CH42" s="4">
        <f t="shared" si="13"/>
        <v>9.6806048078447979</v>
      </c>
    </row>
    <row r="43" spans="1:86">
      <c r="A43" s="2">
        <v>42439</v>
      </c>
      <c r="B43" s="29">
        <v>0.58935282407407408</v>
      </c>
      <c r="C43" s="4">
        <v>14.404</v>
      </c>
      <c r="D43" s="4">
        <v>0.26269999999999999</v>
      </c>
      <c r="E43" s="4" t="s">
        <v>155</v>
      </c>
      <c r="F43" s="4">
        <v>2626.614583</v>
      </c>
      <c r="G43" s="4">
        <v>65</v>
      </c>
      <c r="H43" s="4">
        <v>58</v>
      </c>
      <c r="I43" s="4">
        <v>115.2</v>
      </c>
      <c r="K43" s="4">
        <v>0</v>
      </c>
      <c r="L43" s="4">
        <v>34</v>
      </c>
      <c r="M43" s="4">
        <v>0.87339999999999995</v>
      </c>
      <c r="N43" s="4">
        <v>12.5809</v>
      </c>
      <c r="O43" s="4">
        <v>0.22939999999999999</v>
      </c>
      <c r="P43" s="4">
        <v>56.793300000000002</v>
      </c>
      <c r="Q43" s="4">
        <v>50.659599999999998</v>
      </c>
      <c r="R43" s="4">
        <v>107.5</v>
      </c>
      <c r="S43" s="4">
        <v>45.608199999999997</v>
      </c>
      <c r="T43" s="4">
        <v>40.682499999999997</v>
      </c>
      <c r="U43" s="4">
        <v>86.3</v>
      </c>
      <c r="V43" s="4">
        <v>115.24039999999999</v>
      </c>
      <c r="Y43" s="4">
        <v>29.262</v>
      </c>
      <c r="Z43" s="4">
        <v>0</v>
      </c>
      <c r="AA43" s="4">
        <v>0</v>
      </c>
      <c r="AB43" s="4" t="s">
        <v>207</v>
      </c>
      <c r="AC43" s="4">
        <v>0</v>
      </c>
      <c r="AD43" s="4">
        <v>11.3</v>
      </c>
      <c r="AE43" s="4">
        <v>866</v>
      </c>
      <c r="AF43" s="4">
        <v>897</v>
      </c>
      <c r="AG43" s="4">
        <v>840</v>
      </c>
      <c r="AH43" s="4">
        <v>84</v>
      </c>
      <c r="AI43" s="4">
        <v>22.82</v>
      </c>
      <c r="AJ43" s="4">
        <v>0.52</v>
      </c>
      <c r="AK43" s="4">
        <v>983</v>
      </c>
      <c r="AL43" s="4">
        <v>0</v>
      </c>
      <c r="AM43" s="4">
        <v>0</v>
      </c>
      <c r="AN43" s="4">
        <v>23</v>
      </c>
      <c r="AO43" s="4">
        <v>190.9</v>
      </c>
      <c r="AP43" s="4">
        <v>188.9</v>
      </c>
      <c r="AQ43" s="4">
        <v>2.4</v>
      </c>
      <c r="AR43" s="4">
        <v>195</v>
      </c>
      <c r="AS43" s="4" t="s">
        <v>155</v>
      </c>
      <c r="AT43" s="4">
        <v>1</v>
      </c>
      <c r="AU43" s="5">
        <v>0.79725694444444439</v>
      </c>
      <c r="AV43" s="4">
        <v>47.158819000000001</v>
      </c>
      <c r="AW43" s="4">
        <v>-88.484161999999998</v>
      </c>
      <c r="AX43" s="4">
        <v>311.39999999999998</v>
      </c>
      <c r="AY43" s="4">
        <v>25.3</v>
      </c>
      <c r="AZ43" s="4">
        <v>12</v>
      </c>
      <c r="BA43" s="4">
        <v>10</v>
      </c>
      <c r="BB43" s="4" t="s">
        <v>214</v>
      </c>
      <c r="BC43" s="4">
        <v>1.1000000000000001</v>
      </c>
      <c r="BD43" s="4">
        <v>1.3444</v>
      </c>
      <c r="BE43" s="4">
        <v>1.9967999999999999</v>
      </c>
      <c r="BF43" s="4">
        <v>14.063000000000001</v>
      </c>
      <c r="BG43" s="4">
        <v>14.49</v>
      </c>
      <c r="BH43" s="4">
        <v>1.03</v>
      </c>
      <c r="BI43" s="4">
        <v>14.49</v>
      </c>
      <c r="BJ43" s="4">
        <v>2976.0160000000001</v>
      </c>
      <c r="BK43" s="4">
        <v>34.540999999999997</v>
      </c>
      <c r="BL43" s="4">
        <v>1.407</v>
      </c>
      <c r="BM43" s="4">
        <v>1.2549999999999999</v>
      </c>
      <c r="BN43" s="4">
        <v>2.6619999999999999</v>
      </c>
      <c r="BO43" s="4">
        <v>1.1299999999999999</v>
      </c>
      <c r="BP43" s="4">
        <v>1.008</v>
      </c>
      <c r="BQ43" s="4">
        <v>2.1379999999999999</v>
      </c>
      <c r="BR43" s="4">
        <v>0.90139999999999998</v>
      </c>
      <c r="BU43" s="4">
        <v>1.373</v>
      </c>
      <c r="BW43" s="4">
        <v>0</v>
      </c>
      <c r="BX43" s="4">
        <v>0.38555</v>
      </c>
      <c r="BY43" s="4">
        <v>-5</v>
      </c>
      <c r="BZ43" s="4">
        <v>0.63789099999999999</v>
      </c>
      <c r="CA43" s="4">
        <v>9.4218790000000006</v>
      </c>
      <c r="CB43" s="4">
        <v>12.885398</v>
      </c>
      <c r="CC43" s="4">
        <f t="shared" si="9"/>
        <v>2.4892604318</v>
      </c>
      <c r="CE43" s="4">
        <f t="shared" si="10"/>
        <v>20945.62800258581</v>
      </c>
      <c r="CF43" s="4">
        <f t="shared" si="11"/>
        <v>243.10451853663298</v>
      </c>
      <c r="CG43" s="4">
        <f t="shared" si="12"/>
        <v>15.047551044594</v>
      </c>
      <c r="CH43" s="4">
        <f t="shared" si="13"/>
        <v>6.3441826527582004</v>
      </c>
    </row>
    <row r="44" spans="1:86">
      <c r="A44" s="2">
        <v>42439</v>
      </c>
      <c r="B44" s="29">
        <v>0.58936439814814812</v>
      </c>
      <c r="C44" s="4">
        <v>14.42</v>
      </c>
      <c r="D44" s="4">
        <v>9.98E-2</v>
      </c>
      <c r="E44" s="4" t="s">
        <v>155</v>
      </c>
      <c r="F44" s="4">
        <v>998.420208</v>
      </c>
      <c r="G44" s="4">
        <v>265.89999999999998</v>
      </c>
      <c r="H44" s="4">
        <v>58</v>
      </c>
      <c r="I44" s="4">
        <v>86.9</v>
      </c>
      <c r="K44" s="4">
        <v>0</v>
      </c>
      <c r="L44" s="4">
        <v>33</v>
      </c>
      <c r="M44" s="4">
        <v>0.87480000000000002</v>
      </c>
      <c r="N44" s="4">
        <v>12.614000000000001</v>
      </c>
      <c r="O44" s="4">
        <v>8.7300000000000003E-2</v>
      </c>
      <c r="P44" s="4">
        <v>232.6317</v>
      </c>
      <c r="Q44" s="4">
        <v>50.735999999999997</v>
      </c>
      <c r="R44" s="4">
        <v>283.39999999999998</v>
      </c>
      <c r="S44" s="4">
        <v>186.81620000000001</v>
      </c>
      <c r="T44" s="4">
        <v>40.7438</v>
      </c>
      <c r="U44" s="4">
        <v>227.6</v>
      </c>
      <c r="V44" s="4">
        <v>86.865399999999994</v>
      </c>
      <c r="Y44" s="4">
        <v>28.6</v>
      </c>
      <c r="Z44" s="4">
        <v>0</v>
      </c>
      <c r="AA44" s="4">
        <v>0</v>
      </c>
      <c r="AB44" s="4" t="s">
        <v>207</v>
      </c>
      <c r="AC44" s="4">
        <v>0</v>
      </c>
      <c r="AD44" s="4">
        <v>11.2</v>
      </c>
      <c r="AE44" s="4">
        <v>869</v>
      </c>
      <c r="AF44" s="4">
        <v>898</v>
      </c>
      <c r="AG44" s="4">
        <v>844</v>
      </c>
      <c r="AH44" s="4">
        <v>84</v>
      </c>
      <c r="AI44" s="4">
        <v>22.82</v>
      </c>
      <c r="AJ44" s="4">
        <v>0.52</v>
      </c>
      <c r="AK44" s="4">
        <v>983</v>
      </c>
      <c r="AL44" s="4">
        <v>0</v>
      </c>
      <c r="AM44" s="4">
        <v>0</v>
      </c>
      <c r="AN44" s="4">
        <v>23</v>
      </c>
      <c r="AO44" s="4">
        <v>190.1</v>
      </c>
      <c r="AP44" s="4">
        <v>188.1</v>
      </c>
      <c r="AQ44" s="4">
        <v>2.4</v>
      </c>
      <c r="AR44" s="4">
        <v>195</v>
      </c>
      <c r="AS44" s="4" t="s">
        <v>155</v>
      </c>
      <c r="AT44" s="4">
        <v>1</v>
      </c>
      <c r="AU44" s="5">
        <v>0.79726851851851854</v>
      </c>
      <c r="AV44" s="4">
        <v>47.158929999999998</v>
      </c>
      <c r="AW44" s="4">
        <v>-88.484154000000004</v>
      </c>
      <c r="AX44" s="4">
        <v>311</v>
      </c>
      <c r="AY44" s="4">
        <v>26.5</v>
      </c>
      <c r="AZ44" s="4">
        <v>12</v>
      </c>
      <c r="BA44" s="4">
        <v>10</v>
      </c>
      <c r="BB44" s="4" t="s">
        <v>214</v>
      </c>
      <c r="BC44" s="4">
        <v>1.1000000000000001</v>
      </c>
      <c r="BD44" s="4">
        <v>1.2032</v>
      </c>
      <c r="BE44" s="4">
        <v>2.0032000000000001</v>
      </c>
      <c r="BF44" s="4">
        <v>14.063000000000001</v>
      </c>
      <c r="BG44" s="4">
        <v>14.65</v>
      </c>
      <c r="BH44" s="4">
        <v>1.04</v>
      </c>
      <c r="BI44" s="4">
        <v>14.317</v>
      </c>
      <c r="BJ44" s="4">
        <v>3010.1860000000001</v>
      </c>
      <c r="BK44" s="4">
        <v>13.265000000000001</v>
      </c>
      <c r="BL44" s="4">
        <v>5.8140000000000001</v>
      </c>
      <c r="BM44" s="4">
        <v>1.268</v>
      </c>
      <c r="BN44" s="4">
        <v>7.0819999999999999</v>
      </c>
      <c r="BO44" s="4">
        <v>4.6689999999999996</v>
      </c>
      <c r="BP44" s="4">
        <v>1.018</v>
      </c>
      <c r="BQ44" s="4">
        <v>5.6870000000000003</v>
      </c>
      <c r="BR44" s="4">
        <v>0.6855</v>
      </c>
      <c r="BU44" s="4">
        <v>1.3540000000000001</v>
      </c>
      <c r="BW44" s="4">
        <v>0</v>
      </c>
      <c r="BX44" s="4">
        <v>0.35156199999999999</v>
      </c>
      <c r="BY44" s="4">
        <v>-5</v>
      </c>
      <c r="BZ44" s="4">
        <v>0.63700000000000001</v>
      </c>
      <c r="CA44" s="4">
        <v>8.5913079999999997</v>
      </c>
      <c r="CB44" s="4">
        <v>12.8674</v>
      </c>
      <c r="CC44" s="4">
        <f t="shared" si="9"/>
        <v>2.2698235735999996</v>
      </c>
      <c r="CE44" s="4">
        <f t="shared" si="10"/>
        <v>19318.491992276136</v>
      </c>
      <c r="CF44" s="4">
        <f t="shared" si="11"/>
        <v>85.130884363139998</v>
      </c>
      <c r="CG44" s="4">
        <f t="shared" si="12"/>
        <v>36.497500141212001</v>
      </c>
      <c r="CH44" s="4">
        <f t="shared" si="13"/>
        <v>4.3993382005979997</v>
      </c>
    </row>
    <row r="45" spans="1:86">
      <c r="A45" s="2">
        <v>42439</v>
      </c>
      <c r="B45" s="29">
        <v>0.58937597222222216</v>
      </c>
      <c r="C45" s="4">
        <v>14.395</v>
      </c>
      <c r="D45" s="4">
        <v>5.8700000000000002E-2</v>
      </c>
      <c r="E45" s="4" t="s">
        <v>155</v>
      </c>
      <c r="F45" s="4">
        <v>587.36263699999995</v>
      </c>
      <c r="G45" s="4">
        <v>619.1</v>
      </c>
      <c r="H45" s="4">
        <v>58</v>
      </c>
      <c r="I45" s="4">
        <v>84.5</v>
      </c>
      <c r="K45" s="4">
        <v>0</v>
      </c>
      <c r="L45" s="4">
        <v>32</v>
      </c>
      <c r="M45" s="4">
        <v>0.87529999999999997</v>
      </c>
      <c r="N45" s="4">
        <v>12.5998</v>
      </c>
      <c r="O45" s="4">
        <v>5.1400000000000001E-2</v>
      </c>
      <c r="P45" s="4">
        <v>541.8827</v>
      </c>
      <c r="Q45" s="4">
        <v>50.766399999999997</v>
      </c>
      <c r="R45" s="4">
        <v>592.6</v>
      </c>
      <c r="S45" s="4">
        <v>435.1619</v>
      </c>
      <c r="T45" s="4">
        <v>40.7682</v>
      </c>
      <c r="U45" s="4">
        <v>475.9</v>
      </c>
      <c r="V45" s="4">
        <v>84.510300000000001</v>
      </c>
      <c r="Y45" s="4">
        <v>28.175000000000001</v>
      </c>
      <c r="Z45" s="4">
        <v>0</v>
      </c>
      <c r="AA45" s="4">
        <v>0</v>
      </c>
      <c r="AB45" s="4" t="s">
        <v>207</v>
      </c>
      <c r="AC45" s="4">
        <v>0</v>
      </c>
      <c r="AD45" s="4">
        <v>11.2</v>
      </c>
      <c r="AE45" s="4">
        <v>872</v>
      </c>
      <c r="AF45" s="4">
        <v>902</v>
      </c>
      <c r="AG45" s="4">
        <v>848</v>
      </c>
      <c r="AH45" s="4">
        <v>84</v>
      </c>
      <c r="AI45" s="4">
        <v>22.82</v>
      </c>
      <c r="AJ45" s="4">
        <v>0.52</v>
      </c>
      <c r="AK45" s="4">
        <v>983</v>
      </c>
      <c r="AL45" s="4">
        <v>0</v>
      </c>
      <c r="AM45" s="4">
        <v>0</v>
      </c>
      <c r="AN45" s="4">
        <v>23</v>
      </c>
      <c r="AO45" s="4">
        <v>191</v>
      </c>
      <c r="AP45" s="4">
        <v>189</v>
      </c>
      <c r="AQ45" s="4">
        <v>2.2999999999999998</v>
      </c>
      <c r="AR45" s="4">
        <v>195</v>
      </c>
      <c r="AS45" s="4" t="s">
        <v>155</v>
      </c>
      <c r="AT45" s="4">
        <v>1</v>
      </c>
      <c r="AU45" s="5">
        <v>0.79728009259259258</v>
      </c>
      <c r="AV45" s="4">
        <v>47.159041999999999</v>
      </c>
      <c r="AW45" s="4">
        <v>-88.484148000000005</v>
      </c>
      <c r="AX45" s="4">
        <v>310.7</v>
      </c>
      <c r="AY45" s="4">
        <v>26.5</v>
      </c>
      <c r="AZ45" s="4">
        <v>12</v>
      </c>
      <c r="BA45" s="4">
        <v>10</v>
      </c>
      <c r="BB45" s="4" t="s">
        <v>214</v>
      </c>
      <c r="BC45" s="4">
        <v>1.1000000000000001</v>
      </c>
      <c r="BD45" s="4">
        <v>1.4</v>
      </c>
      <c r="BE45" s="4">
        <v>2.2000000000000002</v>
      </c>
      <c r="BF45" s="4">
        <v>14.063000000000001</v>
      </c>
      <c r="BG45" s="4">
        <v>14.72</v>
      </c>
      <c r="BH45" s="4">
        <v>1.05</v>
      </c>
      <c r="BI45" s="4">
        <v>14.249000000000001</v>
      </c>
      <c r="BJ45" s="4">
        <v>3018.7979999999998</v>
      </c>
      <c r="BK45" s="4">
        <v>7.84</v>
      </c>
      <c r="BL45" s="4">
        <v>13.596</v>
      </c>
      <c r="BM45" s="4">
        <v>1.274</v>
      </c>
      <c r="BN45" s="4">
        <v>14.87</v>
      </c>
      <c r="BO45" s="4">
        <v>10.917999999999999</v>
      </c>
      <c r="BP45" s="4">
        <v>1.0229999999999999</v>
      </c>
      <c r="BQ45" s="4">
        <v>11.941000000000001</v>
      </c>
      <c r="BR45" s="4">
        <v>0.66949999999999998</v>
      </c>
      <c r="BU45" s="4">
        <v>1.339</v>
      </c>
      <c r="BW45" s="4">
        <v>0</v>
      </c>
      <c r="BX45" s="4">
        <v>0.44556800000000002</v>
      </c>
      <c r="BY45" s="4">
        <v>-5</v>
      </c>
      <c r="BZ45" s="4">
        <v>0.63689200000000001</v>
      </c>
      <c r="CA45" s="4">
        <v>10.888557</v>
      </c>
      <c r="CB45" s="4">
        <v>12.865216</v>
      </c>
      <c r="CC45" s="4">
        <f t="shared" si="9"/>
        <v>2.8767567594000001</v>
      </c>
      <c r="CE45" s="4">
        <f t="shared" si="10"/>
        <v>24554.154508581043</v>
      </c>
      <c r="CF45" s="4">
        <f t="shared" si="11"/>
        <v>63.768616299360005</v>
      </c>
      <c r="CG45" s="4">
        <f t="shared" si="12"/>
        <v>97.125133575339007</v>
      </c>
      <c r="CH45" s="4">
        <f t="shared" si="13"/>
        <v>5.4455470168905</v>
      </c>
    </row>
    <row r="46" spans="1:86">
      <c r="A46" s="2">
        <v>42439</v>
      </c>
      <c r="B46" s="29">
        <v>0.58938754629629631</v>
      </c>
      <c r="C46" s="4">
        <v>14.377000000000001</v>
      </c>
      <c r="D46" s="4">
        <v>3.6900000000000002E-2</v>
      </c>
      <c r="E46" s="4" t="s">
        <v>155</v>
      </c>
      <c r="F46" s="4">
        <v>369.05982899999998</v>
      </c>
      <c r="G46" s="4">
        <v>1048.2</v>
      </c>
      <c r="H46" s="4">
        <v>55.9</v>
      </c>
      <c r="I46" s="4">
        <v>76.099999999999994</v>
      </c>
      <c r="K46" s="4">
        <v>0.1</v>
      </c>
      <c r="L46" s="4">
        <v>32</v>
      </c>
      <c r="M46" s="4">
        <v>0.87570000000000003</v>
      </c>
      <c r="N46" s="4">
        <v>12.5891</v>
      </c>
      <c r="O46" s="4">
        <v>3.2300000000000002E-2</v>
      </c>
      <c r="P46" s="4">
        <v>917.85289999999998</v>
      </c>
      <c r="Q46" s="4">
        <v>48.9724</v>
      </c>
      <c r="R46" s="4">
        <v>966.8</v>
      </c>
      <c r="S46" s="4">
        <v>737.08690000000001</v>
      </c>
      <c r="T46" s="4">
        <v>39.327599999999997</v>
      </c>
      <c r="U46" s="4">
        <v>776.4</v>
      </c>
      <c r="V46" s="4">
        <v>76.069599999999994</v>
      </c>
      <c r="Y46" s="4">
        <v>27.777000000000001</v>
      </c>
      <c r="Z46" s="4">
        <v>0</v>
      </c>
      <c r="AA46" s="4">
        <v>8.7599999999999997E-2</v>
      </c>
      <c r="AB46" s="4" t="s">
        <v>207</v>
      </c>
      <c r="AC46" s="4">
        <v>0</v>
      </c>
      <c r="AD46" s="4">
        <v>11.2</v>
      </c>
      <c r="AE46" s="4">
        <v>875</v>
      </c>
      <c r="AF46" s="4">
        <v>904</v>
      </c>
      <c r="AG46" s="4">
        <v>852</v>
      </c>
      <c r="AH46" s="4">
        <v>84</v>
      </c>
      <c r="AI46" s="4">
        <v>22.82</v>
      </c>
      <c r="AJ46" s="4">
        <v>0.52</v>
      </c>
      <c r="AK46" s="4">
        <v>983</v>
      </c>
      <c r="AL46" s="4">
        <v>0</v>
      </c>
      <c r="AM46" s="4">
        <v>0</v>
      </c>
      <c r="AN46" s="4">
        <v>23</v>
      </c>
      <c r="AO46" s="4">
        <v>191</v>
      </c>
      <c r="AP46" s="4">
        <v>189</v>
      </c>
      <c r="AQ46" s="4">
        <v>2.4</v>
      </c>
      <c r="AR46" s="4">
        <v>195</v>
      </c>
      <c r="AS46" s="4" t="s">
        <v>155</v>
      </c>
      <c r="AT46" s="4">
        <v>1</v>
      </c>
      <c r="AU46" s="5">
        <v>0.79729166666666673</v>
      </c>
      <c r="AV46" s="4">
        <v>47.159156000000003</v>
      </c>
      <c r="AW46" s="4">
        <v>-88.484145999999996</v>
      </c>
      <c r="AX46" s="4">
        <v>310.5</v>
      </c>
      <c r="AY46" s="4">
        <v>27.9</v>
      </c>
      <c r="AZ46" s="4">
        <v>12</v>
      </c>
      <c r="BA46" s="4">
        <v>10</v>
      </c>
      <c r="BB46" s="4" t="s">
        <v>214</v>
      </c>
      <c r="BC46" s="4">
        <v>1.1508</v>
      </c>
      <c r="BD46" s="4">
        <v>1.5016</v>
      </c>
      <c r="BE46" s="4">
        <v>2.2507999999999999</v>
      </c>
      <c r="BF46" s="4">
        <v>14.063000000000001</v>
      </c>
      <c r="BG46" s="4">
        <v>14.76</v>
      </c>
      <c r="BH46" s="4">
        <v>1.05</v>
      </c>
      <c r="BI46" s="4">
        <v>14.2</v>
      </c>
      <c r="BJ46" s="4">
        <v>3023.576</v>
      </c>
      <c r="BK46" s="4">
        <v>4.9400000000000004</v>
      </c>
      <c r="BL46" s="4">
        <v>23.085000000000001</v>
      </c>
      <c r="BM46" s="4">
        <v>1.232</v>
      </c>
      <c r="BN46" s="4">
        <v>24.317</v>
      </c>
      <c r="BO46" s="4">
        <v>18.539000000000001</v>
      </c>
      <c r="BP46" s="4">
        <v>0.98899999999999999</v>
      </c>
      <c r="BQ46" s="4">
        <v>19.527999999999999</v>
      </c>
      <c r="BR46" s="4">
        <v>0.60409999999999997</v>
      </c>
      <c r="BU46" s="4">
        <v>1.3240000000000001</v>
      </c>
      <c r="BW46" s="4">
        <v>15.292</v>
      </c>
      <c r="BX46" s="4">
        <v>0.50309499999999996</v>
      </c>
      <c r="BY46" s="4">
        <v>-5</v>
      </c>
      <c r="BZ46" s="4">
        <v>0.63589099999999998</v>
      </c>
      <c r="CA46" s="4">
        <v>12.294384000000001</v>
      </c>
      <c r="CB46" s="4">
        <v>12.844998</v>
      </c>
      <c r="CC46" s="4">
        <f t="shared" si="9"/>
        <v>3.2481762528</v>
      </c>
      <c r="CE46" s="4">
        <f t="shared" si="10"/>
        <v>27768.234284696453</v>
      </c>
      <c r="CF46" s="4">
        <f t="shared" si="11"/>
        <v>45.368489949120004</v>
      </c>
      <c r="CG46" s="4">
        <f t="shared" si="12"/>
        <v>179.34329387174401</v>
      </c>
      <c r="CH46" s="4">
        <f t="shared" si="13"/>
        <v>5.5479969186767999</v>
      </c>
    </row>
    <row r="47" spans="1:86">
      <c r="A47" s="2">
        <v>42439</v>
      </c>
      <c r="B47" s="29">
        <v>0.58939912037037034</v>
      </c>
      <c r="C47" s="4">
        <v>14.33</v>
      </c>
      <c r="D47" s="4">
        <v>2.8400000000000002E-2</v>
      </c>
      <c r="E47" s="4" t="s">
        <v>155</v>
      </c>
      <c r="F47" s="4">
        <v>283.589744</v>
      </c>
      <c r="G47" s="4">
        <v>1248.5999999999999</v>
      </c>
      <c r="H47" s="4">
        <v>55.5</v>
      </c>
      <c r="I47" s="4">
        <v>74.2</v>
      </c>
      <c r="K47" s="4">
        <v>0.2</v>
      </c>
      <c r="L47" s="4">
        <v>31</v>
      </c>
      <c r="M47" s="4">
        <v>0.87619999999999998</v>
      </c>
      <c r="N47" s="4">
        <v>12.555</v>
      </c>
      <c r="O47" s="4">
        <v>2.4799999999999999E-2</v>
      </c>
      <c r="P47" s="4">
        <v>1093.9640999999999</v>
      </c>
      <c r="Q47" s="4">
        <v>48.639000000000003</v>
      </c>
      <c r="R47" s="4">
        <v>1142.5999999999999</v>
      </c>
      <c r="S47" s="4">
        <v>878.51390000000004</v>
      </c>
      <c r="T47" s="4">
        <v>39.059800000000003</v>
      </c>
      <c r="U47" s="4">
        <v>917.6</v>
      </c>
      <c r="V47" s="4">
        <v>74.157300000000006</v>
      </c>
      <c r="Y47" s="4">
        <v>27.481000000000002</v>
      </c>
      <c r="Z47" s="4">
        <v>0</v>
      </c>
      <c r="AA47" s="4">
        <v>0.17519999999999999</v>
      </c>
      <c r="AB47" s="4" t="s">
        <v>207</v>
      </c>
      <c r="AC47" s="4">
        <v>0</v>
      </c>
      <c r="AD47" s="4">
        <v>11.1</v>
      </c>
      <c r="AE47" s="4">
        <v>879</v>
      </c>
      <c r="AF47" s="4">
        <v>907</v>
      </c>
      <c r="AG47" s="4">
        <v>854</v>
      </c>
      <c r="AH47" s="4">
        <v>84</v>
      </c>
      <c r="AI47" s="4">
        <v>22.82</v>
      </c>
      <c r="AJ47" s="4">
        <v>0.52</v>
      </c>
      <c r="AK47" s="4">
        <v>983</v>
      </c>
      <c r="AL47" s="4">
        <v>0</v>
      </c>
      <c r="AM47" s="4">
        <v>0</v>
      </c>
      <c r="AN47" s="4">
        <v>23</v>
      </c>
      <c r="AO47" s="4">
        <v>191</v>
      </c>
      <c r="AP47" s="4">
        <v>189</v>
      </c>
      <c r="AQ47" s="4">
        <v>2.6</v>
      </c>
      <c r="AR47" s="4">
        <v>195</v>
      </c>
      <c r="AS47" s="4" t="s">
        <v>155</v>
      </c>
      <c r="AT47" s="4">
        <v>1</v>
      </c>
      <c r="AU47" s="5">
        <v>0.79730324074074066</v>
      </c>
      <c r="AV47" s="4">
        <v>47.159275000000001</v>
      </c>
      <c r="AW47" s="4">
        <v>-88.484154000000004</v>
      </c>
      <c r="AX47" s="4">
        <v>310.3</v>
      </c>
      <c r="AY47" s="4">
        <v>29.2</v>
      </c>
      <c r="AZ47" s="4">
        <v>12</v>
      </c>
      <c r="BA47" s="4">
        <v>11</v>
      </c>
      <c r="BB47" s="4" t="s">
        <v>213</v>
      </c>
      <c r="BC47" s="4">
        <v>1.2</v>
      </c>
      <c r="BD47" s="4">
        <v>1.6</v>
      </c>
      <c r="BE47" s="4">
        <v>2.2999999999999998</v>
      </c>
      <c r="BF47" s="4">
        <v>14.063000000000001</v>
      </c>
      <c r="BG47" s="4">
        <v>14.81</v>
      </c>
      <c r="BH47" s="4">
        <v>1.05</v>
      </c>
      <c r="BI47" s="4">
        <v>14.134</v>
      </c>
      <c r="BJ47" s="4">
        <v>3025.4229999999998</v>
      </c>
      <c r="BK47" s="4">
        <v>3.8109999999999999</v>
      </c>
      <c r="BL47" s="4">
        <v>27.606000000000002</v>
      </c>
      <c r="BM47" s="4">
        <v>1.2270000000000001</v>
      </c>
      <c r="BN47" s="4">
        <v>28.834</v>
      </c>
      <c r="BO47" s="4">
        <v>22.169</v>
      </c>
      <c r="BP47" s="4">
        <v>0.98599999999999999</v>
      </c>
      <c r="BQ47" s="4">
        <v>23.155000000000001</v>
      </c>
      <c r="BR47" s="4">
        <v>0.59089999999999998</v>
      </c>
      <c r="BU47" s="4">
        <v>1.3140000000000001</v>
      </c>
      <c r="BW47" s="4">
        <v>30.702999999999999</v>
      </c>
      <c r="BX47" s="4">
        <v>0.46398099999999998</v>
      </c>
      <c r="BY47" s="4">
        <v>-5</v>
      </c>
      <c r="BZ47" s="4">
        <v>0.63554500000000003</v>
      </c>
      <c r="CA47" s="4">
        <v>11.338536</v>
      </c>
      <c r="CB47" s="4">
        <v>12.838009</v>
      </c>
      <c r="CC47" s="4">
        <f t="shared" si="9"/>
        <v>2.9956412111999997</v>
      </c>
      <c r="CE47" s="4">
        <f t="shared" si="10"/>
        <v>25624.989097743812</v>
      </c>
      <c r="CF47" s="4">
        <f t="shared" si="11"/>
        <v>32.278737039912002</v>
      </c>
      <c r="CG47" s="4">
        <f t="shared" si="12"/>
        <v>196.12021940675999</v>
      </c>
      <c r="CH47" s="4">
        <f t="shared" si="13"/>
        <v>5.0048558690327996</v>
      </c>
    </row>
    <row r="48" spans="1:86">
      <c r="A48" s="2">
        <v>42439</v>
      </c>
      <c r="B48" s="29">
        <v>0.58941069444444449</v>
      </c>
      <c r="C48" s="4">
        <v>14.292999999999999</v>
      </c>
      <c r="D48" s="4">
        <v>3.1699999999999999E-2</v>
      </c>
      <c r="E48" s="4" t="s">
        <v>155</v>
      </c>
      <c r="F48" s="4">
        <v>317.20930199999998</v>
      </c>
      <c r="G48" s="4">
        <v>1468.8</v>
      </c>
      <c r="H48" s="4">
        <v>55.5</v>
      </c>
      <c r="I48" s="4">
        <v>81.099999999999994</v>
      </c>
      <c r="K48" s="4">
        <v>0.2</v>
      </c>
      <c r="L48" s="4">
        <v>31</v>
      </c>
      <c r="M48" s="4">
        <v>0.87649999999999995</v>
      </c>
      <c r="N48" s="4">
        <v>12.527699999999999</v>
      </c>
      <c r="O48" s="4">
        <v>2.7799999999999998E-2</v>
      </c>
      <c r="P48" s="4">
        <v>1287.3603000000001</v>
      </c>
      <c r="Q48" s="4">
        <v>48.631500000000003</v>
      </c>
      <c r="R48" s="4">
        <v>1336</v>
      </c>
      <c r="S48" s="4">
        <v>1033.8218999999999</v>
      </c>
      <c r="T48" s="4">
        <v>39.053800000000003</v>
      </c>
      <c r="U48" s="4">
        <v>1072.9000000000001</v>
      </c>
      <c r="V48" s="4">
        <v>81.1464</v>
      </c>
      <c r="Y48" s="4">
        <v>27.346</v>
      </c>
      <c r="Z48" s="4">
        <v>0</v>
      </c>
      <c r="AA48" s="4">
        <v>0.17530000000000001</v>
      </c>
      <c r="AB48" s="4" t="s">
        <v>207</v>
      </c>
      <c r="AC48" s="4">
        <v>0</v>
      </c>
      <c r="AD48" s="4">
        <v>11.3</v>
      </c>
      <c r="AE48" s="4">
        <v>879</v>
      </c>
      <c r="AF48" s="4">
        <v>908</v>
      </c>
      <c r="AG48" s="4">
        <v>855</v>
      </c>
      <c r="AH48" s="4">
        <v>84</v>
      </c>
      <c r="AI48" s="4">
        <v>22.82</v>
      </c>
      <c r="AJ48" s="4">
        <v>0.52</v>
      </c>
      <c r="AK48" s="4">
        <v>983</v>
      </c>
      <c r="AL48" s="4">
        <v>0</v>
      </c>
      <c r="AM48" s="4">
        <v>0</v>
      </c>
      <c r="AN48" s="4">
        <v>23</v>
      </c>
      <c r="AO48" s="4">
        <v>191</v>
      </c>
      <c r="AP48" s="4">
        <v>189</v>
      </c>
      <c r="AQ48" s="4">
        <v>2.8</v>
      </c>
      <c r="AR48" s="4">
        <v>195</v>
      </c>
      <c r="AS48" s="4" t="s">
        <v>155</v>
      </c>
      <c r="AT48" s="4">
        <v>1</v>
      </c>
      <c r="AU48" s="5">
        <v>0.79731481481481481</v>
      </c>
      <c r="AV48" s="4">
        <v>47.159399000000001</v>
      </c>
      <c r="AW48" s="4">
        <v>-88.484162999999995</v>
      </c>
      <c r="AX48" s="4">
        <v>310.3</v>
      </c>
      <c r="AY48" s="4">
        <v>30.4</v>
      </c>
      <c r="AZ48" s="4">
        <v>12</v>
      </c>
      <c r="BA48" s="4">
        <v>11</v>
      </c>
      <c r="BB48" s="4" t="s">
        <v>213</v>
      </c>
      <c r="BC48" s="4">
        <v>1.2</v>
      </c>
      <c r="BD48" s="4">
        <v>1.7016</v>
      </c>
      <c r="BE48" s="4">
        <v>2.4016000000000002</v>
      </c>
      <c r="BF48" s="4">
        <v>14.063000000000001</v>
      </c>
      <c r="BG48" s="4">
        <v>14.84</v>
      </c>
      <c r="BH48" s="4">
        <v>1.06</v>
      </c>
      <c r="BI48" s="4">
        <v>14.095000000000001</v>
      </c>
      <c r="BJ48" s="4">
        <v>3024.5439999999999</v>
      </c>
      <c r="BK48" s="4">
        <v>4.2720000000000002</v>
      </c>
      <c r="BL48" s="4">
        <v>32.548000000000002</v>
      </c>
      <c r="BM48" s="4">
        <v>1.23</v>
      </c>
      <c r="BN48" s="4">
        <v>33.777999999999999</v>
      </c>
      <c r="BO48" s="4">
        <v>26.138000000000002</v>
      </c>
      <c r="BP48" s="4">
        <v>0.98699999999999999</v>
      </c>
      <c r="BQ48" s="4">
        <v>27.125</v>
      </c>
      <c r="BR48" s="4">
        <v>0.64780000000000004</v>
      </c>
      <c r="BU48" s="4">
        <v>1.31</v>
      </c>
      <c r="BW48" s="4">
        <v>30.771999999999998</v>
      </c>
      <c r="BX48" s="4">
        <v>0.47646899999999998</v>
      </c>
      <c r="BY48" s="4">
        <v>-5</v>
      </c>
      <c r="BZ48" s="4">
        <v>0.63978199999999996</v>
      </c>
      <c r="CA48" s="4">
        <v>11.643711</v>
      </c>
      <c r="CB48" s="4">
        <v>12.923596</v>
      </c>
      <c r="CC48" s="4">
        <f t="shared" si="9"/>
        <v>3.0762684461999998</v>
      </c>
      <c r="CE48" s="4">
        <f t="shared" si="10"/>
        <v>26307.036433359648</v>
      </c>
      <c r="CF48" s="4">
        <f t="shared" si="11"/>
        <v>37.157224243823997</v>
      </c>
      <c r="CG48" s="4">
        <f t="shared" si="12"/>
        <v>235.92923867362498</v>
      </c>
      <c r="CH48" s="4">
        <f t="shared" si="13"/>
        <v>5.6344686013926006</v>
      </c>
    </row>
    <row r="49" spans="1:86">
      <c r="A49" s="2">
        <v>42439</v>
      </c>
      <c r="B49" s="29">
        <v>0.58942226851851853</v>
      </c>
      <c r="C49" s="4">
        <v>14.302</v>
      </c>
      <c r="D49" s="4">
        <v>2.58E-2</v>
      </c>
      <c r="E49" s="4" t="s">
        <v>155</v>
      </c>
      <c r="F49" s="4">
        <v>257.571552</v>
      </c>
      <c r="G49" s="4">
        <v>1253.9000000000001</v>
      </c>
      <c r="H49" s="4">
        <v>55.5</v>
      </c>
      <c r="I49" s="4">
        <v>77.599999999999994</v>
      </c>
      <c r="K49" s="4">
        <v>0.3</v>
      </c>
      <c r="L49" s="4">
        <v>31</v>
      </c>
      <c r="M49" s="4">
        <v>0.87639999999999996</v>
      </c>
      <c r="N49" s="4">
        <v>12.5342</v>
      </c>
      <c r="O49" s="4">
        <v>2.2599999999999999E-2</v>
      </c>
      <c r="P49" s="4">
        <v>1098.8932</v>
      </c>
      <c r="Q49" s="4">
        <v>48.640900000000002</v>
      </c>
      <c r="R49" s="4">
        <v>1147.5</v>
      </c>
      <c r="S49" s="4">
        <v>882.47230000000002</v>
      </c>
      <c r="T49" s="4">
        <v>39.061300000000003</v>
      </c>
      <c r="U49" s="4">
        <v>921.5</v>
      </c>
      <c r="V49" s="4">
        <v>77.566900000000004</v>
      </c>
      <c r="Y49" s="4">
        <v>27.268000000000001</v>
      </c>
      <c r="Z49" s="4">
        <v>0</v>
      </c>
      <c r="AA49" s="4">
        <v>0.26290000000000002</v>
      </c>
      <c r="AB49" s="4" t="s">
        <v>207</v>
      </c>
      <c r="AC49" s="4">
        <v>0</v>
      </c>
      <c r="AD49" s="4">
        <v>11.2</v>
      </c>
      <c r="AE49" s="4">
        <v>878</v>
      </c>
      <c r="AF49" s="4">
        <v>907</v>
      </c>
      <c r="AG49" s="4">
        <v>854</v>
      </c>
      <c r="AH49" s="4">
        <v>84</v>
      </c>
      <c r="AI49" s="4">
        <v>22.82</v>
      </c>
      <c r="AJ49" s="4">
        <v>0.52</v>
      </c>
      <c r="AK49" s="4">
        <v>983</v>
      </c>
      <c r="AL49" s="4">
        <v>0</v>
      </c>
      <c r="AM49" s="4">
        <v>0</v>
      </c>
      <c r="AN49" s="4">
        <v>23</v>
      </c>
      <c r="AO49" s="4">
        <v>191</v>
      </c>
      <c r="AP49" s="4">
        <v>189</v>
      </c>
      <c r="AQ49" s="4">
        <v>2.7</v>
      </c>
      <c r="AR49" s="4">
        <v>195</v>
      </c>
      <c r="AS49" s="4" t="s">
        <v>155</v>
      </c>
      <c r="AT49" s="4">
        <v>1</v>
      </c>
      <c r="AU49" s="5">
        <v>0.79732638888888896</v>
      </c>
      <c r="AV49" s="4">
        <v>47.159534999999998</v>
      </c>
      <c r="AW49" s="4">
        <v>-88.484167999999997</v>
      </c>
      <c r="AX49" s="4">
        <v>310.39999999999998</v>
      </c>
      <c r="AY49" s="4">
        <v>32.4</v>
      </c>
      <c r="AZ49" s="4">
        <v>12</v>
      </c>
      <c r="BA49" s="4">
        <v>9</v>
      </c>
      <c r="BB49" s="4" t="s">
        <v>227</v>
      </c>
      <c r="BC49" s="4">
        <v>1.2</v>
      </c>
      <c r="BD49" s="4">
        <v>1.3935999999999999</v>
      </c>
      <c r="BE49" s="4">
        <v>2.1444000000000001</v>
      </c>
      <c r="BF49" s="4">
        <v>14.063000000000001</v>
      </c>
      <c r="BG49" s="4">
        <v>14.84</v>
      </c>
      <c r="BH49" s="4">
        <v>1.06</v>
      </c>
      <c r="BI49" s="4">
        <v>14.101000000000001</v>
      </c>
      <c r="BJ49" s="4">
        <v>3025.8919999999998</v>
      </c>
      <c r="BK49" s="4">
        <v>3.468</v>
      </c>
      <c r="BL49" s="4">
        <v>27.780999999999999</v>
      </c>
      <c r="BM49" s="4">
        <v>1.23</v>
      </c>
      <c r="BN49" s="4">
        <v>29.010999999999999</v>
      </c>
      <c r="BO49" s="4">
        <v>22.31</v>
      </c>
      <c r="BP49" s="4">
        <v>0.98799999999999999</v>
      </c>
      <c r="BQ49" s="4">
        <v>23.297000000000001</v>
      </c>
      <c r="BR49" s="4">
        <v>0.61919999999999997</v>
      </c>
      <c r="BU49" s="4">
        <v>1.306</v>
      </c>
      <c r="BW49" s="4">
        <v>46.151000000000003</v>
      </c>
      <c r="BX49" s="4">
        <v>0.513436</v>
      </c>
      <c r="BY49" s="4">
        <v>-5</v>
      </c>
      <c r="BZ49" s="4">
        <v>0.63810900000000004</v>
      </c>
      <c r="CA49" s="4">
        <v>12.547093</v>
      </c>
      <c r="CB49" s="4">
        <v>12.889802</v>
      </c>
      <c r="CC49" s="4">
        <f t="shared" si="9"/>
        <v>3.3149419706000001</v>
      </c>
      <c r="CE49" s="4">
        <f t="shared" si="10"/>
        <v>28360.712803971132</v>
      </c>
      <c r="CF49" s="4">
        <f t="shared" si="11"/>
        <v>32.504448937428002</v>
      </c>
      <c r="CG49" s="4">
        <f t="shared" si="12"/>
        <v>218.35529033888702</v>
      </c>
      <c r="CH49" s="4">
        <f t="shared" si="13"/>
        <v>5.8035625092431999</v>
      </c>
    </row>
    <row r="50" spans="1:86">
      <c r="A50" s="2">
        <v>42439</v>
      </c>
      <c r="B50" s="29">
        <v>0.58943384259259257</v>
      </c>
      <c r="C50" s="4">
        <v>14.31</v>
      </c>
      <c r="D50" s="4">
        <v>1.7999999999999999E-2</v>
      </c>
      <c r="E50" s="4" t="s">
        <v>155</v>
      </c>
      <c r="F50" s="4">
        <v>180</v>
      </c>
      <c r="G50" s="4">
        <v>1228.0999999999999</v>
      </c>
      <c r="H50" s="4">
        <v>48.5</v>
      </c>
      <c r="I50" s="4">
        <v>75.8</v>
      </c>
      <c r="K50" s="4">
        <v>0.3</v>
      </c>
      <c r="L50" s="4">
        <v>31</v>
      </c>
      <c r="M50" s="4">
        <v>0.87629999999999997</v>
      </c>
      <c r="N50" s="4">
        <v>12.5403</v>
      </c>
      <c r="O50" s="4">
        <v>1.5800000000000002E-2</v>
      </c>
      <c r="P50" s="4">
        <v>1076.211</v>
      </c>
      <c r="Q50" s="4">
        <v>42.525399999999998</v>
      </c>
      <c r="R50" s="4">
        <v>1118.7</v>
      </c>
      <c r="S50" s="4">
        <v>864.25729999999999</v>
      </c>
      <c r="T50" s="4">
        <v>34.150300000000001</v>
      </c>
      <c r="U50" s="4">
        <v>898.4</v>
      </c>
      <c r="V50" s="4">
        <v>75.805499999999995</v>
      </c>
      <c r="Y50" s="4">
        <v>27.134</v>
      </c>
      <c r="Z50" s="4">
        <v>0</v>
      </c>
      <c r="AA50" s="4">
        <v>0.26290000000000002</v>
      </c>
      <c r="AB50" s="4" t="s">
        <v>207</v>
      </c>
      <c r="AC50" s="4">
        <v>0</v>
      </c>
      <c r="AD50" s="4">
        <v>11.2</v>
      </c>
      <c r="AE50" s="4">
        <v>877</v>
      </c>
      <c r="AF50" s="4">
        <v>906</v>
      </c>
      <c r="AG50" s="4">
        <v>851</v>
      </c>
      <c r="AH50" s="4">
        <v>84</v>
      </c>
      <c r="AI50" s="4">
        <v>22.82</v>
      </c>
      <c r="AJ50" s="4">
        <v>0.52</v>
      </c>
      <c r="AK50" s="4">
        <v>983</v>
      </c>
      <c r="AL50" s="4">
        <v>0</v>
      </c>
      <c r="AM50" s="4">
        <v>0</v>
      </c>
      <c r="AN50" s="4">
        <v>23</v>
      </c>
      <c r="AO50" s="4">
        <v>191.1</v>
      </c>
      <c r="AP50" s="4">
        <v>189</v>
      </c>
      <c r="AQ50" s="4">
        <v>2.4</v>
      </c>
      <c r="AR50" s="4">
        <v>195</v>
      </c>
      <c r="AS50" s="4" t="s">
        <v>155</v>
      </c>
      <c r="AT50" s="4">
        <v>2</v>
      </c>
      <c r="AU50" s="5">
        <v>0.797337962962963</v>
      </c>
      <c r="AV50" s="4">
        <v>47.159672999999998</v>
      </c>
      <c r="AW50" s="4">
        <v>-88.484172000000001</v>
      </c>
      <c r="AX50" s="4">
        <v>310.39999999999998</v>
      </c>
      <c r="AY50" s="4">
        <v>33.1</v>
      </c>
      <c r="AZ50" s="4">
        <v>12</v>
      </c>
      <c r="BA50" s="4">
        <v>8</v>
      </c>
      <c r="BB50" s="4" t="s">
        <v>216</v>
      </c>
      <c r="BC50" s="4">
        <v>1.2</v>
      </c>
      <c r="BD50" s="4">
        <v>1</v>
      </c>
      <c r="BE50" s="4">
        <v>1.8</v>
      </c>
      <c r="BF50" s="4">
        <v>14.063000000000001</v>
      </c>
      <c r="BG50" s="4">
        <v>14.84</v>
      </c>
      <c r="BH50" s="4">
        <v>1.06</v>
      </c>
      <c r="BI50" s="4">
        <v>14.112</v>
      </c>
      <c r="BJ50" s="4">
        <v>3027.5770000000002</v>
      </c>
      <c r="BK50" s="4">
        <v>2.4239999999999999</v>
      </c>
      <c r="BL50" s="4">
        <v>27.21</v>
      </c>
      <c r="BM50" s="4">
        <v>1.075</v>
      </c>
      <c r="BN50" s="4">
        <v>28.285</v>
      </c>
      <c r="BO50" s="4">
        <v>21.850999999999999</v>
      </c>
      <c r="BP50" s="4">
        <v>0.86299999999999999</v>
      </c>
      <c r="BQ50" s="4">
        <v>22.713999999999999</v>
      </c>
      <c r="BR50" s="4">
        <v>0.60519999999999996</v>
      </c>
      <c r="BU50" s="4">
        <v>1.3</v>
      </c>
      <c r="BW50" s="4">
        <v>46.15</v>
      </c>
      <c r="BX50" s="4">
        <v>0.50653599999999999</v>
      </c>
      <c r="BY50" s="4">
        <v>-5</v>
      </c>
      <c r="BZ50" s="4">
        <v>0.63910900000000004</v>
      </c>
      <c r="CA50" s="4">
        <v>12.378474000000001</v>
      </c>
      <c r="CB50" s="4">
        <v>12.910002</v>
      </c>
      <c r="CC50" s="4">
        <f t="shared" si="9"/>
        <v>3.2703928308000001</v>
      </c>
      <c r="CE50" s="4">
        <f t="shared" si="10"/>
        <v>27995.157033591011</v>
      </c>
      <c r="CF50" s="4">
        <f t="shared" si="11"/>
        <v>22.414049469072001</v>
      </c>
      <c r="CG50" s="4">
        <f t="shared" si="12"/>
        <v>210.02999985169203</v>
      </c>
      <c r="CH50" s="4">
        <f t="shared" si="13"/>
        <v>5.5961149912056003</v>
      </c>
    </row>
    <row r="51" spans="1:86">
      <c r="A51" s="2">
        <v>42439</v>
      </c>
      <c r="B51" s="29">
        <v>0.58944541666666661</v>
      </c>
      <c r="C51" s="4">
        <v>14.52</v>
      </c>
      <c r="D51" s="4">
        <v>1.9E-2</v>
      </c>
      <c r="E51" s="4" t="s">
        <v>155</v>
      </c>
      <c r="F51" s="4">
        <v>189.790795</v>
      </c>
      <c r="G51" s="4">
        <v>1279.5</v>
      </c>
      <c r="H51" s="4">
        <v>46.6</v>
      </c>
      <c r="I51" s="4">
        <v>70.7</v>
      </c>
      <c r="K51" s="4">
        <v>0.3</v>
      </c>
      <c r="L51" s="4">
        <v>31</v>
      </c>
      <c r="M51" s="4">
        <v>0.87480000000000002</v>
      </c>
      <c r="N51" s="4">
        <v>12.7011</v>
      </c>
      <c r="O51" s="4">
        <v>1.66E-2</v>
      </c>
      <c r="P51" s="4">
        <v>1119.2728999999999</v>
      </c>
      <c r="Q51" s="4">
        <v>40.763800000000003</v>
      </c>
      <c r="R51" s="4">
        <v>1160</v>
      </c>
      <c r="S51" s="4">
        <v>898.73739999999998</v>
      </c>
      <c r="T51" s="4">
        <v>32.731900000000003</v>
      </c>
      <c r="U51" s="4">
        <v>931.5</v>
      </c>
      <c r="V51" s="4">
        <v>70.744299999999996</v>
      </c>
      <c r="Y51" s="4">
        <v>26.803999999999998</v>
      </c>
      <c r="Z51" s="4">
        <v>0</v>
      </c>
      <c r="AA51" s="4">
        <v>0.26240000000000002</v>
      </c>
      <c r="AB51" s="4" t="s">
        <v>207</v>
      </c>
      <c r="AC51" s="4">
        <v>0</v>
      </c>
      <c r="AD51" s="4">
        <v>11.3</v>
      </c>
      <c r="AE51" s="4">
        <v>873</v>
      </c>
      <c r="AF51" s="4">
        <v>905</v>
      </c>
      <c r="AG51" s="4">
        <v>847</v>
      </c>
      <c r="AH51" s="4">
        <v>83.9</v>
      </c>
      <c r="AI51" s="4">
        <v>22.79</v>
      </c>
      <c r="AJ51" s="4">
        <v>0.52</v>
      </c>
      <c r="AK51" s="4">
        <v>983</v>
      </c>
      <c r="AL51" s="4">
        <v>0</v>
      </c>
      <c r="AM51" s="4">
        <v>0</v>
      </c>
      <c r="AN51" s="4">
        <v>23</v>
      </c>
      <c r="AO51" s="4">
        <v>192</v>
      </c>
      <c r="AP51" s="4">
        <v>189</v>
      </c>
      <c r="AQ51" s="4">
        <v>2.5</v>
      </c>
      <c r="AR51" s="4">
        <v>195</v>
      </c>
      <c r="AS51" s="4" t="s">
        <v>155</v>
      </c>
      <c r="AT51" s="4">
        <v>2</v>
      </c>
      <c r="AU51" s="5">
        <v>0.79734953703703704</v>
      </c>
      <c r="AV51" s="4">
        <v>47.15981</v>
      </c>
      <c r="AW51" s="4">
        <v>-88.484178999999997</v>
      </c>
      <c r="AX51" s="4">
        <v>310.60000000000002</v>
      </c>
      <c r="AY51" s="4">
        <v>33.4</v>
      </c>
      <c r="AZ51" s="4">
        <v>12</v>
      </c>
      <c r="BA51" s="4">
        <v>7</v>
      </c>
      <c r="BB51" s="4" t="s">
        <v>225</v>
      </c>
      <c r="BC51" s="4">
        <v>1.2507999999999999</v>
      </c>
      <c r="BD51" s="4">
        <v>1.1015999999999999</v>
      </c>
      <c r="BE51" s="4">
        <v>1.9016</v>
      </c>
      <c r="BF51" s="4">
        <v>14.063000000000001</v>
      </c>
      <c r="BG51" s="4">
        <v>14.64</v>
      </c>
      <c r="BH51" s="4">
        <v>1.04</v>
      </c>
      <c r="BI51" s="4">
        <v>14.317</v>
      </c>
      <c r="BJ51" s="4">
        <v>3027.45</v>
      </c>
      <c r="BK51" s="4">
        <v>2.5190000000000001</v>
      </c>
      <c r="BL51" s="4">
        <v>27.939</v>
      </c>
      <c r="BM51" s="4">
        <v>1.018</v>
      </c>
      <c r="BN51" s="4">
        <v>28.956</v>
      </c>
      <c r="BO51" s="4">
        <v>22.434000000000001</v>
      </c>
      <c r="BP51" s="4">
        <v>0.81699999999999995</v>
      </c>
      <c r="BQ51" s="4">
        <v>23.251000000000001</v>
      </c>
      <c r="BR51" s="4">
        <v>0.55759999999999998</v>
      </c>
      <c r="BU51" s="4">
        <v>1.268</v>
      </c>
      <c r="BW51" s="4">
        <v>45.481999999999999</v>
      </c>
      <c r="BX51" s="4">
        <v>0.42045500000000002</v>
      </c>
      <c r="BY51" s="4">
        <v>-5</v>
      </c>
      <c r="BZ51" s="4">
        <v>0.63989099999999999</v>
      </c>
      <c r="CA51" s="4">
        <v>10.274869000000001</v>
      </c>
      <c r="CB51" s="4">
        <v>12.925798</v>
      </c>
      <c r="CC51" s="4">
        <f t="shared" si="9"/>
        <v>2.7146203897999999</v>
      </c>
      <c r="CE51" s="4">
        <f t="shared" si="10"/>
        <v>23236.669159075351</v>
      </c>
      <c r="CF51" s="4">
        <f t="shared" si="11"/>
        <v>19.334149073217002</v>
      </c>
      <c r="CG51" s="4">
        <f t="shared" si="12"/>
        <v>178.45903140189301</v>
      </c>
      <c r="CH51" s="4">
        <f t="shared" si="13"/>
        <v>4.2797624149368003</v>
      </c>
    </row>
    <row r="52" spans="1:86">
      <c r="A52" s="2">
        <v>42439</v>
      </c>
      <c r="B52" s="29">
        <v>0.58945699074074076</v>
      </c>
      <c r="C52" s="4">
        <v>14.56</v>
      </c>
      <c r="D52" s="4">
        <v>2.4E-2</v>
      </c>
      <c r="E52" s="4" t="s">
        <v>155</v>
      </c>
      <c r="F52" s="4">
        <v>240</v>
      </c>
      <c r="G52" s="4">
        <v>1153.9000000000001</v>
      </c>
      <c r="H52" s="4">
        <v>47.5</v>
      </c>
      <c r="I52" s="4">
        <v>74.099999999999994</v>
      </c>
      <c r="K52" s="4">
        <v>0.3</v>
      </c>
      <c r="L52" s="4">
        <v>30</v>
      </c>
      <c r="M52" s="4">
        <v>0.87450000000000006</v>
      </c>
      <c r="N52" s="4">
        <v>12.7324</v>
      </c>
      <c r="O52" s="4">
        <v>2.1000000000000001E-2</v>
      </c>
      <c r="P52" s="4">
        <v>1009.0912</v>
      </c>
      <c r="Q52" s="4">
        <v>41.505000000000003</v>
      </c>
      <c r="R52" s="4">
        <v>1050.5999999999999</v>
      </c>
      <c r="S52" s="4">
        <v>809.61279999999999</v>
      </c>
      <c r="T52" s="4">
        <v>33.300199999999997</v>
      </c>
      <c r="U52" s="4">
        <v>842.9</v>
      </c>
      <c r="V52" s="4">
        <v>74.148899999999998</v>
      </c>
      <c r="Y52" s="4">
        <v>26.46</v>
      </c>
      <c r="Z52" s="4">
        <v>0</v>
      </c>
      <c r="AA52" s="4">
        <v>0.26229999999999998</v>
      </c>
      <c r="AB52" s="4" t="s">
        <v>207</v>
      </c>
      <c r="AC52" s="4">
        <v>0</v>
      </c>
      <c r="AD52" s="4">
        <v>11.3</v>
      </c>
      <c r="AE52" s="4">
        <v>870</v>
      </c>
      <c r="AF52" s="4">
        <v>903</v>
      </c>
      <c r="AG52" s="4">
        <v>844</v>
      </c>
      <c r="AH52" s="4">
        <v>83.1</v>
      </c>
      <c r="AI52" s="4">
        <v>22.58</v>
      </c>
      <c r="AJ52" s="4">
        <v>0.52</v>
      </c>
      <c r="AK52" s="4">
        <v>983</v>
      </c>
      <c r="AL52" s="4">
        <v>0</v>
      </c>
      <c r="AM52" s="4">
        <v>0</v>
      </c>
      <c r="AN52" s="4">
        <v>23</v>
      </c>
      <c r="AO52" s="4">
        <v>192</v>
      </c>
      <c r="AP52" s="4">
        <v>189</v>
      </c>
      <c r="AQ52" s="4">
        <v>2.6</v>
      </c>
      <c r="AR52" s="4">
        <v>195</v>
      </c>
      <c r="AS52" s="4" t="s">
        <v>155</v>
      </c>
      <c r="AT52" s="4">
        <v>2</v>
      </c>
      <c r="AU52" s="5">
        <v>0.79736111111111108</v>
      </c>
      <c r="AV52" s="4">
        <v>47.159951999999997</v>
      </c>
      <c r="AW52" s="4">
        <v>-88.484183000000002</v>
      </c>
      <c r="AX52" s="4">
        <v>310.8</v>
      </c>
      <c r="AY52" s="4">
        <v>34.299999999999997</v>
      </c>
      <c r="AZ52" s="4">
        <v>12</v>
      </c>
      <c r="BA52" s="4">
        <v>7</v>
      </c>
      <c r="BB52" s="4" t="s">
        <v>225</v>
      </c>
      <c r="BC52" s="4">
        <v>1.3</v>
      </c>
      <c r="BD52" s="4">
        <v>1.3524</v>
      </c>
      <c r="BE52" s="4">
        <v>2.1015999999999999</v>
      </c>
      <c r="BF52" s="4">
        <v>14.063000000000001</v>
      </c>
      <c r="BG52" s="4">
        <v>14.6</v>
      </c>
      <c r="BH52" s="4">
        <v>1.04</v>
      </c>
      <c r="BI52" s="4">
        <v>14.353999999999999</v>
      </c>
      <c r="BJ52" s="4">
        <v>3026.3159999999998</v>
      </c>
      <c r="BK52" s="4">
        <v>3.1749999999999998</v>
      </c>
      <c r="BL52" s="4">
        <v>25.117000000000001</v>
      </c>
      <c r="BM52" s="4">
        <v>1.0329999999999999</v>
      </c>
      <c r="BN52" s="4">
        <v>26.15</v>
      </c>
      <c r="BO52" s="4">
        <v>20.152000000000001</v>
      </c>
      <c r="BP52" s="4">
        <v>0.82899999999999996</v>
      </c>
      <c r="BQ52" s="4">
        <v>20.981000000000002</v>
      </c>
      <c r="BR52" s="4">
        <v>0.58279999999999998</v>
      </c>
      <c r="BU52" s="4">
        <v>1.248</v>
      </c>
      <c r="BW52" s="4">
        <v>45.338999999999999</v>
      </c>
      <c r="BX52" s="4">
        <v>0.41316599999999998</v>
      </c>
      <c r="BY52" s="4">
        <v>-5</v>
      </c>
      <c r="BZ52" s="4">
        <v>0.63921799999999995</v>
      </c>
      <c r="CA52" s="4">
        <v>10.096743999999999</v>
      </c>
      <c r="CB52" s="4">
        <v>12.912203999999999</v>
      </c>
      <c r="CC52" s="4">
        <f t="shared" si="9"/>
        <v>2.6675597647999996</v>
      </c>
      <c r="CE52" s="4">
        <f t="shared" si="10"/>
        <v>22825.285622582687</v>
      </c>
      <c r="CF52" s="4">
        <f t="shared" si="11"/>
        <v>23.946700163399996</v>
      </c>
      <c r="CG52" s="4">
        <f t="shared" si="12"/>
        <v>158.24432004040798</v>
      </c>
      <c r="CH52" s="4">
        <f t="shared" si="13"/>
        <v>4.3956336551903989</v>
      </c>
    </row>
    <row r="53" spans="1:86">
      <c r="A53" s="2">
        <v>42439</v>
      </c>
      <c r="B53" s="29">
        <v>0.5894685648148148</v>
      </c>
      <c r="C53" s="4">
        <v>14.565</v>
      </c>
      <c r="D53" s="4">
        <v>2.07E-2</v>
      </c>
      <c r="E53" s="4" t="s">
        <v>155</v>
      </c>
      <c r="F53" s="4">
        <v>206.859983</v>
      </c>
      <c r="G53" s="4">
        <v>915.9</v>
      </c>
      <c r="H53" s="4">
        <v>59.2</v>
      </c>
      <c r="I53" s="4">
        <v>74.3</v>
      </c>
      <c r="K53" s="4">
        <v>0.2</v>
      </c>
      <c r="L53" s="4">
        <v>30</v>
      </c>
      <c r="M53" s="4">
        <v>0.87439999999999996</v>
      </c>
      <c r="N53" s="4">
        <v>12.7364</v>
      </c>
      <c r="O53" s="4">
        <v>1.8100000000000002E-2</v>
      </c>
      <c r="P53" s="4">
        <v>800.86059999999998</v>
      </c>
      <c r="Q53" s="4">
        <v>51.753300000000003</v>
      </c>
      <c r="R53" s="4">
        <v>852.6</v>
      </c>
      <c r="S53" s="4">
        <v>643.13559999999995</v>
      </c>
      <c r="T53" s="4">
        <v>41.5608</v>
      </c>
      <c r="U53" s="4">
        <v>684.7</v>
      </c>
      <c r="V53" s="4">
        <v>74.256200000000007</v>
      </c>
      <c r="Y53" s="4">
        <v>26.218</v>
      </c>
      <c r="Z53" s="4">
        <v>0</v>
      </c>
      <c r="AA53" s="4">
        <v>0.1749</v>
      </c>
      <c r="AB53" s="4" t="s">
        <v>207</v>
      </c>
      <c r="AC53" s="4">
        <v>0</v>
      </c>
      <c r="AD53" s="4">
        <v>11.3</v>
      </c>
      <c r="AE53" s="4">
        <v>868</v>
      </c>
      <c r="AF53" s="4">
        <v>901</v>
      </c>
      <c r="AG53" s="4">
        <v>840</v>
      </c>
      <c r="AH53" s="4">
        <v>84</v>
      </c>
      <c r="AI53" s="4">
        <v>22.82</v>
      </c>
      <c r="AJ53" s="4">
        <v>0.52</v>
      </c>
      <c r="AK53" s="4">
        <v>983</v>
      </c>
      <c r="AL53" s="4">
        <v>0</v>
      </c>
      <c r="AM53" s="4">
        <v>0</v>
      </c>
      <c r="AN53" s="4">
        <v>23</v>
      </c>
      <c r="AO53" s="4">
        <v>192</v>
      </c>
      <c r="AP53" s="4">
        <v>189</v>
      </c>
      <c r="AQ53" s="4">
        <v>2.7</v>
      </c>
      <c r="AR53" s="4">
        <v>195</v>
      </c>
      <c r="AS53" s="4" t="s">
        <v>155</v>
      </c>
      <c r="AT53" s="4">
        <v>2</v>
      </c>
      <c r="AU53" s="5">
        <v>0.79737268518518523</v>
      </c>
      <c r="AV53" s="4">
        <v>47.160093000000003</v>
      </c>
      <c r="AW53" s="4">
        <v>-88.484183999999999</v>
      </c>
      <c r="AX53" s="4">
        <v>310.89999999999998</v>
      </c>
      <c r="AY53" s="4">
        <v>34.799999999999997</v>
      </c>
      <c r="AZ53" s="4">
        <v>12</v>
      </c>
      <c r="BA53" s="4">
        <v>7</v>
      </c>
      <c r="BB53" s="4" t="s">
        <v>225</v>
      </c>
      <c r="BC53" s="4">
        <v>1.3</v>
      </c>
      <c r="BD53" s="4">
        <v>1.5</v>
      </c>
      <c r="BE53" s="4">
        <v>2.2000000000000002</v>
      </c>
      <c r="BF53" s="4">
        <v>14.063000000000001</v>
      </c>
      <c r="BG53" s="4">
        <v>14.6</v>
      </c>
      <c r="BH53" s="4">
        <v>1.04</v>
      </c>
      <c r="BI53" s="4">
        <v>14.358000000000001</v>
      </c>
      <c r="BJ53" s="4">
        <v>3027.002</v>
      </c>
      <c r="BK53" s="4">
        <v>2.7360000000000002</v>
      </c>
      <c r="BL53" s="4">
        <v>19.931999999999999</v>
      </c>
      <c r="BM53" s="4">
        <v>1.288</v>
      </c>
      <c r="BN53" s="4">
        <v>21.22</v>
      </c>
      <c r="BO53" s="4">
        <v>16.007000000000001</v>
      </c>
      <c r="BP53" s="4">
        <v>1.034</v>
      </c>
      <c r="BQ53" s="4">
        <v>17.041</v>
      </c>
      <c r="BR53" s="4">
        <v>0.58360000000000001</v>
      </c>
      <c r="BU53" s="4">
        <v>1.236</v>
      </c>
      <c r="BW53" s="4">
        <v>30.222000000000001</v>
      </c>
      <c r="BX53" s="4">
        <v>0.39283400000000002</v>
      </c>
      <c r="BY53" s="4">
        <v>-5</v>
      </c>
      <c r="BZ53" s="4">
        <v>0.64056400000000002</v>
      </c>
      <c r="CA53" s="4">
        <v>9.5998809999999999</v>
      </c>
      <c r="CB53" s="4">
        <v>12.939393000000001</v>
      </c>
      <c r="CC53" s="4">
        <f t="shared" si="9"/>
        <v>2.5362885602</v>
      </c>
      <c r="CE53" s="4">
        <f t="shared" si="10"/>
        <v>21706.967663111212</v>
      </c>
      <c r="CF53" s="4">
        <f t="shared" si="11"/>
        <v>19.620159988752</v>
      </c>
      <c r="CG53" s="4">
        <f t="shared" si="12"/>
        <v>122.202904374387</v>
      </c>
      <c r="CH53" s="4">
        <f t="shared" si="13"/>
        <v>4.1850604420451996</v>
      </c>
    </row>
    <row r="54" spans="1:86">
      <c r="A54" s="2">
        <v>42439</v>
      </c>
      <c r="B54" s="29">
        <v>0.58948013888888895</v>
      </c>
      <c r="C54" s="4">
        <v>14.496</v>
      </c>
      <c r="D54" s="4">
        <v>1.8700000000000001E-2</v>
      </c>
      <c r="E54" s="4" t="s">
        <v>155</v>
      </c>
      <c r="F54" s="4">
        <v>186.61603400000001</v>
      </c>
      <c r="G54" s="4">
        <v>541.20000000000005</v>
      </c>
      <c r="H54" s="4">
        <v>59.3</v>
      </c>
      <c r="I54" s="4">
        <v>70.7</v>
      </c>
      <c r="K54" s="4">
        <v>0.1</v>
      </c>
      <c r="L54" s="4">
        <v>30</v>
      </c>
      <c r="M54" s="4">
        <v>0.87490000000000001</v>
      </c>
      <c r="N54" s="4">
        <v>12.6829</v>
      </c>
      <c r="O54" s="4">
        <v>1.6299999999999999E-2</v>
      </c>
      <c r="P54" s="4">
        <v>473.48289999999997</v>
      </c>
      <c r="Q54" s="4">
        <v>51.883899999999997</v>
      </c>
      <c r="R54" s="4">
        <v>525.4</v>
      </c>
      <c r="S54" s="4">
        <v>380.23309999999998</v>
      </c>
      <c r="T54" s="4">
        <v>41.665700000000001</v>
      </c>
      <c r="U54" s="4">
        <v>421.9</v>
      </c>
      <c r="V54" s="4">
        <v>70.654899999999998</v>
      </c>
      <c r="Y54" s="4">
        <v>26.161000000000001</v>
      </c>
      <c r="Z54" s="4">
        <v>0</v>
      </c>
      <c r="AA54" s="4">
        <v>8.77E-2</v>
      </c>
      <c r="AB54" s="4" t="s">
        <v>207</v>
      </c>
      <c r="AC54" s="4">
        <v>0</v>
      </c>
      <c r="AD54" s="4">
        <v>11.3</v>
      </c>
      <c r="AE54" s="4">
        <v>868</v>
      </c>
      <c r="AF54" s="4">
        <v>901</v>
      </c>
      <c r="AG54" s="4">
        <v>840</v>
      </c>
      <c r="AH54" s="4">
        <v>84</v>
      </c>
      <c r="AI54" s="4">
        <v>22.82</v>
      </c>
      <c r="AJ54" s="4">
        <v>0.52</v>
      </c>
      <c r="AK54" s="4">
        <v>983</v>
      </c>
      <c r="AL54" s="4">
        <v>0</v>
      </c>
      <c r="AM54" s="4">
        <v>0</v>
      </c>
      <c r="AN54" s="4">
        <v>23</v>
      </c>
      <c r="AO54" s="4">
        <v>192</v>
      </c>
      <c r="AP54" s="4">
        <v>189</v>
      </c>
      <c r="AQ54" s="4">
        <v>2.5</v>
      </c>
      <c r="AR54" s="4">
        <v>195</v>
      </c>
      <c r="AS54" s="4" t="s">
        <v>155</v>
      </c>
      <c r="AT54" s="4">
        <v>2</v>
      </c>
      <c r="AU54" s="5">
        <v>0.79738425925925915</v>
      </c>
      <c r="AV54" s="4">
        <v>47.160305000000001</v>
      </c>
      <c r="AW54" s="4">
        <v>-88.484183000000002</v>
      </c>
      <c r="AX54" s="4">
        <v>311.2</v>
      </c>
      <c r="AY54" s="4">
        <v>34.6</v>
      </c>
      <c r="AZ54" s="4">
        <v>12</v>
      </c>
      <c r="BA54" s="4">
        <v>7</v>
      </c>
      <c r="BB54" s="4" t="s">
        <v>225</v>
      </c>
      <c r="BC54" s="4">
        <v>1.3</v>
      </c>
      <c r="BD54" s="4">
        <v>1.5</v>
      </c>
      <c r="BE54" s="4">
        <v>2.2000000000000002</v>
      </c>
      <c r="BF54" s="4">
        <v>14.063000000000001</v>
      </c>
      <c r="BG54" s="4">
        <v>14.66</v>
      </c>
      <c r="BH54" s="4">
        <v>1.04</v>
      </c>
      <c r="BI54" s="4">
        <v>14.294</v>
      </c>
      <c r="BJ54" s="4">
        <v>3027.5230000000001</v>
      </c>
      <c r="BK54" s="4">
        <v>2.4809999999999999</v>
      </c>
      <c r="BL54" s="4">
        <v>11.836</v>
      </c>
      <c r="BM54" s="4">
        <v>1.2969999999999999</v>
      </c>
      <c r="BN54" s="4">
        <v>13.132999999999999</v>
      </c>
      <c r="BO54" s="4">
        <v>9.5050000000000008</v>
      </c>
      <c r="BP54" s="4">
        <v>1.042</v>
      </c>
      <c r="BQ54" s="4">
        <v>10.547000000000001</v>
      </c>
      <c r="BR54" s="4">
        <v>0.55769999999999997</v>
      </c>
      <c r="BU54" s="4">
        <v>1.2390000000000001</v>
      </c>
      <c r="BW54" s="4">
        <v>15.22</v>
      </c>
      <c r="BX54" s="4">
        <v>0.417744</v>
      </c>
      <c r="BY54" s="4">
        <v>-5</v>
      </c>
      <c r="BZ54" s="4">
        <v>0.63700000000000001</v>
      </c>
      <c r="CA54" s="4">
        <v>10.208619000000001</v>
      </c>
      <c r="CB54" s="4">
        <v>12.8674</v>
      </c>
      <c r="CC54" s="4">
        <f t="shared" si="9"/>
        <v>2.6971171398</v>
      </c>
      <c r="CE54" s="4">
        <f t="shared" si="10"/>
        <v>23087.40112909054</v>
      </c>
      <c r="CF54" s="4">
        <f t="shared" si="11"/>
        <v>18.919705053033002</v>
      </c>
      <c r="CG54" s="4">
        <f t="shared" si="12"/>
        <v>80.429717530971004</v>
      </c>
      <c r="CH54" s="4">
        <f t="shared" si="13"/>
        <v>4.2529300717760998</v>
      </c>
    </row>
    <row r="55" spans="1:86">
      <c r="A55" s="2">
        <v>42439</v>
      </c>
      <c r="B55" s="29">
        <v>0.58949171296296299</v>
      </c>
      <c r="C55" s="4">
        <v>14.36</v>
      </c>
      <c r="D55" s="4">
        <v>1.7999999999999999E-2</v>
      </c>
      <c r="E55" s="4" t="s">
        <v>155</v>
      </c>
      <c r="F55" s="4">
        <v>180</v>
      </c>
      <c r="G55" s="4">
        <v>446</v>
      </c>
      <c r="H55" s="4">
        <v>59.1</v>
      </c>
      <c r="I55" s="4">
        <v>71.2</v>
      </c>
      <c r="K55" s="4">
        <v>0.1</v>
      </c>
      <c r="L55" s="4">
        <v>30</v>
      </c>
      <c r="M55" s="4">
        <v>0.876</v>
      </c>
      <c r="N55" s="4">
        <v>12.579599999999999</v>
      </c>
      <c r="O55" s="4">
        <v>1.5800000000000002E-2</v>
      </c>
      <c r="P55" s="4">
        <v>390.73669999999998</v>
      </c>
      <c r="Q55" s="4">
        <v>51.784500000000001</v>
      </c>
      <c r="R55" s="4">
        <v>442.5</v>
      </c>
      <c r="S55" s="4">
        <v>313.7833</v>
      </c>
      <c r="T55" s="4">
        <v>41.585799999999999</v>
      </c>
      <c r="U55" s="4">
        <v>355.4</v>
      </c>
      <c r="V55" s="4">
        <v>71.2012</v>
      </c>
      <c r="Y55" s="4">
        <v>25.974</v>
      </c>
      <c r="Z55" s="4">
        <v>0</v>
      </c>
      <c r="AA55" s="4">
        <v>8.7599999999999997E-2</v>
      </c>
      <c r="AB55" s="4" t="s">
        <v>207</v>
      </c>
      <c r="AC55" s="4">
        <v>0</v>
      </c>
      <c r="AD55" s="4">
        <v>11.3</v>
      </c>
      <c r="AE55" s="4">
        <v>868</v>
      </c>
      <c r="AF55" s="4">
        <v>901</v>
      </c>
      <c r="AG55" s="4">
        <v>843</v>
      </c>
      <c r="AH55" s="4">
        <v>84</v>
      </c>
      <c r="AI55" s="4">
        <v>22.82</v>
      </c>
      <c r="AJ55" s="4">
        <v>0.52</v>
      </c>
      <c r="AK55" s="4">
        <v>983</v>
      </c>
      <c r="AL55" s="4">
        <v>0</v>
      </c>
      <c r="AM55" s="4">
        <v>0</v>
      </c>
      <c r="AN55" s="4">
        <v>23</v>
      </c>
      <c r="AO55" s="4">
        <v>192</v>
      </c>
      <c r="AP55" s="4">
        <v>189</v>
      </c>
      <c r="AQ55" s="4">
        <v>2.6</v>
      </c>
      <c r="AR55" s="4">
        <v>195</v>
      </c>
      <c r="AS55" s="4" t="s">
        <v>155</v>
      </c>
      <c r="AT55" s="4">
        <v>2</v>
      </c>
      <c r="AU55" s="5">
        <v>0.79740740740740745</v>
      </c>
      <c r="AV55" s="4">
        <v>47.160443000000001</v>
      </c>
      <c r="AW55" s="4">
        <v>-88.484182000000004</v>
      </c>
      <c r="AX55" s="4">
        <v>311.39999999999998</v>
      </c>
      <c r="AY55" s="4">
        <v>34.5</v>
      </c>
      <c r="AZ55" s="4">
        <v>12</v>
      </c>
      <c r="BA55" s="4">
        <v>7</v>
      </c>
      <c r="BB55" s="4" t="s">
        <v>225</v>
      </c>
      <c r="BC55" s="4">
        <v>1.3</v>
      </c>
      <c r="BD55" s="4">
        <v>1.6015999999999999</v>
      </c>
      <c r="BE55" s="4">
        <v>2.3016000000000001</v>
      </c>
      <c r="BF55" s="4">
        <v>14.063000000000001</v>
      </c>
      <c r="BG55" s="4">
        <v>14.79</v>
      </c>
      <c r="BH55" s="4">
        <v>1.05</v>
      </c>
      <c r="BI55" s="4">
        <v>14.153</v>
      </c>
      <c r="BJ55" s="4">
        <v>3027.6770000000001</v>
      </c>
      <c r="BK55" s="4">
        <v>2.415</v>
      </c>
      <c r="BL55" s="4">
        <v>9.8480000000000008</v>
      </c>
      <c r="BM55" s="4">
        <v>1.3049999999999999</v>
      </c>
      <c r="BN55" s="4">
        <v>11.154</v>
      </c>
      <c r="BO55" s="4">
        <v>7.9089999999999998</v>
      </c>
      <c r="BP55" s="4">
        <v>1.048</v>
      </c>
      <c r="BQ55" s="4">
        <v>8.9570000000000007</v>
      </c>
      <c r="BR55" s="4">
        <v>0.56669999999999998</v>
      </c>
      <c r="BU55" s="4">
        <v>1.24</v>
      </c>
      <c r="BW55" s="4">
        <v>15.33</v>
      </c>
      <c r="BX55" s="4">
        <v>0.43636000000000003</v>
      </c>
      <c r="BY55" s="4">
        <v>-5</v>
      </c>
      <c r="BZ55" s="4">
        <v>0.63721799999999995</v>
      </c>
      <c r="CA55" s="4">
        <v>10.663548</v>
      </c>
      <c r="CB55" s="4">
        <v>12.871803999999999</v>
      </c>
      <c r="CC55" s="4">
        <f t="shared" si="9"/>
        <v>2.8173093815999999</v>
      </c>
      <c r="CE55" s="4">
        <f t="shared" si="10"/>
        <v>24117.476926443014</v>
      </c>
      <c r="CF55" s="4">
        <f t="shared" si="11"/>
        <v>19.237093909740004</v>
      </c>
      <c r="CG55" s="4">
        <f t="shared" si="12"/>
        <v>71.348509378692015</v>
      </c>
      <c r="CH55" s="4">
        <f t="shared" si="13"/>
        <v>4.5141453907451998</v>
      </c>
    </row>
    <row r="56" spans="1:86">
      <c r="A56" s="2">
        <v>42439</v>
      </c>
      <c r="B56" s="29">
        <v>0.58950328703703703</v>
      </c>
      <c r="C56" s="4">
        <v>14.359</v>
      </c>
      <c r="D56" s="4">
        <v>4.1300000000000003E-2</v>
      </c>
      <c r="E56" s="4" t="s">
        <v>155</v>
      </c>
      <c r="F56" s="4">
        <v>413.06698999999998</v>
      </c>
      <c r="G56" s="4">
        <v>915.4</v>
      </c>
      <c r="H56" s="4">
        <v>59.2</v>
      </c>
      <c r="I56" s="4">
        <v>70.5</v>
      </c>
      <c r="K56" s="4">
        <v>0.1</v>
      </c>
      <c r="L56" s="4">
        <v>29</v>
      </c>
      <c r="M56" s="4">
        <v>0.87580000000000002</v>
      </c>
      <c r="N56" s="4">
        <v>12.5756</v>
      </c>
      <c r="O56" s="4">
        <v>3.6200000000000003E-2</v>
      </c>
      <c r="P56" s="4">
        <v>801.72709999999995</v>
      </c>
      <c r="Q56" s="4">
        <v>51.834200000000003</v>
      </c>
      <c r="R56" s="4">
        <v>853.6</v>
      </c>
      <c r="S56" s="4">
        <v>643.83140000000003</v>
      </c>
      <c r="T56" s="4">
        <v>41.625700000000002</v>
      </c>
      <c r="U56" s="4">
        <v>685.5</v>
      </c>
      <c r="V56" s="4">
        <v>70.493200000000002</v>
      </c>
      <c r="Y56" s="4">
        <v>25.632999999999999</v>
      </c>
      <c r="Z56" s="4">
        <v>0</v>
      </c>
      <c r="AA56" s="4">
        <v>8.7599999999999997E-2</v>
      </c>
      <c r="AB56" s="4" t="s">
        <v>207</v>
      </c>
      <c r="AC56" s="4">
        <v>0</v>
      </c>
      <c r="AD56" s="4">
        <v>11.4</v>
      </c>
      <c r="AE56" s="4">
        <v>870</v>
      </c>
      <c r="AF56" s="4">
        <v>902</v>
      </c>
      <c r="AG56" s="4">
        <v>846</v>
      </c>
      <c r="AH56" s="4">
        <v>84</v>
      </c>
      <c r="AI56" s="4">
        <v>22.82</v>
      </c>
      <c r="AJ56" s="4">
        <v>0.52</v>
      </c>
      <c r="AK56" s="4">
        <v>983</v>
      </c>
      <c r="AL56" s="4">
        <v>0</v>
      </c>
      <c r="AM56" s="4">
        <v>0</v>
      </c>
      <c r="AN56" s="4">
        <v>23</v>
      </c>
      <c r="AO56" s="4">
        <v>192</v>
      </c>
      <c r="AP56" s="4">
        <v>188.9</v>
      </c>
      <c r="AQ56" s="4">
        <v>2.6</v>
      </c>
      <c r="AR56" s="4">
        <v>195</v>
      </c>
      <c r="AS56" s="4" t="s">
        <v>155</v>
      </c>
      <c r="AT56" s="4">
        <v>2</v>
      </c>
      <c r="AU56" s="5">
        <v>0.79740740740740745</v>
      </c>
      <c r="AV56" s="4">
        <v>47.160513999999999</v>
      </c>
      <c r="AW56" s="4">
        <v>-88.484164000000007</v>
      </c>
      <c r="AX56" s="4">
        <v>311.60000000000002</v>
      </c>
      <c r="AY56" s="4">
        <v>33.6</v>
      </c>
      <c r="AZ56" s="4">
        <v>12</v>
      </c>
      <c r="BA56" s="4">
        <v>7</v>
      </c>
      <c r="BB56" s="4" t="s">
        <v>225</v>
      </c>
      <c r="BC56" s="4">
        <v>1.3</v>
      </c>
      <c r="BD56" s="4">
        <v>1.801499</v>
      </c>
      <c r="BE56" s="4">
        <v>2.4507490000000001</v>
      </c>
      <c r="BF56" s="4">
        <v>14.063000000000001</v>
      </c>
      <c r="BG56" s="4">
        <v>14.77</v>
      </c>
      <c r="BH56" s="4">
        <v>1.05</v>
      </c>
      <c r="BI56" s="4">
        <v>14.179</v>
      </c>
      <c r="BJ56" s="4">
        <v>3022.7820000000002</v>
      </c>
      <c r="BK56" s="4">
        <v>5.5350000000000001</v>
      </c>
      <c r="BL56" s="4">
        <v>20.181000000000001</v>
      </c>
      <c r="BM56" s="4">
        <v>1.3049999999999999</v>
      </c>
      <c r="BN56" s="4">
        <v>21.486000000000001</v>
      </c>
      <c r="BO56" s="4">
        <v>16.206</v>
      </c>
      <c r="BP56" s="4">
        <v>1.048</v>
      </c>
      <c r="BQ56" s="4">
        <v>17.254000000000001</v>
      </c>
      <c r="BR56" s="4">
        <v>0.56030000000000002</v>
      </c>
      <c r="BU56" s="4">
        <v>1.222</v>
      </c>
      <c r="BW56" s="4">
        <v>15.307</v>
      </c>
      <c r="BX56" s="4">
        <v>0.47156399999999998</v>
      </c>
      <c r="BY56" s="4">
        <v>-5</v>
      </c>
      <c r="BZ56" s="4">
        <v>0.63878199999999996</v>
      </c>
      <c r="CA56" s="4">
        <v>11.523845</v>
      </c>
      <c r="CB56" s="4">
        <v>12.903396000000001</v>
      </c>
      <c r="CC56" s="4">
        <f t="shared" si="9"/>
        <v>3.0445998489999999</v>
      </c>
      <c r="CE56" s="4">
        <f t="shared" si="10"/>
        <v>26021.051213882129</v>
      </c>
      <c r="CF56" s="4">
        <f t="shared" si="11"/>
        <v>47.647008110024998</v>
      </c>
      <c r="CG56" s="4">
        <f t="shared" si="12"/>
        <v>148.52781895761001</v>
      </c>
      <c r="CH56" s="4">
        <f t="shared" si="13"/>
        <v>4.8232373340645003</v>
      </c>
    </row>
    <row r="57" spans="1:86">
      <c r="A57" s="2">
        <v>42439</v>
      </c>
      <c r="B57" s="29">
        <v>0.58951486111111107</v>
      </c>
      <c r="C57" s="4">
        <v>14.282</v>
      </c>
      <c r="D57" s="4">
        <v>8.0500000000000002E-2</v>
      </c>
      <c r="E57" s="4" t="s">
        <v>155</v>
      </c>
      <c r="F57" s="4">
        <v>804.89932899999997</v>
      </c>
      <c r="G57" s="4">
        <v>953.2</v>
      </c>
      <c r="H57" s="4">
        <v>59.3</v>
      </c>
      <c r="I57" s="4">
        <v>83.2</v>
      </c>
      <c r="K57" s="4">
        <v>0.15</v>
      </c>
      <c r="L57" s="4">
        <v>29</v>
      </c>
      <c r="M57" s="4">
        <v>0.876</v>
      </c>
      <c r="N57" s="4">
        <v>12.5116</v>
      </c>
      <c r="O57" s="4">
        <v>7.0499999999999993E-2</v>
      </c>
      <c r="P57" s="4">
        <v>834.99959999999999</v>
      </c>
      <c r="Q57" s="4">
        <v>51.948099999999997</v>
      </c>
      <c r="R57" s="4">
        <v>886.9</v>
      </c>
      <c r="S57" s="4">
        <v>670.55110000000002</v>
      </c>
      <c r="T57" s="4">
        <v>41.717199999999998</v>
      </c>
      <c r="U57" s="4">
        <v>712.3</v>
      </c>
      <c r="V57" s="4">
        <v>83.2</v>
      </c>
      <c r="Y57" s="4">
        <v>25.402000000000001</v>
      </c>
      <c r="Z57" s="4">
        <v>0</v>
      </c>
      <c r="AA57" s="4">
        <v>0.13519999999999999</v>
      </c>
      <c r="AB57" s="4" t="s">
        <v>207</v>
      </c>
      <c r="AC57" s="4">
        <v>0</v>
      </c>
      <c r="AD57" s="4">
        <v>11.3</v>
      </c>
      <c r="AE57" s="4">
        <v>871</v>
      </c>
      <c r="AF57" s="4">
        <v>902</v>
      </c>
      <c r="AG57" s="4">
        <v>845</v>
      </c>
      <c r="AH57" s="4">
        <v>84</v>
      </c>
      <c r="AI57" s="4">
        <v>22.82</v>
      </c>
      <c r="AJ57" s="4">
        <v>0.52</v>
      </c>
      <c r="AK57" s="4">
        <v>983</v>
      </c>
      <c r="AL57" s="4">
        <v>0</v>
      </c>
      <c r="AM57" s="4">
        <v>0</v>
      </c>
      <c r="AN57" s="4">
        <v>23</v>
      </c>
      <c r="AO57" s="4">
        <v>192</v>
      </c>
      <c r="AP57" s="4">
        <v>188.1</v>
      </c>
      <c r="AQ57" s="4">
        <v>2.5</v>
      </c>
      <c r="AR57" s="4">
        <v>195</v>
      </c>
      <c r="AS57" s="4" t="s">
        <v>155</v>
      </c>
      <c r="AT57" s="4">
        <v>2</v>
      </c>
      <c r="AU57" s="5">
        <v>0.79741898148148149</v>
      </c>
      <c r="AV57" s="4">
        <v>47.160645000000002</v>
      </c>
      <c r="AW57" s="4">
        <v>-88.484115000000003</v>
      </c>
      <c r="AX57" s="4">
        <v>311.7</v>
      </c>
      <c r="AY57" s="4">
        <v>32.799999999999997</v>
      </c>
      <c r="AZ57" s="4">
        <v>12</v>
      </c>
      <c r="BA57" s="4">
        <v>7</v>
      </c>
      <c r="BB57" s="4" t="s">
        <v>225</v>
      </c>
      <c r="BC57" s="4">
        <v>1.401502</v>
      </c>
      <c r="BD57" s="4">
        <v>1.4432430000000001</v>
      </c>
      <c r="BE57" s="4">
        <v>2.550751</v>
      </c>
      <c r="BF57" s="4">
        <v>14.063000000000001</v>
      </c>
      <c r="BG57" s="4">
        <v>14.8</v>
      </c>
      <c r="BH57" s="4">
        <v>1.05</v>
      </c>
      <c r="BI57" s="4">
        <v>14.151999999999999</v>
      </c>
      <c r="BJ57" s="4">
        <v>3014.201</v>
      </c>
      <c r="BK57" s="4">
        <v>10.811999999999999</v>
      </c>
      <c r="BL57" s="4">
        <v>21.065999999999999</v>
      </c>
      <c r="BM57" s="4">
        <v>1.3109999999999999</v>
      </c>
      <c r="BN57" s="4">
        <v>22.376999999999999</v>
      </c>
      <c r="BO57" s="4">
        <v>16.917000000000002</v>
      </c>
      <c r="BP57" s="4">
        <v>1.052</v>
      </c>
      <c r="BQ57" s="4">
        <v>17.97</v>
      </c>
      <c r="BR57" s="4">
        <v>0.66279999999999994</v>
      </c>
      <c r="BU57" s="4">
        <v>1.214</v>
      </c>
      <c r="BW57" s="4">
        <v>23.692</v>
      </c>
      <c r="BX57" s="4">
        <v>0.47170600000000001</v>
      </c>
      <c r="BY57" s="4">
        <v>-5</v>
      </c>
      <c r="BZ57" s="4">
        <v>0.63710900000000004</v>
      </c>
      <c r="CA57" s="4">
        <v>11.527315</v>
      </c>
      <c r="CB57" s="4">
        <v>12.869602</v>
      </c>
      <c r="CC57" s="4">
        <f t="shared" si="9"/>
        <v>3.0455166229999997</v>
      </c>
      <c r="CE57" s="4">
        <f t="shared" si="10"/>
        <v>25954.996367035306</v>
      </c>
      <c r="CF57" s="4">
        <f t="shared" si="11"/>
        <v>93.101097345659994</v>
      </c>
      <c r="CG57" s="4">
        <f t="shared" si="12"/>
        <v>154.73795036084999</v>
      </c>
      <c r="CH57" s="4">
        <f t="shared" si="13"/>
        <v>5.7073073733539994</v>
      </c>
    </row>
    <row r="58" spans="1:86">
      <c r="A58" s="2">
        <v>42439</v>
      </c>
      <c r="B58" s="29">
        <v>0.58952643518518522</v>
      </c>
      <c r="C58" s="4">
        <v>14.374000000000001</v>
      </c>
      <c r="D58" s="4">
        <v>5.7000000000000002E-2</v>
      </c>
      <c r="E58" s="4" t="s">
        <v>155</v>
      </c>
      <c r="F58" s="4">
        <v>570</v>
      </c>
      <c r="G58" s="4">
        <v>769</v>
      </c>
      <c r="H58" s="4">
        <v>59.3</v>
      </c>
      <c r="I58" s="4">
        <v>79.2</v>
      </c>
      <c r="K58" s="4">
        <v>0.3</v>
      </c>
      <c r="L58" s="4">
        <v>29</v>
      </c>
      <c r="M58" s="4">
        <v>0.87580000000000002</v>
      </c>
      <c r="N58" s="4">
        <v>12.588800000000001</v>
      </c>
      <c r="O58" s="4">
        <v>4.99E-2</v>
      </c>
      <c r="P58" s="4">
        <v>673.43100000000004</v>
      </c>
      <c r="Q58" s="4">
        <v>51.933599999999998</v>
      </c>
      <c r="R58" s="4">
        <v>725.4</v>
      </c>
      <c r="S58" s="4">
        <v>540.80769999999995</v>
      </c>
      <c r="T58" s="4">
        <v>41.7059</v>
      </c>
      <c r="U58" s="4">
        <v>582.5</v>
      </c>
      <c r="V58" s="4">
        <v>79.231499999999997</v>
      </c>
      <c r="Y58" s="4">
        <v>25.31</v>
      </c>
      <c r="Z58" s="4">
        <v>0</v>
      </c>
      <c r="AA58" s="4">
        <v>0.26269999999999999</v>
      </c>
      <c r="AB58" s="4" t="s">
        <v>207</v>
      </c>
      <c r="AC58" s="4">
        <v>0</v>
      </c>
      <c r="AD58" s="4">
        <v>11.3</v>
      </c>
      <c r="AE58" s="4">
        <v>876</v>
      </c>
      <c r="AF58" s="4">
        <v>905</v>
      </c>
      <c r="AG58" s="4">
        <v>850</v>
      </c>
      <c r="AH58" s="4">
        <v>84</v>
      </c>
      <c r="AI58" s="4">
        <v>22.82</v>
      </c>
      <c r="AJ58" s="4">
        <v>0.52</v>
      </c>
      <c r="AK58" s="4">
        <v>983</v>
      </c>
      <c r="AL58" s="4">
        <v>0</v>
      </c>
      <c r="AM58" s="4">
        <v>0</v>
      </c>
      <c r="AN58" s="4">
        <v>23</v>
      </c>
      <c r="AO58" s="4">
        <v>192</v>
      </c>
      <c r="AP58" s="4">
        <v>189</v>
      </c>
      <c r="AQ58" s="4">
        <v>3.2</v>
      </c>
      <c r="AR58" s="4">
        <v>195</v>
      </c>
      <c r="AS58" s="4" t="s">
        <v>155</v>
      </c>
      <c r="AT58" s="4">
        <v>2</v>
      </c>
      <c r="AU58" s="5">
        <v>0.79743055555555553</v>
      </c>
      <c r="AV58" s="4">
        <v>47.160839000000003</v>
      </c>
      <c r="AW58" s="4">
        <v>-88.484042000000002</v>
      </c>
      <c r="AX58" s="4">
        <v>312.3</v>
      </c>
      <c r="AY58" s="4">
        <v>32.799999999999997</v>
      </c>
      <c r="AZ58" s="4">
        <v>12</v>
      </c>
      <c r="BA58" s="4">
        <v>8</v>
      </c>
      <c r="BB58" s="4" t="s">
        <v>216</v>
      </c>
      <c r="BC58" s="4">
        <v>1.5</v>
      </c>
      <c r="BD58" s="4">
        <v>1</v>
      </c>
      <c r="BE58" s="4">
        <v>2.6</v>
      </c>
      <c r="BF58" s="4">
        <v>14.063000000000001</v>
      </c>
      <c r="BG58" s="4">
        <v>14.74</v>
      </c>
      <c r="BH58" s="4">
        <v>1.05</v>
      </c>
      <c r="BI58" s="4">
        <v>14.183999999999999</v>
      </c>
      <c r="BJ58" s="4">
        <v>3019.2779999999998</v>
      </c>
      <c r="BK58" s="4">
        <v>7.62</v>
      </c>
      <c r="BL58" s="4">
        <v>16.914000000000001</v>
      </c>
      <c r="BM58" s="4">
        <v>1.304</v>
      </c>
      <c r="BN58" s="4">
        <v>18.218</v>
      </c>
      <c r="BO58" s="4">
        <v>13.583</v>
      </c>
      <c r="BP58" s="4">
        <v>1.0469999999999999</v>
      </c>
      <c r="BQ58" s="4">
        <v>14.631</v>
      </c>
      <c r="BR58" s="4">
        <v>0.62839999999999996</v>
      </c>
      <c r="BU58" s="4">
        <v>1.204</v>
      </c>
      <c r="BW58" s="4">
        <v>45.817999999999998</v>
      </c>
      <c r="BX58" s="4">
        <v>0.50374399999999997</v>
      </c>
      <c r="BY58" s="4">
        <v>-5</v>
      </c>
      <c r="BZ58" s="4">
        <v>0.63778199999999996</v>
      </c>
      <c r="CA58" s="4">
        <v>12.310244000000001</v>
      </c>
      <c r="CB58" s="4">
        <v>12.883196</v>
      </c>
      <c r="CC58" s="4">
        <f t="shared" si="9"/>
        <v>3.2523664648000001</v>
      </c>
      <c r="CE58" s="4">
        <f t="shared" si="10"/>
        <v>27764.532516222505</v>
      </c>
      <c r="CF58" s="4">
        <f t="shared" si="11"/>
        <v>70.071632282159996</v>
      </c>
      <c r="CG58" s="4">
        <f t="shared" si="12"/>
        <v>134.54305143310799</v>
      </c>
      <c r="CH58" s="4">
        <f t="shared" si="13"/>
        <v>5.7786107252112</v>
      </c>
    </row>
    <row r="59" spans="1:86">
      <c r="A59" s="2">
        <v>42439</v>
      </c>
      <c r="B59" s="29">
        <v>0.58953800925925925</v>
      </c>
      <c r="C59" s="4">
        <v>14.542</v>
      </c>
      <c r="D59" s="4">
        <v>4.5400000000000003E-2</v>
      </c>
      <c r="E59" s="4" t="s">
        <v>155</v>
      </c>
      <c r="F59" s="4">
        <v>453.91376500000001</v>
      </c>
      <c r="G59" s="4">
        <v>795.5</v>
      </c>
      <c r="H59" s="4">
        <v>59.3</v>
      </c>
      <c r="I59" s="4">
        <v>73.099999999999994</v>
      </c>
      <c r="K59" s="4">
        <v>0.3</v>
      </c>
      <c r="L59" s="4">
        <v>29</v>
      </c>
      <c r="M59" s="4">
        <v>0.87439999999999996</v>
      </c>
      <c r="N59" s="4">
        <v>12.7158</v>
      </c>
      <c r="O59" s="4">
        <v>3.9699999999999999E-2</v>
      </c>
      <c r="P59" s="4">
        <v>695.56569999999999</v>
      </c>
      <c r="Q59" s="4">
        <v>51.852200000000003</v>
      </c>
      <c r="R59" s="4">
        <v>747.4</v>
      </c>
      <c r="S59" s="4">
        <v>558.62720000000002</v>
      </c>
      <c r="T59" s="4">
        <v>41.643900000000002</v>
      </c>
      <c r="U59" s="4">
        <v>600.29999999999995</v>
      </c>
      <c r="V59" s="4">
        <v>73.121600000000001</v>
      </c>
      <c r="Y59" s="4">
        <v>25.27</v>
      </c>
      <c r="Z59" s="4">
        <v>0</v>
      </c>
      <c r="AA59" s="4">
        <v>0.26229999999999998</v>
      </c>
      <c r="AB59" s="4" t="s">
        <v>207</v>
      </c>
      <c r="AC59" s="4">
        <v>0</v>
      </c>
      <c r="AD59" s="4">
        <v>11.3</v>
      </c>
      <c r="AE59" s="4">
        <v>875</v>
      </c>
      <c r="AF59" s="4">
        <v>904</v>
      </c>
      <c r="AG59" s="4">
        <v>849</v>
      </c>
      <c r="AH59" s="4">
        <v>84</v>
      </c>
      <c r="AI59" s="4">
        <v>22.84</v>
      </c>
      <c r="AJ59" s="4">
        <v>0.52</v>
      </c>
      <c r="AK59" s="4">
        <v>982</v>
      </c>
      <c r="AL59" s="4">
        <v>0</v>
      </c>
      <c r="AM59" s="4">
        <v>0</v>
      </c>
      <c r="AN59" s="4">
        <v>23</v>
      </c>
      <c r="AO59" s="4">
        <v>192</v>
      </c>
      <c r="AP59" s="4">
        <v>189</v>
      </c>
      <c r="AQ59" s="4">
        <v>2.7</v>
      </c>
      <c r="AR59" s="4">
        <v>195</v>
      </c>
      <c r="AS59" s="4" t="s">
        <v>155</v>
      </c>
      <c r="AT59" s="4">
        <v>2</v>
      </c>
      <c r="AU59" s="5">
        <v>0.79745370370370372</v>
      </c>
      <c r="AV59" s="4">
        <v>47.16104</v>
      </c>
      <c r="AW59" s="4">
        <v>-88.483992999999998</v>
      </c>
      <c r="AX59" s="4">
        <v>313</v>
      </c>
      <c r="AY59" s="4">
        <v>33.200000000000003</v>
      </c>
      <c r="AZ59" s="4">
        <v>12</v>
      </c>
      <c r="BA59" s="4">
        <v>9</v>
      </c>
      <c r="BB59" s="4" t="s">
        <v>217</v>
      </c>
      <c r="BC59" s="4">
        <v>1.5</v>
      </c>
      <c r="BD59" s="4">
        <v>1.254</v>
      </c>
      <c r="BE59" s="4">
        <v>2.8031999999999999</v>
      </c>
      <c r="BF59" s="4">
        <v>14.063000000000001</v>
      </c>
      <c r="BG59" s="4">
        <v>14.59</v>
      </c>
      <c r="BH59" s="4">
        <v>1.04</v>
      </c>
      <c r="BI59" s="4">
        <v>14.364000000000001</v>
      </c>
      <c r="BJ59" s="4">
        <v>3021.8939999999998</v>
      </c>
      <c r="BK59" s="4">
        <v>6.0030000000000001</v>
      </c>
      <c r="BL59" s="4">
        <v>17.311</v>
      </c>
      <c r="BM59" s="4">
        <v>1.29</v>
      </c>
      <c r="BN59" s="4">
        <v>18.600999999999999</v>
      </c>
      <c r="BO59" s="4">
        <v>13.903</v>
      </c>
      <c r="BP59" s="4">
        <v>1.036</v>
      </c>
      <c r="BQ59" s="4">
        <v>14.939</v>
      </c>
      <c r="BR59" s="4">
        <v>0.5746</v>
      </c>
      <c r="BU59" s="4">
        <v>1.1910000000000001</v>
      </c>
      <c r="BW59" s="4">
        <v>45.328000000000003</v>
      </c>
      <c r="BX59" s="4">
        <v>0.50982499999999997</v>
      </c>
      <c r="BY59" s="4">
        <v>-5</v>
      </c>
      <c r="BZ59" s="4">
        <v>0.63589099999999998</v>
      </c>
      <c r="CA59" s="4">
        <v>12.458848</v>
      </c>
      <c r="CB59" s="4">
        <v>12.844998</v>
      </c>
      <c r="CC59" s="4">
        <f t="shared" si="9"/>
        <v>3.2916276415999999</v>
      </c>
      <c r="CE59" s="4">
        <f t="shared" si="10"/>
        <v>28124.040559529662</v>
      </c>
      <c r="CF59" s="4">
        <f t="shared" si="11"/>
        <v>55.868477014368004</v>
      </c>
      <c r="CG59" s="4">
        <f t="shared" si="12"/>
        <v>139.03367951318398</v>
      </c>
      <c r="CH59" s="4">
        <f t="shared" si="13"/>
        <v>5.3476639834175996</v>
      </c>
    </row>
    <row r="60" spans="1:86">
      <c r="A60" s="2">
        <v>42439</v>
      </c>
      <c r="B60" s="29">
        <v>0.5895495833333334</v>
      </c>
      <c r="C60" s="4">
        <v>14.635999999999999</v>
      </c>
      <c r="D60" s="4">
        <v>9.5899999999999999E-2</v>
      </c>
      <c r="E60" s="4" t="s">
        <v>155</v>
      </c>
      <c r="F60" s="4">
        <v>958.89259000000004</v>
      </c>
      <c r="G60" s="4">
        <v>632.29999999999995</v>
      </c>
      <c r="H60" s="4">
        <v>46.1</v>
      </c>
      <c r="I60" s="4">
        <v>77.900000000000006</v>
      </c>
      <c r="K60" s="4">
        <v>0.3</v>
      </c>
      <c r="L60" s="4">
        <v>29</v>
      </c>
      <c r="M60" s="4">
        <v>0.87319999999999998</v>
      </c>
      <c r="N60" s="4">
        <v>12.7796</v>
      </c>
      <c r="O60" s="4">
        <v>8.3699999999999997E-2</v>
      </c>
      <c r="P60" s="4">
        <v>552.06799999999998</v>
      </c>
      <c r="Q60" s="4">
        <v>40.253399999999999</v>
      </c>
      <c r="R60" s="4">
        <v>592.29999999999995</v>
      </c>
      <c r="S60" s="4">
        <v>443.38040000000001</v>
      </c>
      <c r="T60" s="4">
        <v>32.328499999999998</v>
      </c>
      <c r="U60" s="4">
        <v>475.7</v>
      </c>
      <c r="V60" s="4">
        <v>77.863900000000001</v>
      </c>
      <c r="Y60" s="4">
        <v>25.234999999999999</v>
      </c>
      <c r="Z60" s="4">
        <v>0</v>
      </c>
      <c r="AA60" s="4">
        <v>0.26200000000000001</v>
      </c>
      <c r="AB60" s="4" t="s">
        <v>207</v>
      </c>
      <c r="AC60" s="4">
        <v>0</v>
      </c>
      <c r="AD60" s="4">
        <v>11.2</v>
      </c>
      <c r="AE60" s="4">
        <v>871</v>
      </c>
      <c r="AF60" s="4">
        <v>902</v>
      </c>
      <c r="AG60" s="4">
        <v>845</v>
      </c>
      <c r="AH60" s="4">
        <v>84</v>
      </c>
      <c r="AI60" s="4">
        <v>22.84</v>
      </c>
      <c r="AJ60" s="4">
        <v>0.52</v>
      </c>
      <c r="AK60" s="4">
        <v>982</v>
      </c>
      <c r="AL60" s="4">
        <v>0</v>
      </c>
      <c r="AM60" s="4">
        <v>0</v>
      </c>
      <c r="AN60" s="4">
        <v>23</v>
      </c>
      <c r="AO60" s="4">
        <v>192</v>
      </c>
      <c r="AP60" s="4">
        <v>189</v>
      </c>
      <c r="AQ60" s="4">
        <v>2.5</v>
      </c>
      <c r="AR60" s="4">
        <v>195</v>
      </c>
      <c r="AS60" s="4" t="s">
        <v>155</v>
      </c>
      <c r="AT60" s="4">
        <v>2</v>
      </c>
      <c r="AU60" s="5">
        <v>0.79746527777777787</v>
      </c>
      <c r="AV60" s="4">
        <v>47.161110000000001</v>
      </c>
      <c r="AW60" s="4">
        <v>-88.483985000000004</v>
      </c>
      <c r="AX60" s="4">
        <v>313.10000000000002</v>
      </c>
      <c r="AY60" s="4">
        <v>34</v>
      </c>
      <c r="AZ60" s="4">
        <v>12</v>
      </c>
      <c r="BA60" s="4">
        <v>9</v>
      </c>
      <c r="BB60" s="4" t="s">
        <v>217</v>
      </c>
      <c r="BC60" s="4">
        <v>1.5508</v>
      </c>
      <c r="BD60" s="4">
        <v>1.7032</v>
      </c>
      <c r="BE60" s="4">
        <v>3.1015999999999999</v>
      </c>
      <c r="BF60" s="4">
        <v>14.063000000000001</v>
      </c>
      <c r="BG60" s="4">
        <v>14.45</v>
      </c>
      <c r="BH60" s="4">
        <v>1.03</v>
      </c>
      <c r="BI60" s="4">
        <v>14.525</v>
      </c>
      <c r="BJ60" s="4">
        <v>3011.4169999999999</v>
      </c>
      <c r="BK60" s="4">
        <v>12.558</v>
      </c>
      <c r="BL60" s="4">
        <v>13.622999999999999</v>
      </c>
      <c r="BM60" s="4">
        <v>0.99299999999999999</v>
      </c>
      <c r="BN60" s="4">
        <v>14.617000000000001</v>
      </c>
      <c r="BO60" s="4">
        <v>10.941000000000001</v>
      </c>
      <c r="BP60" s="4">
        <v>0.79800000000000004</v>
      </c>
      <c r="BQ60" s="4">
        <v>11.739000000000001</v>
      </c>
      <c r="BR60" s="4">
        <v>0.60670000000000002</v>
      </c>
      <c r="BU60" s="4">
        <v>1.18</v>
      </c>
      <c r="BW60" s="4">
        <v>44.881999999999998</v>
      </c>
      <c r="BX60" s="4">
        <v>0.43951499999999999</v>
      </c>
      <c r="BY60" s="4">
        <v>-5</v>
      </c>
      <c r="BZ60" s="4">
        <v>0.63510900000000003</v>
      </c>
      <c r="CA60" s="4">
        <v>10.74066</v>
      </c>
      <c r="CB60" s="4">
        <v>12.8292</v>
      </c>
      <c r="CC60" s="4">
        <f t="shared" si="9"/>
        <v>2.8376823719999997</v>
      </c>
      <c r="CE60" s="4">
        <f t="shared" si="10"/>
        <v>24161.42076806934</v>
      </c>
      <c r="CF60" s="4">
        <f t="shared" si="11"/>
        <v>100.75626258516</v>
      </c>
      <c r="CG60" s="4">
        <f t="shared" si="12"/>
        <v>94.185201981780011</v>
      </c>
      <c r="CH60" s="4">
        <f t="shared" si="13"/>
        <v>4.8677197412340005</v>
      </c>
    </row>
    <row r="61" spans="1:86">
      <c r="A61" s="2">
        <v>42439</v>
      </c>
      <c r="B61" s="29">
        <v>0.58956115740740744</v>
      </c>
      <c r="C61" s="4">
        <v>14.587999999999999</v>
      </c>
      <c r="D61" s="4">
        <v>9.69E-2</v>
      </c>
      <c r="E61" s="4" t="s">
        <v>155</v>
      </c>
      <c r="F61" s="4">
        <v>968.83419700000002</v>
      </c>
      <c r="G61" s="4">
        <v>266.89999999999998</v>
      </c>
      <c r="H61" s="4">
        <v>59.6</v>
      </c>
      <c r="I61" s="4">
        <v>76.599999999999994</v>
      </c>
      <c r="K61" s="4">
        <v>0.24</v>
      </c>
      <c r="L61" s="4">
        <v>29</v>
      </c>
      <c r="M61" s="4">
        <v>0.87370000000000003</v>
      </c>
      <c r="N61" s="4">
        <v>12.744899999999999</v>
      </c>
      <c r="O61" s="4">
        <v>8.4599999999999995E-2</v>
      </c>
      <c r="P61" s="4">
        <v>233.1541</v>
      </c>
      <c r="Q61" s="4">
        <v>52.0642</v>
      </c>
      <c r="R61" s="4">
        <v>285.2</v>
      </c>
      <c r="S61" s="4">
        <v>187.25219999999999</v>
      </c>
      <c r="T61" s="4">
        <v>41.814100000000003</v>
      </c>
      <c r="U61" s="4">
        <v>229.1</v>
      </c>
      <c r="V61" s="4">
        <v>76.646299999999997</v>
      </c>
      <c r="Y61" s="4">
        <v>25.173999999999999</v>
      </c>
      <c r="Z61" s="4">
        <v>0</v>
      </c>
      <c r="AA61" s="4">
        <v>0.2137</v>
      </c>
      <c r="AB61" s="4" t="s">
        <v>207</v>
      </c>
      <c r="AC61" s="4">
        <v>0</v>
      </c>
      <c r="AD61" s="4">
        <v>11.3</v>
      </c>
      <c r="AE61" s="4">
        <v>868</v>
      </c>
      <c r="AF61" s="4">
        <v>901</v>
      </c>
      <c r="AG61" s="4">
        <v>841</v>
      </c>
      <c r="AH61" s="4">
        <v>84</v>
      </c>
      <c r="AI61" s="4">
        <v>22.84</v>
      </c>
      <c r="AJ61" s="4">
        <v>0.52</v>
      </c>
      <c r="AK61" s="4">
        <v>982</v>
      </c>
      <c r="AL61" s="4">
        <v>0</v>
      </c>
      <c r="AM61" s="4">
        <v>0</v>
      </c>
      <c r="AN61" s="4">
        <v>23</v>
      </c>
      <c r="AO61" s="4">
        <v>192</v>
      </c>
      <c r="AP61" s="4">
        <v>189</v>
      </c>
      <c r="AQ61" s="4">
        <v>2.8</v>
      </c>
      <c r="AR61" s="4">
        <v>195</v>
      </c>
      <c r="AS61" s="4" t="s">
        <v>155</v>
      </c>
      <c r="AT61" s="4">
        <v>2</v>
      </c>
      <c r="AU61" s="5">
        <v>0.79746527777777787</v>
      </c>
      <c r="AV61" s="4">
        <v>47.161183999999999</v>
      </c>
      <c r="AW61" s="4">
        <v>-88.483981</v>
      </c>
      <c r="AX61" s="4">
        <v>313.3</v>
      </c>
      <c r="AY61" s="4">
        <v>34.4</v>
      </c>
      <c r="AZ61" s="4">
        <v>12</v>
      </c>
      <c r="BA61" s="4">
        <v>9</v>
      </c>
      <c r="BB61" s="4" t="s">
        <v>217</v>
      </c>
      <c r="BC61" s="4">
        <v>1.6</v>
      </c>
      <c r="BD61" s="4">
        <v>2.1032000000000002</v>
      </c>
      <c r="BE61" s="4">
        <v>3.4032</v>
      </c>
      <c r="BF61" s="4">
        <v>14.063000000000001</v>
      </c>
      <c r="BG61" s="4">
        <v>14.5</v>
      </c>
      <c r="BH61" s="4">
        <v>1.03</v>
      </c>
      <c r="BI61" s="4">
        <v>14.46</v>
      </c>
      <c r="BJ61" s="4">
        <v>3011.1979999999999</v>
      </c>
      <c r="BK61" s="4">
        <v>12.728</v>
      </c>
      <c r="BL61" s="4">
        <v>5.7690000000000001</v>
      </c>
      <c r="BM61" s="4">
        <v>1.288</v>
      </c>
      <c r="BN61" s="4">
        <v>7.0570000000000004</v>
      </c>
      <c r="BO61" s="4">
        <v>4.633</v>
      </c>
      <c r="BP61" s="4">
        <v>1.0349999999999999</v>
      </c>
      <c r="BQ61" s="4">
        <v>5.6680000000000001</v>
      </c>
      <c r="BR61" s="4">
        <v>0.5988</v>
      </c>
      <c r="BU61" s="4">
        <v>1.18</v>
      </c>
      <c r="BW61" s="4">
        <v>36.710999999999999</v>
      </c>
      <c r="BX61" s="4">
        <v>0.41402699999999998</v>
      </c>
      <c r="BY61" s="4">
        <v>-5</v>
      </c>
      <c r="BZ61" s="4">
        <v>0.63556800000000002</v>
      </c>
      <c r="CA61" s="4">
        <v>10.117786000000001</v>
      </c>
      <c r="CB61" s="4">
        <v>12.838464999999999</v>
      </c>
      <c r="CC61" s="4">
        <f t="shared" si="9"/>
        <v>2.6731190612</v>
      </c>
      <c r="CE61" s="4">
        <f t="shared" si="10"/>
        <v>22758.592754818117</v>
      </c>
      <c r="CF61" s="4">
        <f t="shared" si="11"/>
        <v>96.198047615376012</v>
      </c>
      <c r="CG61" s="4">
        <f t="shared" si="12"/>
        <v>42.838665452856006</v>
      </c>
      <c r="CH61" s="4">
        <f t="shared" si="13"/>
        <v>4.5257221018295999</v>
      </c>
    </row>
    <row r="62" spans="1:86">
      <c r="A62" s="2">
        <v>42439</v>
      </c>
      <c r="B62" s="29">
        <v>0.58957273148148148</v>
      </c>
      <c r="C62" s="4">
        <v>14.48</v>
      </c>
      <c r="D62" s="4">
        <v>0.10199999999999999</v>
      </c>
      <c r="E62" s="4" t="s">
        <v>155</v>
      </c>
      <c r="F62" s="4">
        <v>1020.2465079999999</v>
      </c>
      <c r="G62" s="4">
        <v>176.9</v>
      </c>
      <c r="H62" s="4">
        <v>64</v>
      </c>
      <c r="I62" s="4">
        <v>65.5</v>
      </c>
      <c r="K62" s="4">
        <v>0.1</v>
      </c>
      <c r="L62" s="4">
        <v>29</v>
      </c>
      <c r="M62" s="4">
        <v>0.87429999999999997</v>
      </c>
      <c r="N62" s="4">
        <v>12.6601</v>
      </c>
      <c r="O62" s="4">
        <v>8.9200000000000002E-2</v>
      </c>
      <c r="P62" s="4">
        <v>154.65020000000001</v>
      </c>
      <c r="Q62" s="4">
        <v>55.936799999999998</v>
      </c>
      <c r="R62" s="4">
        <v>210.6</v>
      </c>
      <c r="S62" s="4">
        <v>124.2037</v>
      </c>
      <c r="T62" s="4">
        <v>44.924300000000002</v>
      </c>
      <c r="U62" s="4">
        <v>169.1</v>
      </c>
      <c r="V62" s="4">
        <v>65.538200000000003</v>
      </c>
      <c r="Y62" s="4">
        <v>25.062999999999999</v>
      </c>
      <c r="Z62" s="4">
        <v>0</v>
      </c>
      <c r="AA62" s="4">
        <v>8.7400000000000005E-2</v>
      </c>
      <c r="AB62" s="4" t="s">
        <v>207</v>
      </c>
      <c r="AC62" s="4">
        <v>0</v>
      </c>
      <c r="AD62" s="4">
        <v>11.3</v>
      </c>
      <c r="AE62" s="4">
        <v>869</v>
      </c>
      <c r="AF62" s="4">
        <v>901</v>
      </c>
      <c r="AG62" s="4">
        <v>841</v>
      </c>
      <c r="AH62" s="4">
        <v>84</v>
      </c>
      <c r="AI62" s="4">
        <v>22.84</v>
      </c>
      <c r="AJ62" s="4">
        <v>0.52</v>
      </c>
      <c r="AK62" s="4">
        <v>982</v>
      </c>
      <c r="AL62" s="4">
        <v>0</v>
      </c>
      <c r="AM62" s="4">
        <v>0</v>
      </c>
      <c r="AN62" s="4">
        <v>23</v>
      </c>
      <c r="AO62" s="4">
        <v>191.9</v>
      </c>
      <c r="AP62" s="4">
        <v>188.9</v>
      </c>
      <c r="AQ62" s="4">
        <v>2.4</v>
      </c>
      <c r="AR62" s="4">
        <v>195</v>
      </c>
      <c r="AS62" s="4" t="s">
        <v>155</v>
      </c>
      <c r="AT62" s="4">
        <v>2</v>
      </c>
      <c r="AU62" s="5">
        <v>0.7974768518518518</v>
      </c>
      <c r="AV62" s="4">
        <v>47.161327999999997</v>
      </c>
      <c r="AW62" s="4">
        <v>-88.483979000000005</v>
      </c>
      <c r="AX62" s="4">
        <v>313.8</v>
      </c>
      <c r="AY62" s="4">
        <v>34.4</v>
      </c>
      <c r="AZ62" s="4">
        <v>12</v>
      </c>
      <c r="BA62" s="4">
        <v>9</v>
      </c>
      <c r="BB62" s="4" t="s">
        <v>217</v>
      </c>
      <c r="BC62" s="4">
        <v>1.6508</v>
      </c>
      <c r="BD62" s="4">
        <v>2.5539999999999998</v>
      </c>
      <c r="BE62" s="4">
        <v>3.8031999999999999</v>
      </c>
      <c r="BF62" s="4">
        <v>14.063000000000001</v>
      </c>
      <c r="BG62" s="4">
        <v>14.59</v>
      </c>
      <c r="BH62" s="4">
        <v>1.04</v>
      </c>
      <c r="BI62" s="4">
        <v>14.375</v>
      </c>
      <c r="BJ62" s="4">
        <v>3010.2979999999998</v>
      </c>
      <c r="BK62" s="4">
        <v>13.5</v>
      </c>
      <c r="BL62" s="4">
        <v>3.851</v>
      </c>
      <c r="BM62" s="4">
        <v>1.393</v>
      </c>
      <c r="BN62" s="4">
        <v>5.2439999999999998</v>
      </c>
      <c r="BO62" s="4">
        <v>3.093</v>
      </c>
      <c r="BP62" s="4">
        <v>1.119</v>
      </c>
      <c r="BQ62" s="4">
        <v>4.2110000000000003</v>
      </c>
      <c r="BR62" s="4">
        <v>0.51529999999999998</v>
      </c>
      <c r="BU62" s="4">
        <v>1.1819999999999999</v>
      </c>
      <c r="BW62" s="4">
        <v>15.116</v>
      </c>
      <c r="BX62" s="4">
        <v>0.45534999999999998</v>
      </c>
      <c r="BY62" s="4">
        <v>-5</v>
      </c>
      <c r="BZ62" s="4">
        <v>0.63232699999999997</v>
      </c>
      <c r="CA62" s="4">
        <v>11.127616</v>
      </c>
      <c r="CB62" s="4">
        <v>12.773004999999999</v>
      </c>
      <c r="CC62" s="4">
        <f t="shared" si="9"/>
        <v>2.9399161471999999</v>
      </c>
      <c r="CE62" s="4">
        <f t="shared" si="10"/>
        <v>25022.587821607296</v>
      </c>
      <c r="CF62" s="4">
        <f t="shared" si="11"/>
        <v>112.216443552</v>
      </c>
      <c r="CG62" s="4">
        <f t="shared" si="12"/>
        <v>35.003218059072005</v>
      </c>
      <c r="CH62" s="4">
        <f t="shared" si="13"/>
        <v>4.2833432120255992</v>
      </c>
    </row>
    <row r="63" spans="1:86">
      <c r="A63" s="2">
        <v>42439</v>
      </c>
      <c r="B63" s="29">
        <v>0.58958430555555552</v>
      </c>
      <c r="C63" s="4">
        <v>14.276</v>
      </c>
      <c r="D63" s="4">
        <v>0.1457</v>
      </c>
      <c r="E63" s="4" t="s">
        <v>155</v>
      </c>
      <c r="F63" s="4">
        <v>1457.305785</v>
      </c>
      <c r="G63" s="4">
        <v>423.4</v>
      </c>
      <c r="H63" s="4">
        <v>64.2</v>
      </c>
      <c r="I63" s="4">
        <v>79.599999999999994</v>
      </c>
      <c r="K63" s="4">
        <v>0.1</v>
      </c>
      <c r="L63" s="4">
        <v>29</v>
      </c>
      <c r="M63" s="4">
        <v>0.87560000000000004</v>
      </c>
      <c r="N63" s="4">
        <v>12.5002</v>
      </c>
      <c r="O63" s="4">
        <v>0.12759999999999999</v>
      </c>
      <c r="P63" s="4">
        <v>370.68720000000002</v>
      </c>
      <c r="Q63" s="4">
        <v>56.213099999999997</v>
      </c>
      <c r="R63" s="4">
        <v>426.9</v>
      </c>
      <c r="S63" s="4">
        <v>297.70870000000002</v>
      </c>
      <c r="T63" s="4">
        <v>45.1462</v>
      </c>
      <c r="U63" s="4">
        <v>342.9</v>
      </c>
      <c r="V63" s="4">
        <v>79.56</v>
      </c>
      <c r="Y63" s="4">
        <v>24.997</v>
      </c>
      <c r="Z63" s="4">
        <v>0</v>
      </c>
      <c r="AA63" s="4">
        <v>8.7599999999999997E-2</v>
      </c>
      <c r="AB63" s="4" t="s">
        <v>207</v>
      </c>
      <c r="AC63" s="4">
        <v>0</v>
      </c>
      <c r="AD63" s="4">
        <v>11.3</v>
      </c>
      <c r="AE63" s="4">
        <v>873</v>
      </c>
      <c r="AF63" s="4">
        <v>904</v>
      </c>
      <c r="AG63" s="4">
        <v>845</v>
      </c>
      <c r="AH63" s="4">
        <v>84</v>
      </c>
      <c r="AI63" s="4">
        <v>22.84</v>
      </c>
      <c r="AJ63" s="4">
        <v>0.52</v>
      </c>
      <c r="AK63" s="4">
        <v>982</v>
      </c>
      <c r="AL63" s="4">
        <v>0</v>
      </c>
      <c r="AM63" s="4">
        <v>0</v>
      </c>
      <c r="AN63" s="4">
        <v>23</v>
      </c>
      <c r="AO63" s="4">
        <v>191</v>
      </c>
      <c r="AP63" s="4">
        <v>188.1</v>
      </c>
      <c r="AQ63" s="4">
        <v>2.8</v>
      </c>
      <c r="AR63" s="4">
        <v>195</v>
      </c>
      <c r="AS63" s="4" t="s">
        <v>155</v>
      </c>
      <c r="AT63" s="4">
        <v>2</v>
      </c>
      <c r="AU63" s="5">
        <v>0.79748842592592595</v>
      </c>
      <c r="AV63" s="4">
        <v>47.161468999999997</v>
      </c>
      <c r="AW63" s="4">
        <v>-88.483994999999993</v>
      </c>
      <c r="AX63" s="4">
        <v>314.3</v>
      </c>
      <c r="AY63" s="4">
        <v>34.4</v>
      </c>
      <c r="AZ63" s="4">
        <v>12</v>
      </c>
      <c r="BA63" s="4">
        <v>9</v>
      </c>
      <c r="BB63" s="4" t="s">
        <v>217</v>
      </c>
      <c r="BC63" s="4">
        <v>1.7507999999999999</v>
      </c>
      <c r="BD63" s="4">
        <v>2.9016000000000002</v>
      </c>
      <c r="BE63" s="4">
        <v>4.0507999999999997</v>
      </c>
      <c r="BF63" s="4">
        <v>14.063000000000001</v>
      </c>
      <c r="BG63" s="4">
        <v>14.74</v>
      </c>
      <c r="BH63" s="4">
        <v>1.05</v>
      </c>
      <c r="BI63" s="4">
        <v>14.208</v>
      </c>
      <c r="BJ63" s="4">
        <v>3000.6149999999998</v>
      </c>
      <c r="BK63" s="4">
        <v>19.495000000000001</v>
      </c>
      <c r="BL63" s="4">
        <v>9.3179999999999996</v>
      </c>
      <c r="BM63" s="4">
        <v>1.413</v>
      </c>
      <c r="BN63" s="4">
        <v>10.731</v>
      </c>
      <c r="BO63" s="4">
        <v>7.484</v>
      </c>
      <c r="BP63" s="4">
        <v>1.135</v>
      </c>
      <c r="BQ63" s="4">
        <v>8.6189999999999998</v>
      </c>
      <c r="BR63" s="4">
        <v>0.63149999999999995</v>
      </c>
      <c r="BU63" s="4">
        <v>1.19</v>
      </c>
      <c r="BW63" s="4">
        <v>15.282</v>
      </c>
      <c r="BX63" s="4">
        <v>0.57679199999999997</v>
      </c>
      <c r="BY63" s="4">
        <v>-5</v>
      </c>
      <c r="BZ63" s="4">
        <v>0.63445499999999999</v>
      </c>
      <c r="CA63" s="4">
        <v>14.095354</v>
      </c>
      <c r="CB63" s="4">
        <v>12.815991</v>
      </c>
      <c r="CC63" s="4">
        <f t="shared" si="9"/>
        <v>3.7239925268</v>
      </c>
      <c r="CE63" s="4">
        <f t="shared" si="10"/>
        <v>31594.163790104369</v>
      </c>
      <c r="CF63" s="4">
        <f t="shared" si="11"/>
        <v>205.26732789381001</v>
      </c>
      <c r="CG63" s="4">
        <f t="shared" si="12"/>
        <v>90.751428526121998</v>
      </c>
      <c r="CH63" s="4">
        <f t="shared" si="13"/>
        <v>6.6492083900969989</v>
      </c>
    </row>
    <row r="64" spans="1:86">
      <c r="A64" s="2">
        <v>42439</v>
      </c>
      <c r="B64" s="29">
        <v>0.58959587962962956</v>
      </c>
      <c r="C64" s="4">
        <v>14.414</v>
      </c>
      <c r="D64" s="4">
        <v>0.1008</v>
      </c>
      <c r="E64" s="4" t="s">
        <v>155</v>
      </c>
      <c r="F64" s="4">
        <v>1007.978279</v>
      </c>
      <c r="G64" s="4">
        <v>598.9</v>
      </c>
      <c r="H64" s="4">
        <v>64.2</v>
      </c>
      <c r="I64" s="4">
        <v>77.2</v>
      </c>
      <c r="K64" s="4">
        <v>0.1</v>
      </c>
      <c r="L64" s="4">
        <v>28</v>
      </c>
      <c r="M64" s="4">
        <v>0.87480000000000002</v>
      </c>
      <c r="N64" s="4">
        <v>12.6097</v>
      </c>
      <c r="O64" s="4">
        <v>8.8200000000000001E-2</v>
      </c>
      <c r="P64" s="4">
        <v>523.9289</v>
      </c>
      <c r="Q64" s="4">
        <v>56.162199999999999</v>
      </c>
      <c r="R64" s="4">
        <v>580.1</v>
      </c>
      <c r="S64" s="4">
        <v>420.78120000000001</v>
      </c>
      <c r="T64" s="4">
        <v>45.1053</v>
      </c>
      <c r="U64" s="4">
        <v>465.9</v>
      </c>
      <c r="V64" s="4">
        <v>77.2</v>
      </c>
      <c r="Y64" s="4">
        <v>24.901</v>
      </c>
      <c r="Z64" s="4">
        <v>0</v>
      </c>
      <c r="AA64" s="4">
        <v>8.7499999999999994E-2</v>
      </c>
      <c r="AB64" s="4" t="s">
        <v>207</v>
      </c>
      <c r="AC64" s="4">
        <v>0</v>
      </c>
      <c r="AD64" s="4">
        <v>11.3</v>
      </c>
      <c r="AE64" s="4">
        <v>876</v>
      </c>
      <c r="AF64" s="4">
        <v>907</v>
      </c>
      <c r="AG64" s="4">
        <v>849</v>
      </c>
      <c r="AH64" s="4">
        <v>84</v>
      </c>
      <c r="AI64" s="4">
        <v>22.84</v>
      </c>
      <c r="AJ64" s="4">
        <v>0.52</v>
      </c>
      <c r="AK64" s="4">
        <v>982</v>
      </c>
      <c r="AL64" s="4">
        <v>0</v>
      </c>
      <c r="AM64" s="4">
        <v>0</v>
      </c>
      <c r="AN64" s="4">
        <v>23</v>
      </c>
      <c r="AO64" s="4">
        <v>191</v>
      </c>
      <c r="AP64" s="4">
        <v>188.9</v>
      </c>
      <c r="AQ64" s="4">
        <v>2.4</v>
      </c>
      <c r="AR64" s="4">
        <v>195</v>
      </c>
      <c r="AS64" s="4" t="s">
        <v>155</v>
      </c>
      <c r="AT64" s="4">
        <v>2</v>
      </c>
      <c r="AU64" s="5">
        <v>0.79749999999999999</v>
      </c>
      <c r="AV64" s="4">
        <v>47.161608999999999</v>
      </c>
      <c r="AW64" s="4">
        <v>-88.484016999999994</v>
      </c>
      <c r="AX64" s="4">
        <v>314.5</v>
      </c>
      <c r="AY64" s="4">
        <v>34.4</v>
      </c>
      <c r="AZ64" s="4">
        <v>12</v>
      </c>
      <c r="BA64" s="4">
        <v>9</v>
      </c>
      <c r="BB64" s="4" t="s">
        <v>217</v>
      </c>
      <c r="BC64" s="4">
        <v>1.8</v>
      </c>
      <c r="BD64" s="4">
        <v>3</v>
      </c>
      <c r="BE64" s="4">
        <v>4.0999999999999996</v>
      </c>
      <c r="BF64" s="4">
        <v>14.063000000000001</v>
      </c>
      <c r="BG64" s="4">
        <v>14.65</v>
      </c>
      <c r="BH64" s="4">
        <v>1.04</v>
      </c>
      <c r="BI64" s="4">
        <v>14.311999999999999</v>
      </c>
      <c r="BJ64" s="4">
        <v>3010.2109999999998</v>
      </c>
      <c r="BK64" s="4">
        <v>13.398</v>
      </c>
      <c r="BL64" s="4">
        <v>13.098000000000001</v>
      </c>
      <c r="BM64" s="4">
        <v>1.4039999999999999</v>
      </c>
      <c r="BN64" s="4">
        <v>14.502000000000001</v>
      </c>
      <c r="BO64" s="4">
        <v>10.519</v>
      </c>
      <c r="BP64" s="4">
        <v>1.1279999999999999</v>
      </c>
      <c r="BQ64" s="4">
        <v>11.647</v>
      </c>
      <c r="BR64" s="4">
        <v>0.60940000000000005</v>
      </c>
      <c r="BU64" s="4">
        <v>1.179</v>
      </c>
      <c r="BW64" s="4">
        <v>15.185</v>
      </c>
      <c r="BX64" s="4">
        <v>0.47776299999999999</v>
      </c>
      <c r="BY64" s="4">
        <v>-5</v>
      </c>
      <c r="BZ64" s="4">
        <v>0.62978199999999995</v>
      </c>
      <c r="CA64" s="4">
        <v>11.675333999999999</v>
      </c>
      <c r="CB64" s="4">
        <v>12.721596</v>
      </c>
      <c r="CC64" s="4">
        <f t="shared" si="9"/>
        <v>3.0846232427999998</v>
      </c>
      <c r="CE64" s="4">
        <f t="shared" si="10"/>
        <v>26253.478470099079</v>
      </c>
      <c r="CF64" s="4">
        <f t="shared" si="11"/>
        <v>116.85031532420399</v>
      </c>
      <c r="CG64" s="4">
        <f t="shared" si="12"/>
        <v>101.57901347820599</v>
      </c>
      <c r="CH64" s="4">
        <f t="shared" si="13"/>
        <v>5.3148665590812003</v>
      </c>
    </row>
    <row r="65" spans="1:86">
      <c r="A65" s="2">
        <v>42439</v>
      </c>
      <c r="B65" s="29">
        <v>0.58960745370370371</v>
      </c>
      <c r="C65" s="4">
        <v>14.331</v>
      </c>
      <c r="D65" s="4">
        <v>0.32550000000000001</v>
      </c>
      <c r="E65" s="4" t="s">
        <v>155</v>
      </c>
      <c r="F65" s="4">
        <v>3255.2631580000002</v>
      </c>
      <c r="G65" s="4">
        <v>647.1</v>
      </c>
      <c r="H65" s="4">
        <v>64.2</v>
      </c>
      <c r="I65" s="4">
        <v>77</v>
      </c>
      <c r="K65" s="4">
        <v>0.2</v>
      </c>
      <c r="L65" s="4">
        <v>28</v>
      </c>
      <c r="M65" s="4">
        <v>0.87339999999999995</v>
      </c>
      <c r="N65" s="4">
        <v>12.517200000000001</v>
      </c>
      <c r="O65" s="4">
        <v>0.2843</v>
      </c>
      <c r="P65" s="4">
        <v>565.19079999999997</v>
      </c>
      <c r="Q65" s="4">
        <v>56.073599999999999</v>
      </c>
      <c r="R65" s="4">
        <v>621.29999999999995</v>
      </c>
      <c r="S65" s="4">
        <v>453.9196</v>
      </c>
      <c r="T65" s="4">
        <v>45.034199999999998</v>
      </c>
      <c r="U65" s="4">
        <v>499</v>
      </c>
      <c r="V65" s="4">
        <v>76.988699999999994</v>
      </c>
      <c r="Y65" s="4">
        <v>24.805</v>
      </c>
      <c r="Z65" s="4">
        <v>0</v>
      </c>
      <c r="AA65" s="4">
        <v>0.17469999999999999</v>
      </c>
      <c r="AB65" s="4" t="s">
        <v>207</v>
      </c>
      <c r="AC65" s="4">
        <v>0</v>
      </c>
      <c r="AD65" s="4">
        <v>11.2</v>
      </c>
      <c r="AE65" s="4">
        <v>883</v>
      </c>
      <c r="AF65" s="4">
        <v>912</v>
      </c>
      <c r="AG65" s="4">
        <v>856</v>
      </c>
      <c r="AH65" s="4">
        <v>84</v>
      </c>
      <c r="AI65" s="4">
        <v>22.84</v>
      </c>
      <c r="AJ65" s="4">
        <v>0.52</v>
      </c>
      <c r="AK65" s="4">
        <v>982</v>
      </c>
      <c r="AL65" s="4">
        <v>0</v>
      </c>
      <c r="AM65" s="4">
        <v>0</v>
      </c>
      <c r="AN65" s="4">
        <v>23</v>
      </c>
      <c r="AO65" s="4">
        <v>191</v>
      </c>
      <c r="AP65" s="4">
        <v>188</v>
      </c>
      <c r="AQ65" s="4">
        <v>2.2000000000000002</v>
      </c>
      <c r="AR65" s="4">
        <v>195</v>
      </c>
      <c r="AS65" s="4" t="s">
        <v>155</v>
      </c>
      <c r="AT65" s="4">
        <v>2</v>
      </c>
      <c r="AU65" s="5">
        <v>0.79751157407407414</v>
      </c>
      <c r="AV65" s="4">
        <v>47.161745000000003</v>
      </c>
      <c r="AW65" s="4">
        <v>-88.484054</v>
      </c>
      <c r="AX65" s="4">
        <v>314.8</v>
      </c>
      <c r="AY65" s="4">
        <v>34.299999999999997</v>
      </c>
      <c r="AZ65" s="4">
        <v>12</v>
      </c>
      <c r="BA65" s="4">
        <v>9</v>
      </c>
      <c r="BB65" s="4" t="s">
        <v>217</v>
      </c>
      <c r="BC65" s="4">
        <v>1.3935999999999999</v>
      </c>
      <c r="BD65" s="4">
        <v>2.4411999999999998</v>
      </c>
      <c r="BE65" s="4">
        <v>3.0840000000000001</v>
      </c>
      <c r="BF65" s="4">
        <v>14.063000000000001</v>
      </c>
      <c r="BG65" s="4">
        <v>14.49</v>
      </c>
      <c r="BH65" s="4">
        <v>1.03</v>
      </c>
      <c r="BI65" s="4">
        <v>14.492000000000001</v>
      </c>
      <c r="BJ65" s="4">
        <v>2963.8719999999998</v>
      </c>
      <c r="BK65" s="4">
        <v>42.848999999999997</v>
      </c>
      <c r="BL65" s="4">
        <v>14.015000000000001</v>
      </c>
      <c r="BM65" s="4">
        <v>1.39</v>
      </c>
      <c r="BN65" s="4">
        <v>15.404999999999999</v>
      </c>
      <c r="BO65" s="4">
        <v>11.256</v>
      </c>
      <c r="BP65" s="4">
        <v>1.117</v>
      </c>
      <c r="BQ65" s="4">
        <v>12.372</v>
      </c>
      <c r="BR65" s="4">
        <v>0.6028</v>
      </c>
      <c r="BU65" s="4">
        <v>1.165</v>
      </c>
      <c r="BW65" s="4">
        <v>30.074999999999999</v>
      </c>
      <c r="BX65" s="4">
        <v>0.50089499999999998</v>
      </c>
      <c r="BY65" s="4">
        <v>-5</v>
      </c>
      <c r="BZ65" s="4">
        <v>0.62810900000000003</v>
      </c>
      <c r="CA65" s="4">
        <v>12.240622</v>
      </c>
      <c r="CB65" s="4">
        <v>12.687802</v>
      </c>
      <c r="CC65" s="4">
        <f t="shared" si="9"/>
        <v>3.2339723324</v>
      </c>
      <c r="CE65" s="4">
        <f t="shared" si="10"/>
        <v>27100.888695862846</v>
      </c>
      <c r="CF65" s="4">
        <f t="shared" si="11"/>
        <v>391.80031382226599</v>
      </c>
      <c r="CG65" s="4">
        <f t="shared" si="12"/>
        <v>113.12640861184801</v>
      </c>
      <c r="CH65" s="4">
        <f t="shared" si="13"/>
        <v>5.5118492653752007</v>
      </c>
    </row>
    <row r="66" spans="1:86">
      <c r="A66" s="2">
        <v>42439</v>
      </c>
      <c r="B66" s="29">
        <v>0.58961902777777775</v>
      </c>
      <c r="C66" s="4">
        <v>14.07</v>
      </c>
      <c r="D66" s="4">
        <v>0.76049999999999995</v>
      </c>
      <c r="E66" s="4" t="s">
        <v>155</v>
      </c>
      <c r="F66" s="4">
        <v>7605.4791150000001</v>
      </c>
      <c r="G66" s="4">
        <v>457.1</v>
      </c>
      <c r="H66" s="4">
        <v>64</v>
      </c>
      <c r="I66" s="4">
        <v>134.4</v>
      </c>
      <c r="K66" s="4">
        <v>0.2</v>
      </c>
      <c r="L66" s="4">
        <v>28</v>
      </c>
      <c r="M66" s="4">
        <v>0.87160000000000004</v>
      </c>
      <c r="N66" s="4">
        <v>12.2629</v>
      </c>
      <c r="O66" s="4">
        <v>0.66290000000000004</v>
      </c>
      <c r="P66" s="4">
        <v>398.36709999999999</v>
      </c>
      <c r="Q66" s="4">
        <v>55.780500000000004</v>
      </c>
      <c r="R66" s="4">
        <v>454.1</v>
      </c>
      <c r="S66" s="4">
        <v>319.9391</v>
      </c>
      <c r="T66" s="4">
        <v>44.7988</v>
      </c>
      <c r="U66" s="4">
        <v>364.7</v>
      </c>
      <c r="V66" s="4">
        <v>134.4179</v>
      </c>
      <c r="Y66" s="4">
        <v>24.753</v>
      </c>
      <c r="Z66" s="4">
        <v>0</v>
      </c>
      <c r="AA66" s="4">
        <v>0.17430000000000001</v>
      </c>
      <c r="AB66" s="4" t="s">
        <v>207</v>
      </c>
      <c r="AC66" s="4">
        <v>0</v>
      </c>
      <c r="AD66" s="4">
        <v>11.2</v>
      </c>
      <c r="AE66" s="4">
        <v>888</v>
      </c>
      <c r="AF66" s="4">
        <v>916</v>
      </c>
      <c r="AG66" s="4">
        <v>860</v>
      </c>
      <c r="AH66" s="4">
        <v>84</v>
      </c>
      <c r="AI66" s="4">
        <v>22.84</v>
      </c>
      <c r="AJ66" s="4">
        <v>0.52</v>
      </c>
      <c r="AK66" s="4">
        <v>982</v>
      </c>
      <c r="AL66" s="4">
        <v>0</v>
      </c>
      <c r="AM66" s="4">
        <v>0</v>
      </c>
      <c r="AN66" s="4">
        <v>23</v>
      </c>
      <c r="AO66" s="4">
        <v>191</v>
      </c>
      <c r="AP66" s="4">
        <v>188</v>
      </c>
      <c r="AQ66" s="4">
        <v>2.2000000000000002</v>
      </c>
      <c r="AR66" s="4">
        <v>195</v>
      </c>
      <c r="AS66" s="4" t="s">
        <v>155</v>
      </c>
      <c r="AT66" s="4">
        <v>2</v>
      </c>
      <c r="AU66" s="5">
        <v>0.79752314814814806</v>
      </c>
      <c r="AV66" s="4">
        <v>47.161876999999997</v>
      </c>
      <c r="AW66" s="4">
        <v>-88.484115000000003</v>
      </c>
      <c r="AX66" s="4">
        <v>315.10000000000002</v>
      </c>
      <c r="AY66" s="4">
        <v>34.299999999999997</v>
      </c>
      <c r="AZ66" s="4">
        <v>12</v>
      </c>
      <c r="BA66" s="4">
        <v>10</v>
      </c>
      <c r="BB66" s="4" t="s">
        <v>218</v>
      </c>
      <c r="BC66" s="4">
        <v>1</v>
      </c>
      <c r="BD66" s="4">
        <v>1.9</v>
      </c>
      <c r="BE66" s="4">
        <v>2.1</v>
      </c>
      <c r="BF66" s="4">
        <v>14.063000000000001</v>
      </c>
      <c r="BG66" s="4">
        <v>14.27</v>
      </c>
      <c r="BH66" s="4">
        <v>1.01</v>
      </c>
      <c r="BI66" s="4">
        <v>14.734999999999999</v>
      </c>
      <c r="BJ66" s="4">
        <v>2874.3809999999999</v>
      </c>
      <c r="BK66" s="4">
        <v>98.891000000000005</v>
      </c>
      <c r="BL66" s="4">
        <v>9.7780000000000005</v>
      </c>
      <c r="BM66" s="4">
        <v>1.369</v>
      </c>
      <c r="BN66" s="4">
        <v>11.148</v>
      </c>
      <c r="BO66" s="4">
        <v>7.8529999999999998</v>
      </c>
      <c r="BP66" s="4">
        <v>1.1000000000000001</v>
      </c>
      <c r="BQ66" s="4">
        <v>8.9529999999999994</v>
      </c>
      <c r="BR66" s="4">
        <v>1.0418000000000001</v>
      </c>
      <c r="BU66" s="4">
        <v>1.151</v>
      </c>
      <c r="BW66" s="4">
        <v>29.709</v>
      </c>
      <c r="BX66" s="4">
        <v>0.64444999999999997</v>
      </c>
      <c r="BY66" s="4">
        <v>-5</v>
      </c>
      <c r="BZ66" s="4">
        <v>0.629</v>
      </c>
      <c r="CA66" s="4">
        <v>15.748747</v>
      </c>
      <c r="CB66" s="4">
        <v>12.7058</v>
      </c>
      <c r="CC66" s="4">
        <f t="shared" si="9"/>
        <v>4.1608189574000001</v>
      </c>
      <c r="CE66" s="4">
        <f t="shared" si="10"/>
        <v>33815.120665503426</v>
      </c>
      <c r="CF66" s="4">
        <f t="shared" si="11"/>
        <v>1163.384776664019</v>
      </c>
      <c r="CG66" s="4">
        <f t="shared" si="12"/>
        <v>105.32590332257701</v>
      </c>
      <c r="CH66" s="4">
        <f t="shared" si="13"/>
        <v>12.256062334576201</v>
      </c>
    </row>
    <row r="67" spans="1:86">
      <c r="A67" s="2">
        <v>42439</v>
      </c>
      <c r="B67" s="29">
        <v>0.5896306018518519</v>
      </c>
      <c r="C67" s="4">
        <v>13.897</v>
      </c>
      <c r="D67" s="4">
        <v>1.2761</v>
      </c>
      <c r="E67" s="4" t="s">
        <v>155</v>
      </c>
      <c r="F67" s="4">
        <v>12761.440897</v>
      </c>
      <c r="G67" s="4">
        <v>182.1</v>
      </c>
      <c r="H67" s="4">
        <v>62.9</v>
      </c>
      <c r="I67" s="4">
        <v>196.4</v>
      </c>
      <c r="K67" s="4">
        <v>0.15</v>
      </c>
      <c r="L67" s="4">
        <v>28</v>
      </c>
      <c r="M67" s="4">
        <v>0.86829999999999996</v>
      </c>
      <c r="N67" s="4">
        <v>12.067500000000001</v>
      </c>
      <c r="O67" s="4">
        <v>1.1081000000000001</v>
      </c>
      <c r="P67" s="4">
        <v>158.1523</v>
      </c>
      <c r="Q67" s="4">
        <v>54.618000000000002</v>
      </c>
      <c r="R67" s="4">
        <v>212.8</v>
      </c>
      <c r="S67" s="4">
        <v>127.0163</v>
      </c>
      <c r="T67" s="4">
        <v>43.865200000000002</v>
      </c>
      <c r="U67" s="4">
        <v>170.9</v>
      </c>
      <c r="V67" s="4">
        <v>196.4281</v>
      </c>
      <c r="Y67" s="4">
        <v>24.733000000000001</v>
      </c>
      <c r="Z67" s="4">
        <v>0</v>
      </c>
      <c r="AA67" s="4">
        <v>0.12839999999999999</v>
      </c>
      <c r="AB67" s="4" t="s">
        <v>207</v>
      </c>
      <c r="AC67" s="4">
        <v>0</v>
      </c>
      <c r="AD67" s="4">
        <v>11.2</v>
      </c>
      <c r="AE67" s="4">
        <v>892</v>
      </c>
      <c r="AF67" s="4">
        <v>919</v>
      </c>
      <c r="AG67" s="4">
        <v>863</v>
      </c>
      <c r="AH67" s="4">
        <v>84</v>
      </c>
      <c r="AI67" s="4">
        <v>22.84</v>
      </c>
      <c r="AJ67" s="4">
        <v>0.52</v>
      </c>
      <c r="AK67" s="4">
        <v>982</v>
      </c>
      <c r="AL67" s="4">
        <v>0</v>
      </c>
      <c r="AM67" s="4">
        <v>0</v>
      </c>
      <c r="AN67" s="4">
        <v>23</v>
      </c>
      <c r="AO67" s="4">
        <v>190.9</v>
      </c>
      <c r="AP67" s="4">
        <v>188</v>
      </c>
      <c r="AQ67" s="4">
        <v>2.2999999999999998</v>
      </c>
      <c r="AR67" s="4">
        <v>195</v>
      </c>
      <c r="AS67" s="4" t="s">
        <v>155</v>
      </c>
      <c r="AT67" s="4">
        <v>2</v>
      </c>
      <c r="AU67" s="5">
        <v>0.79753472222222221</v>
      </c>
      <c r="AV67" s="4">
        <v>47.162081000000001</v>
      </c>
      <c r="AW67" s="4">
        <v>-88.484198000000006</v>
      </c>
      <c r="AX67" s="4">
        <v>315.60000000000002</v>
      </c>
      <c r="AY67" s="4">
        <v>35.200000000000003</v>
      </c>
      <c r="AZ67" s="4">
        <v>12</v>
      </c>
      <c r="BA67" s="4">
        <v>10</v>
      </c>
      <c r="BB67" s="4" t="s">
        <v>218</v>
      </c>
      <c r="BC67" s="4">
        <v>1</v>
      </c>
      <c r="BD67" s="4">
        <v>1.9</v>
      </c>
      <c r="BE67" s="4">
        <v>2.1507999999999998</v>
      </c>
      <c r="BF67" s="4">
        <v>14.063000000000001</v>
      </c>
      <c r="BG67" s="4">
        <v>13.9</v>
      </c>
      <c r="BH67" s="4">
        <v>0.99</v>
      </c>
      <c r="BI67" s="4">
        <v>15.164</v>
      </c>
      <c r="BJ67" s="4">
        <v>2773.5079999999998</v>
      </c>
      <c r="BK67" s="4">
        <v>162.09700000000001</v>
      </c>
      <c r="BL67" s="4">
        <v>3.806</v>
      </c>
      <c r="BM67" s="4">
        <v>1.3149999999999999</v>
      </c>
      <c r="BN67" s="4">
        <v>5.1210000000000004</v>
      </c>
      <c r="BO67" s="4">
        <v>3.0569999999999999</v>
      </c>
      <c r="BP67" s="4">
        <v>1.056</v>
      </c>
      <c r="BQ67" s="4">
        <v>4.1130000000000004</v>
      </c>
      <c r="BR67" s="4">
        <v>1.4927999999999999</v>
      </c>
      <c r="BU67" s="4">
        <v>1.1279999999999999</v>
      </c>
      <c r="BW67" s="4">
        <v>21.463999999999999</v>
      </c>
      <c r="BX67" s="4">
        <v>0.69096199999999997</v>
      </c>
      <c r="BY67" s="4">
        <v>-5</v>
      </c>
      <c r="BZ67" s="4">
        <v>0.62954500000000002</v>
      </c>
      <c r="CA67" s="4">
        <v>16.885383999999998</v>
      </c>
      <c r="CB67" s="4">
        <v>12.716809</v>
      </c>
      <c r="CC67" s="4">
        <f t="shared" si="9"/>
        <v>4.4611184527999992</v>
      </c>
      <c r="CE67" s="4">
        <f t="shared" si="10"/>
        <v>34983.31546248278</v>
      </c>
      <c r="CF67" s="4">
        <f t="shared" si="11"/>
        <v>2044.5913574152557</v>
      </c>
      <c r="CG67" s="4">
        <f t="shared" si="12"/>
        <v>51.878839540824004</v>
      </c>
      <c r="CH67" s="4">
        <f t="shared" si="13"/>
        <v>18.829256422694399</v>
      </c>
    </row>
    <row r="68" spans="1:86">
      <c r="A68" s="2">
        <v>42439</v>
      </c>
      <c r="B68" s="29">
        <v>0.58964217592592594</v>
      </c>
      <c r="C68" s="4">
        <v>13.93</v>
      </c>
      <c r="D68" s="4">
        <v>1.2421</v>
      </c>
      <c r="E68" s="4" t="s">
        <v>155</v>
      </c>
      <c r="F68" s="4">
        <v>12421.459016000001</v>
      </c>
      <c r="G68" s="4">
        <v>125.1</v>
      </c>
      <c r="H68" s="4">
        <v>65</v>
      </c>
      <c r="I68" s="4">
        <v>204.5</v>
      </c>
      <c r="K68" s="4">
        <v>0.1</v>
      </c>
      <c r="L68" s="4">
        <v>29</v>
      </c>
      <c r="M68" s="4">
        <v>0.86829999999999996</v>
      </c>
      <c r="N68" s="4">
        <v>12.095499999999999</v>
      </c>
      <c r="O68" s="4">
        <v>1.0786</v>
      </c>
      <c r="P68" s="4">
        <v>108.64830000000001</v>
      </c>
      <c r="Q68" s="4">
        <v>56.417099999999998</v>
      </c>
      <c r="R68" s="4">
        <v>165.1</v>
      </c>
      <c r="S68" s="4">
        <v>87.248500000000007</v>
      </c>
      <c r="T68" s="4">
        <v>45.305</v>
      </c>
      <c r="U68" s="4">
        <v>132.6</v>
      </c>
      <c r="V68" s="4">
        <v>204.49889999999999</v>
      </c>
      <c r="Y68" s="4">
        <v>24.806999999999999</v>
      </c>
      <c r="Z68" s="4">
        <v>0</v>
      </c>
      <c r="AA68" s="4">
        <v>8.6800000000000002E-2</v>
      </c>
      <c r="AB68" s="4" t="s">
        <v>207</v>
      </c>
      <c r="AC68" s="4">
        <v>0</v>
      </c>
      <c r="AD68" s="4">
        <v>11.2</v>
      </c>
      <c r="AE68" s="4">
        <v>896</v>
      </c>
      <c r="AF68" s="4">
        <v>923</v>
      </c>
      <c r="AG68" s="4">
        <v>866</v>
      </c>
      <c r="AH68" s="4">
        <v>83.9</v>
      </c>
      <c r="AI68" s="4">
        <v>22.81</v>
      </c>
      <c r="AJ68" s="4">
        <v>0.52</v>
      </c>
      <c r="AK68" s="4">
        <v>982</v>
      </c>
      <c r="AL68" s="4">
        <v>0</v>
      </c>
      <c r="AM68" s="4">
        <v>0</v>
      </c>
      <c r="AN68" s="4">
        <v>23</v>
      </c>
      <c r="AO68" s="4">
        <v>190</v>
      </c>
      <c r="AP68" s="4">
        <v>188.1</v>
      </c>
      <c r="AQ68" s="4">
        <v>2.1</v>
      </c>
      <c r="AR68" s="4">
        <v>195</v>
      </c>
      <c r="AS68" s="4" t="s">
        <v>155</v>
      </c>
      <c r="AT68" s="4">
        <v>2</v>
      </c>
      <c r="AU68" s="5">
        <v>0.7975578703703704</v>
      </c>
      <c r="AV68" s="4">
        <v>47.162215000000003</v>
      </c>
      <c r="AW68" s="4">
        <v>-88.484250000000003</v>
      </c>
      <c r="AX68" s="4">
        <v>316</v>
      </c>
      <c r="AY68" s="4">
        <v>37.5</v>
      </c>
      <c r="AZ68" s="4">
        <v>12</v>
      </c>
      <c r="BA68" s="4">
        <v>10</v>
      </c>
      <c r="BB68" s="4" t="s">
        <v>218</v>
      </c>
      <c r="BC68" s="4">
        <v>1</v>
      </c>
      <c r="BD68" s="4">
        <v>1.9</v>
      </c>
      <c r="BE68" s="4">
        <v>2.2000000000000002</v>
      </c>
      <c r="BF68" s="4">
        <v>14.063000000000001</v>
      </c>
      <c r="BG68" s="4">
        <v>13.9</v>
      </c>
      <c r="BH68" s="4">
        <v>0.99</v>
      </c>
      <c r="BI68" s="4">
        <v>15.166</v>
      </c>
      <c r="BJ68" s="4">
        <v>2780.1030000000001</v>
      </c>
      <c r="BK68" s="4">
        <v>157.78299999999999</v>
      </c>
      <c r="BL68" s="4">
        <v>2.6150000000000002</v>
      </c>
      <c r="BM68" s="4">
        <v>1.3580000000000001</v>
      </c>
      <c r="BN68" s="4">
        <v>3.9729999999999999</v>
      </c>
      <c r="BO68" s="4">
        <v>2.1</v>
      </c>
      <c r="BP68" s="4">
        <v>1.0900000000000001</v>
      </c>
      <c r="BQ68" s="4">
        <v>3.1909999999999998</v>
      </c>
      <c r="BR68" s="4">
        <v>1.5543</v>
      </c>
      <c r="BU68" s="4">
        <v>1.131</v>
      </c>
      <c r="BW68" s="4">
        <v>14.510999999999999</v>
      </c>
      <c r="BX68" s="4">
        <v>0.69577299999999997</v>
      </c>
      <c r="BY68" s="4">
        <v>-5</v>
      </c>
      <c r="BZ68" s="4">
        <v>0.63400000000000001</v>
      </c>
      <c r="CA68" s="4">
        <v>17.002953000000002</v>
      </c>
      <c r="CB68" s="4">
        <v>12.806800000000001</v>
      </c>
      <c r="CC68" s="4">
        <f t="shared" si="9"/>
        <v>4.4921801826000003</v>
      </c>
      <c r="CE68" s="4">
        <f t="shared" si="10"/>
        <v>35310.660601186777</v>
      </c>
      <c r="CF68" s="4">
        <f t="shared" si="11"/>
        <v>2004.0343690996528</v>
      </c>
      <c r="CG68" s="4">
        <f t="shared" si="12"/>
        <v>40.529547998181002</v>
      </c>
      <c r="CH68" s="4">
        <f t="shared" si="13"/>
        <v>19.7414843163813</v>
      </c>
    </row>
    <row r="69" spans="1:86">
      <c r="A69" s="2">
        <v>42439</v>
      </c>
      <c r="B69" s="29">
        <v>0.58965374999999998</v>
      </c>
      <c r="C69" s="4">
        <v>14.097</v>
      </c>
      <c r="D69" s="4">
        <v>1.0508999999999999</v>
      </c>
      <c r="E69" s="4" t="s">
        <v>155</v>
      </c>
      <c r="F69" s="4">
        <v>10508.787129</v>
      </c>
      <c r="G69" s="4">
        <v>119.1</v>
      </c>
      <c r="H69" s="4">
        <v>65.5</v>
      </c>
      <c r="I69" s="4">
        <v>118.2</v>
      </c>
      <c r="K69" s="4">
        <v>0</v>
      </c>
      <c r="L69" s="4">
        <v>29</v>
      </c>
      <c r="M69" s="4">
        <v>0.86880000000000002</v>
      </c>
      <c r="N69" s="4">
        <v>12.247199999999999</v>
      </c>
      <c r="O69" s="4">
        <v>0.91300000000000003</v>
      </c>
      <c r="P69" s="4">
        <v>103.4819</v>
      </c>
      <c r="Q69" s="4">
        <v>56.892299999999999</v>
      </c>
      <c r="R69" s="4">
        <v>160.4</v>
      </c>
      <c r="S69" s="4">
        <v>83.032700000000006</v>
      </c>
      <c r="T69" s="4">
        <v>45.649799999999999</v>
      </c>
      <c r="U69" s="4">
        <v>128.69999999999999</v>
      </c>
      <c r="V69" s="4">
        <v>118.2495</v>
      </c>
      <c r="Y69" s="4">
        <v>24.800999999999998</v>
      </c>
      <c r="Z69" s="4">
        <v>0</v>
      </c>
      <c r="AA69" s="4">
        <v>0</v>
      </c>
      <c r="AB69" s="4" t="s">
        <v>207</v>
      </c>
      <c r="AC69" s="4">
        <v>0</v>
      </c>
      <c r="AD69" s="4">
        <v>11.2</v>
      </c>
      <c r="AE69" s="4">
        <v>894</v>
      </c>
      <c r="AF69" s="4">
        <v>922</v>
      </c>
      <c r="AG69" s="4">
        <v>864</v>
      </c>
      <c r="AH69" s="4">
        <v>83.1</v>
      </c>
      <c r="AI69" s="4">
        <v>22.6</v>
      </c>
      <c r="AJ69" s="4">
        <v>0.52</v>
      </c>
      <c r="AK69" s="4">
        <v>982</v>
      </c>
      <c r="AL69" s="4">
        <v>0</v>
      </c>
      <c r="AM69" s="4">
        <v>0</v>
      </c>
      <c r="AN69" s="4">
        <v>23</v>
      </c>
      <c r="AO69" s="4">
        <v>190.1</v>
      </c>
      <c r="AP69" s="4">
        <v>189</v>
      </c>
      <c r="AQ69" s="4">
        <v>1.9</v>
      </c>
      <c r="AR69" s="4">
        <v>195</v>
      </c>
      <c r="AS69" s="4" t="s">
        <v>155</v>
      </c>
      <c r="AT69" s="4">
        <v>2</v>
      </c>
      <c r="AU69" s="5">
        <v>0.7975578703703704</v>
      </c>
      <c r="AV69" s="4">
        <v>47.162295</v>
      </c>
      <c r="AW69" s="4">
        <v>-88.484239000000002</v>
      </c>
      <c r="AX69" s="4">
        <v>316.2</v>
      </c>
      <c r="AY69" s="4">
        <v>39</v>
      </c>
      <c r="AZ69" s="4">
        <v>12</v>
      </c>
      <c r="BA69" s="4">
        <v>10</v>
      </c>
      <c r="BB69" s="4" t="s">
        <v>218</v>
      </c>
      <c r="BC69" s="4">
        <v>1</v>
      </c>
      <c r="BD69" s="4">
        <v>1.9</v>
      </c>
      <c r="BE69" s="4">
        <v>2.2000000000000002</v>
      </c>
      <c r="BF69" s="4">
        <v>14.063000000000001</v>
      </c>
      <c r="BG69" s="4">
        <v>13.96</v>
      </c>
      <c r="BH69" s="4">
        <v>0.99</v>
      </c>
      <c r="BI69" s="4">
        <v>15.106</v>
      </c>
      <c r="BJ69" s="4">
        <v>2819.8049999999998</v>
      </c>
      <c r="BK69" s="4">
        <v>133.78700000000001</v>
      </c>
      <c r="BL69" s="4">
        <v>2.4950000000000001</v>
      </c>
      <c r="BM69" s="4">
        <v>1.3720000000000001</v>
      </c>
      <c r="BN69" s="4">
        <v>3.867</v>
      </c>
      <c r="BO69" s="4">
        <v>2.0019999999999998</v>
      </c>
      <c r="BP69" s="4">
        <v>1.101</v>
      </c>
      <c r="BQ69" s="4">
        <v>3.1030000000000002</v>
      </c>
      <c r="BR69" s="4">
        <v>0.90029999999999999</v>
      </c>
      <c r="BU69" s="4">
        <v>1.133</v>
      </c>
      <c r="BW69" s="4">
        <v>0</v>
      </c>
      <c r="BX69" s="4">
        <v>0.60759700000000005</v>
      </c>
      <c r="BY69" s="4">
        <v>-5</v>
      </c>
      <c r="BZ69" s="4">
        <v>0.63367300000000004</v>
      </c>
      <c r="CA69" s="4">
        <v>14.848152000000001</v>
      </c>
      <c r="CB69" s="4">
        <v>12.800195</v>
      </c>
      <c r="CC69" s="4">
        <f t="shared" si="9"/>
        <v>3.9228817584</v>
      </c>
      <c r="CE69" s="4">
        <f t="shared" si="10"/>
        <v>31276.063258018919</v>
      </c>
      <c r="CF69" s="4">
        <f t="shared" si="11"/>
        <v>1483.9078145831281</v>
      </c>
      <c r="CG69" s="4">
        <f t="shared" si="12"/>
        <v>34.417140295032006</v>
      </c>
      <c r="CH69" s="4">
        <f t="shared" si="13"/>
        <v>9.9857400604632005</v>
      </c>
    </row>
    <row r="70" spans="1:86">
      <c r="A70" s="2">
        <v>42439</v>
      </c>
      <c r="B70" s="29">
        <v>0.58966532407407402</v>
      </c>
      <c r="C70" s="4">
        <v>12.724</v>
      </c>
      <c r="D70" s="4">
        <v>3.093</v>
      </c>
      <c r="E70" s="4" t="s">
        <v>155</v>
      </c>
      <c r="F70" s="4">
        <v>30929.579207999999</v>
      </c>
      <c r="G70" s="4">
        <v>119</v>
      </c>
      <c r="H70" s="4">
        <v>65.3</v>
      </c>
      <c r="I70" s="4">
        <v>245.4</v>
      </c>
      <c r="K70" s="4">
        <v>0</v>
      </c>
      <c r="L70" s="4">
        <v>31</v>
      </c>
      <c r="M70" s="4">
        <v>0.86109999999999998</v>
      </c>
      <c r="N70" s="4">
        <v>10.9572</v>
      </c>
      <c r="O70" s="4">
        <v>2.6635</v>
      </c>
      <c r="P70" s="4">
        <v>102.4764</v>
      </c>
      <c r="Q70" s="4">
        <v>56.232799999999997</v>
      </c>
      <c r="R70" s="4">
        <v>158.69999999999999</v>
      </c>
      <c r="S70" s="4">
        <v>82.292199999999994</v>
      </c>
      <c r="T70" s="4">
        <v>45.156999999999996</v>
      </c>
      <c r="U70" s="4">
        <v>127.4</v>
      </c>
      <c r="V70" s="4">
        <v>245.4256</v>
      </c>
      <c r="Y70" s="4">
        <v>26.721</v>
      </c>
      <c r="Z70" s="4">
        <v>0</v>
      </c>
      <c r="AA70" s="4">
        <v>0</v>
      </c>
      <c r="AB70" s="4" t="s">
        <v>207</v>
      </c>
      <c r="AC70" s="4">
        <v>0</v>
      </c>
      <c r="AD70" s="4">
        <v>11.1</v>
      </c>
      <c r="AE70" s="4">
        <v>893</v>
      </c>
      <c r="AF70" s="4">
        <v>920</v>
      </c>
      <c r="AG70" s="4">
        <v>862</v>
      </c>
      <c r="AH70" s="4">
        <v>83.9</v>
      </c>
      <c r="AI70" s="4">
        <v>22.81</v>
      </c>
      <c r="AJ70" s="4">
        <v>0.52</v>
      </c>
      <c r="AK70" s="4">
        <v>982</v>
      </c>
      <c r="AL70" s="4">
        <v>0</v>
      </c>
      <c r="AM70" s="4">
        <v>0</v>
      </c>
      <c r="AN70" s="4">
        <v>23</v>
      </c>
      <c r="AO70" s="4">
        <v>190.9</v>
      </c>
      <c r="AP70" s="4">
        <v>189</v>
      </c>
      <c r="AQ70" s="4">
        <v>2.4</v>
      </c>
      <c r="AR70" s="4">
        <v>195</v>
      </c>
      <c r="AS70" s="4" t="s">
        <v>155</v>
      </c>
      <c r="AT70" s="4">
        <v>2</v>
      </c>
      <c r="AU70" s="5">
        <v>0.79756944444444444</v>
      </c>
      <c r="AV70" s="4">
        <v>47.162455000000001</v>
      </c>
      <c r="AW70" s="4">
        <v>-88.484216000000004</v>
      </c>
      <c r="AX70" s="4">
        <v>316.60000000000002</v>
      </c>
      <c r="AY70" s="4">
        <v>39.799999999999997</v>
      </c>
      <c r="AZ70" s="4">
        <v>12</v>
      </c>
      <c r="BA70" s="4">
        <v>10</v>
      </c>
      <c r="BB70" s="4" t="s">
        <v>218</v>
      </c>
      <c r="BC70" s="4">
        <v>1.2032</v>
      </c>
      <c r="BD70" s="4">
        <v>1.4428000000000001</v>
      </c>
      <c r="BE70" s="4">
        <v>2.3523999999999998</v>
      </c>
      <c r="BF70" s="4">
        <v>14.063000000000001</v>
      </c>
      <c r="BG70" s="4">
        <v>13.13</v>
      </c>
      <c r="BH70" s="4">
        <v>0.93</v>
      </c>
      <c r="BI70" s="4">
        <v>16.123999999999999</v>
      </c>
      <c r="BJ70" s="4">
        <v>2434.9830000000002</v>
      </c>
      <c r="BK70" s="4">
        <v>376.72399999999999</v>
      </c>
      <c r="BL70" s="4">
        <v>2.3849999999999998</v>
      </c>
      <c r="BM70" s="4">
        <v>1.3089999999999999</v>
      </c>
      <c r="BN70" s="4">
        <v>3.6930000000000001</v>
      </c>
      <c r="BO70" s="4">
        <v>1.915</v>
      </c>
      <c r="BP70" s="4">
        <v>1.0509999999999999</v>
      </c>
      <c r="BQ70" s="4">
        <v>2.9660000000000002</v>
      </c>
      <c r="BR70" s="4">
        <v>1.8035000000000001</v>
      </c>
      <c r="BU70" s="4">
        <v>1.1779999999999999</v>
      </c>
      <c r="BW70" s="4">
        <v>0</v>
      </c>
      <c r="BX70" s="4">
        <v>0.66054400000000002</v>
      </c>
      <c r="BY70" s="4">
        <v>-5</v>
      </c>
      <c r="BZ70" s="4">
        <v>0.63100000000000001</v>
      </c>
      <c r="CA70" s="4">
        <v>16.142043999999999</v>
      </c>
      <c r="CB70" s="4">
        <v>12.7462</v>
      </c>
      <c r="CC70" s="4">
        <f t="shared" si="9"/>
        <v>4.2647280247999992</v>
      </c>
      <c r="CE70" s="4">
        <f t="shared" si="10"/>
        <v>29361.285235763244</v>
      </c>
      <c r="CF70" s="4">
        <f t="shared" si="11"/>
        <v>4542.5782517404314</v>
      </c>
      <c r="CG70" s="4">
        <f t="shared" si="12"/>
        <v>35.764344970487997</v>
      </c>
      <c r="CH70" s="4">
        <f t="shared" si="13"/>
        <v>21.746795736437999</v>
      </c>
    </row>
    <row r="71" spans="1:86">
      <c r="A71" s="2">
        <v>42439</v>
      </c>
      <c r="B71" s="29">
        <v>0.58967689814814817</v>
      </c>
      <c r="C71" s="4">
        <v>11.63</v>
      </c>
      <c r="D71" s="4">
        <v>5.1852</v>
      </c>
      <c r="E71" s="4" t="s">
        <v>155</v>
      </c>
      <c r="F71" s="4">
        <v>51851.647447000003</v>
      </c>
      <c r="G71" s="4">
        <v>101.7</v>
      </c>
      <c r="H71" s="4">
        <v>65.3</v>
      </c>
      <c r="I71" s="4">
        <v>437.5</v>
      </c>
      <c r="K71" s="4">
        <v>0</v>
      </c>
      <c r="L71" s="4">
        <v>36</v>
      </c>
      <c r="M71" s="4">
        <v>0.85029999999999994</v>
      </c>
      <c r="N71" s="4">
        <v>9.8885000000000005</v>
      </c>
      <c r="O71" s="4">
        <v>4.4089</v>
      </c>
      <c r="P71" s="4">
        <v>86.496700000000004</v>
      </c>
      <c r="Q71" s="4">
        <v>55.5122</v>
      </c>
      <c r="R71" s="4">
        <v>142</v>
      </c>
      <c r="S71" s="4">
        <v>69.403999999999996</v>
      </c>
      <c r="T71" s="4">
        <v>44.542400000000001</v>
      </c>
      <c r="U71" s="4">
        <v>113.9</v>
      </c>
      <c r="V71" s="4">
        <v>437.54649999999998</v>
      </c>
      <c r="Y71" s="4">
        <v>30.594000000000001</v>
      </c>
      <c r="Z71" s="4">
        <v>0</v>
      </c>
      <c r="AA71" s="4">
        <v>0</v>
      </c>
      <c r="AB71" s="4" t="s">
        <v>207</v>
      </c>
      <c r="AC71" s="4">
        <v>0</v>
      </c>
      <c r="AD71" s="4">
        <v>11.2</v>
      </c>
      <c r="AE71" s="4">
        <v>900</v>
      </c>
      <c r="AF71" s="4">
        <v>925</v>
      </c>
      <c r="AG71" s="4">
        <v>869</v>
      </c>
      <c r="AH71" s="4">
        <v>83.1</v>
      </c>
      <c r="AI71" s="4">
        <v>22.6</v>
      </c>
      <c r="AJ71" s="4">
        <v>0.52</v>
      </c>
      <c r="AK71" s="4">
        <v>982</v>
      </c>
      <c r="AL71" s="4">
        <v>0</v>
      </c>
      <c r="AM71" s="4">
        <v>0</v>
      </c>
      <c r="AN71" s="4">
        <v>23</v>
      </c>
      <c r="AO71" s="4">
        <v>190</v>
      </c>
      <c r="AP71" s="4">
        <v>189</v>
      </c>
      <c r="AQ71" s="4">
        <v>2.5</v>
      </c>
      <c r="AR71" s="4">
        <v>195</v>
      </c>
      <c r="AS71" s="4" t="s">
        <v>155</v>
      </c>
      <c r="AT71" s="4">
        <v>2</v>
      </c>
      <c r="AU71" s="5">
        <v>0.79758101851851848</v>
      </c>
      <c r="AV71" s="4">
        <v>47.162708000000002</v>
      </c>
      <c r="AW71" s="4">
        <v>-88.484215000000006</v>
      </c>
      <c r="AX71" s="4">
        <v>317.2</v>
      </c>
      <c r="AY71" s="4">
        <v>40.799999999999997</v>
      </c>
      <c r="AZ71" s="4">
        <v>12</v>
      </c>
      <c r="BA71" s="4">
        <v>10</v>
      </c>
      <c r="BB71" s="4" t="s">
        <v>218</v>
      </c>
      <c r="BC71" s="4">
        <v>1.7556</v>
      </c>
      <c r="BD71" s="4">
        <v>1</v>
      </c>
      <c r="BE71" s="4">
        <v>2.8048000000000002</v>
      </c>
      <c r="BF71" s="4">
        <v>14.063000000000001</v>
      </c>
      <c r="BG71" s="4">
        <v>12.12</v>
      </c>
      <c r="BH71" s="4">
        <v>0.86</v>
      </c>
      <c r="BI71" s="4">
        <v>17.606999999999999</v>
      </c>
      <c r="BJ71" s="4">
        <v>2090.5140000000001</v>
      </c>
      <c r="BK71" s="4">
        <v>593.23500000000001</v>
      </c>
      <c r="BL71" s="4">
        <v>1.915</v>
      </c>
      <c r="BM71" s="4">
        <v>1.2290000000000001</v>
      </c>
      <c r="BN71" s="4">
        <v>3.1440000000000001</v>
      </c>
      <c r="BO71" s="4">
        <v>1.5369999999999999</v>
      </c>
      <c r="BP71" s="4">
        <v>0.98599999999999999</v>
      </c>
      <c r="BQ71" s="4">
        <v>2.5230000000000001</v>
      </c>
      <c r="BR71" s="4">
        <v>3.0587</v>
      </c>
      <c r="BU71" s="4">
        <v>1.2829999999999999</v>
      </c>
      <c r="BW71" s="4">
        <v>0</v>
      </c>
      <c r="BX71" s="4">
        <v>0.85071099999999999</v>
      </c>
      <c r="BY71" s="4">
        <v>-5</v>
      </c>
      <c r="BZ71" s="4">
        <v>0.63056400000000001</v>
      </c>
      <c r="CA71" s="4">
        <v>20.789249999999999</v>
      </c>
      <c r="CB71" s="4">
        <v>12.737393000000001</v>
      </c>
      <c r="CC71" s="4">
        <f t="shared" si="9"/>
        <v>5.4925198499999999</v>
      </c>
      <c r="CE71" s="4">
        <f t="shared" si="10"/>
        <v>32464.7829763515</v>
      </c>
      <c r="CF71" s="4">
        <f t="shared" si="11"/>
        <v>9212.6843106412489</v>
      </c>
      <c r="CG71" s="4">
        <f t="shared" si="12"/>
        <v>39.181104479250003</v>
      </c>
      <c r="CH71" s="4">
        <f t="shared" si="13"/>
        <v>47.500294994324996</v>
      </c>
    </row>
    <row r="72" spans="1:86">
      <c r="A72" s="2">
        <v>42439</v>
      </c>
      <c r="B72" s="29">
        <v>0.5896884722222222</v>
      </c>
      <c r="C72" s="4">
        <v>11.27</v>
      </c>
      <c r="D72" s="4">
        <v>5.7878999999999996</v>
      </c>
      <c r="E72" s="4" t="s">
        <v>155</v>
      </c>
      <c r="F72" s="4">
        <v>57879.396551999998</v>
      </c>
      <c r="G72" s="4">
        <v>54.8</v>
      </c>
      <c r="H72" s="4">
        <v>61</v>
      </c>
      <c r="I72" s="4">
        <v>519.9</v>
      </c>
      <c r="K72" s="4">
        <v>0</v>
      </c>
      <c r="L72" s="4">
        <v>36</v>
      </c>
      <c r="M72" s="4">
        <v>0.84719999999999995</v>
      </c>
      <c r="N72" s="4">
        <v>9.5479000000000003</v>
      </c>
      <c r="O72" s="4">
        <v>4.9035000000000002</v>
      </c>
      <c r="P72" s="4">
        <v>46.455300000000001</v>
      </c>
      <c r="Q72" s="4">
        <v>51.673400000000001</v>
      </c>
      <c r="R72" s="4">
        <v>98.1</v>
      </c>
      <c r="S72" s="4">
        <v>37.3095</v>
      </c>
      <c r="T72" s="4">
        <v>41.5002</v>
      </c>
      <c r="U72" s="4">
        <v>78.8</v>
      </c>
      <c r="V72" s="4">
        <v>519.85180000000003</v>
      </c>
      <c r="Y72" s="4">
        <v>30.838000000000001</v>
      </c>
      <c r="Z72" s="4">
        <v>0</v>
      </c>
      <c r="AA72" s="4">
        <v>0</v>
      </c>
      <c r="AB72" s="4" t="s">
        <v>207</v>
      </c>
      <c r="AC72" s="4">
        <v>0</v>
      </c>
      <c r="AD72" s="4">
        <v>11.1</v>
      </c>
      <c r="AE72" s="4">
        <v>908</v>
      </c>
      <c r="AF72" s="4">
        <v>932</v>
      </c>
      <c r="AG72" s="4">
        <v>877</v>
      </c>
      <c r="AH72" s="4">
        <v>84</v>
      </c>
      <c r="AI72" s="4">
        <v>22.84</v>
      </c>
      <c r="AJ72" s="4">
        <v>0.52</v>
      </c>
      <c r="AK72" s="4">
        <v>982</v>
      </c>
      <c r="AL72" s="4">
        <v>0</v>
      </c>
      <c r="AM72" s="4">
        <v>0</v>
      </c>
      <c r="AN72" s="4">
        <v>23</v>
      </c>
      <c r="AO72" s="4">
        <v>190</v>
      </c>
      <c r="AP72" s="4">
        <v>189</v>
      </c>
      <c r="AQ72" s="4">
        <v>2.1</v>
      </c>
      <c r="AR72" s="4">
        <v>195</v>
      </c>
      <c r="AS72" s="4" t="s">
        <v>155</v>
      </c>
      <c r="AT72" s="4">
        <v>2</v>
      </c>
      <c r="AU72" s="5">
        <v>0.79760416666666656</v>
      </c>
      <c r="AV72" s="4">
        <v>47.162875</v>
      </c>
      <c r="AW72" s="4">
        <v>-88.484224999999995</v>
      </c>
      <c r="AX72" s="4">
        <v>317.5</v>
      </c>
      <c r="AY72" s="4">
        <v>41.2</v>
      </c>
      <c r="AZ72" s="4">
        <v>12</v>
      </c>
      <c r="BA72" s="4">
        <v>10</v>
      </c>
      <c r="BB72" s="4" t="s">
        <v>218</v>
      </c>
      <c r="BC72" s="4">
        <v>1.7447550000000001</v>
      </c>
      <c r="BD72" s="4">
        <v>1</v>
      </c>
      <c r="BE72" s="4">
        <v>2.38951</v>
      </c>
      <c r="BF72" s="4">
        <v>14.063000000000001</v>
      </c>
      <c r="BG72" s="4">
        <v>11.87</v>
      </c>
      <c r="BH72" s="4">
        <v>0.84</v>
      </c>
      <c r="BI72" s="4">
        <v>18.036999999999999</v>
      </c>
      <c r="BJ72" s="4">
        <v>1995.848</v>
      </c>
      <c r="BK72" s="4">
        <v>652.38599999999997</v>
      </c>
      <c r="BL72" s="4">
        <v>1.0169999999999999</v>
      </c>
      <c r="BM72" s="4">
        <v>1.131</v>
      </c>
      <c r="BN72" s="4">
        <v>2.1480000000000001</v>
      </c>
      <c r="BO72" s="4">
        <v>0.81699999999999995</v>
      </c>
      <c r="BP72" s="4">
        <v>0.90800000000000003</v>
      </c>
      <c r="BQ72" s="4">
        <v>1.7250000000000001</v>
      </c>
      <c r="BR72" s="4">
        <v>3.5933000000000002</v>
      </c>
      <c r="BU72" s="4">
        <v>1.2789999999999999</v>
      </c>
      <c r="BW72" s="4">
        <v>0</v>
      </c>
      <c r="BX72" s="4">
        <v>0.84159200000000001</v>
      </c>
      <c r="BY72" s="4">
        <v>-5</v>
      </c>
      <c r="BZ72" s="4">
        <v>0.62743599999999999</v>
      </c>
      <c r="CA72" s="4">
        <v>20.566405</v>
      </c>
      <c r="CB72" s="4">
        <v>12.674206999999999</v>
      </c>
      <c r="CC72" s="4">
        <f t="shared" si="9"/>
        <v>5.4336442009999999</v>
      </c>
      <c r="CE72" s="4">
        <f t="shared" si="10"/>
        <v>30662.421459970679</v>
      </c>
      <c r="CF72" s="4">
        <f t="shared" si="11"/>
        <v>10022.674315170509</v>
      </c>
      <c r="CG72" s="4">
        <f t="shared" si="12"/>
        <v>26.501355322875</v>
      </c>
      <c r="CH72" s="4">
        <f t="shared" si="13"/>
        <v>55.204243525615496</v>
      </c>
    </row>
    <row r="73" spans="1:86">
      <c r="A73" s="2">
        <v>42439</v>
      </c>
      <c r="B73" s="29">
        <v>0.58970004629629635</v>
      </c>
      <c r="C73" s="4">
        <v>11.37</v>
      </c>
      <c r="D73" s="4">
        <v>5.5998000000000001</v>
      </c>
      <c r="E73" s="4" t="s">
        <v>155</v>
      </c>
      <c r="F73" s="4">
        <v>55997.981574999998</v>
      </c>
      <c r="G73" s="4">
        <v>42.7</v>
      </c>
      <c r="H73" s="4">
        <v>60.4</v>
      </c>
      <c r="I73" s="4">
        <v>554.4</v>
      </c>
      <c r="K73" s="4">
        <v>0</v>
      </c>
      <c r="L73" s="4">
        <v>36</v>
      </c>
      <c r="M73" s="4">
        <v>0.84819999999999995</v>
      </c>
      <c r="N73" s="4">
        <v>9.6448</v>
      </c>
      <c r="O73" s="4">
        <v>4.75</v>
      </c>
      <c r="P73" s="4">
        <v>36.184899999999999</v>
      </c>
      <c r="Q73" s="4">
        <v>51.222099999999998</v>
      </c>
      <c r="R73" s="4">
        <v>87.4</v>
      </c>
      <c r="S73" s="4">
        <v>29.061</v>
      </c>
      <c r="T73" s="4">
        <v>41.137799999999999</v>
      </c>
      <c r="U73" s="4">
        <v>70.2</v>
      </c>
      <c r="V73" s="4">
        <v>554.44000000000005</v>
      </c>
      <c r="Y73" s="4">
        <v>30.949000000000002</v>
      </c>
      <c r="Z73" s="4">
        <v>0</v>
      </c>
      <c r="AA73" s="4">
        <v>0</v>
      </c>
      <c r="AB73" s="4" t="s">
        <v>207</v>
      </c>
      <c r="AC73" s="4">
        <v>0</v>
      </c>
      <c r="AD73" s="4">
        <v>11.2</v>
      </c>
      <c r="AE73" s="4">
        <v>909</v>
      </c>
      <c r="AF73" s="4">
        <v>935</v>
      </c>
      <c r="AG73" s="4">
        <v>878</v>
      </c>
      <c r="AH73" s="4">
        <v>84</v>
      </c>
      <c r="AI73" s="4">
        <v>22.84</v>
      </c>
      <c r="AJ73" s="4">
        <v>0.52</v>
      </c>
      <c r="AK73" s="4">
        <v>982</v>
      </c>
      <c r="AL73" s="4">
        <v>0</v>
      </c>
      <c r="AM73" s="4">
        <v>0</v>
      </c>
      <c r="AN73" s="4">
        <v>23</v>
      </c>
      <c r="AO73" s="4">
        <v>190</v>
      </c>
      <c r="AP73" s="4">
        <v>189</v>
      </c>
      <c r="AQ73" s="4">
        <v>2.4</v>
      </c>
      <c r="AR73" s="4">
        <v>195</v>
      </c>
      <c r="AS73" s="4" t="s">
        <v>155</v>
      </c>
      <c r="AT73" s="4">
        <v>2</v>
      </c>
      <c r="AU73" s="5">
        <v>0.79760416666666656</v>
      </c>
      <c r="AV73" s="4">
        <v>47.163041</v>
      </c>
      <c r="AW73" s="4">
        <v>-88.484284000000002</v>
      </c>
      <c r="AX73" s="4">
        <v>318</v>
      </c>
      <c r="AY73" s="4">
        <v>41.1</v>
      </c>
      <c r="AZ73" s="4">
        <v>12</v>
      </c>
      <c r="BA73" s="4">
        <v>10</v>
      </c>
      <c r="BB73" s="4" t="s">
        <v>218</v>
      </c>
      <c r="BC73" s="4">
        <v>1.7045049999999999</v>
      </c>
      <c r="BD73" s="4">
        <v>1</v>
      </c>
      <c r="BE73" s="4">
        <v>2.004505</v>
      </c>
      <c r="BF73" s="4">
        <v>14.063000000000001</v>
      </c>
      <c r="BG73" s="4">
        <v>11.95</v>
      </c>
      <c r="BH73" s="4">
        <v>0.85</v>
      </c>
      <c r="BI73" s="4">
        <v>17.890999999999998</v>
      </c>
      <c r="BJ73" s="4">
        <v>2023.549</v>
      </c>
      <c r="BK73" s="4">
        <v>634.29100000000005</v>
      </c>
      <c r="BL73" s="4">
        <v>0.79500000000000004</v>
      </c>
      <c r="BM73" s="4">
        <v>1.125</v>
      </c>
      <c r="BN73" s="4">
        <v>1.92</v>
      </c>
      <c r="BO73" s="4">
        <v>0.63900000000000001</v>
      </c>
      <c r="BP73" s="4">
        <v>0.90400000000000003</v>
      </c>
      <c r="BQ73" s="4">
        <v>1.542</v>
      </c>
      <c r="BR73" s="4">
        <v>3.8464999999999998</v>
      </c>
      <c r="BU73" s="4">
        <v>1.288</v>
      </c>
      <c r="BW73" s="4">
        <v>0</v>
      </c>
      <c r="BX73" s="4">
        <v>0.91945500000000002</v>
      </c>
      <c r="BY73" s="4">
        <v>-5</v>
      </c>
      <c r="BZ73" s="4">
        <v>0.63067300000000004</v>
      </c>
      <c r="CA73" s="4">
        <v>22.469182</v>
      </c>
      <c r="CB73" s="4">
        <v>12.739595</v>
      </c>
      <c r="CC73" s="4">
        <f t="shared" si="9"/>
        <v>5.9363578843999996</v>
      </c>
      <c r="CE73" s="4">
        <f t="shared" si="10"/>
        <v>33964.215602887751</v>
      </c>
      <c r="CF73" s="4">
        <f t="shared" si="11"/>
        <v>10646.243940211614</v>
      </c>
      <c r="CG73" s="4">
        <f t="shared" si="12"/>
        <v>25.881666547068001</v>
      </c>
      <c r="CH73" s="4">
        <f t="shared" si="13"/>
        <v>64.561498296560998</v>
      </c>
    </row>
    <row r="74" spans="1:86">
      <c r="A74" s="2">
        <v>42439</v>
      </c>
      <c r="B74" s="29">
        <v>0.58971162037037039</v>
      </c>
      <c r="C74" s="4">
        <v>11.91</v>
      </c>
      <c r="D74" s="4">
        <v>5.2571000000000003</v>
      </c>
      <c r="E74" s="4" t="s">
        <v>155</v>
      </c>
      <c r="F74" s="4">
        <v>52571.137874</v>
      </c>
      <c r="G74" s="4">
        <v>45.5</v>
      </c>
      <c r="H74" s="4">
        <v>67.5</v>
      </c>
      <c r="I74" s="4">
        <v>541.79999999999995</v>
      </c>
      <c r="K74" s="4">
        <v>0</v>
      </c>
      <c r="L74" s="4">
        <v>37</v>
      </c>
      <c r="M74" s="4">
        <v>0.84740000000000004</v>
      </c>
      <c r="N74" s="4">
        <v>10.0921</v>
      </c>
      <c r="O74" s="4">
        <v>4.4546999999999999</v>
      </c>
      <c r="P74" s="4">
        <v>38.571300000000001</v>
      </c>
      <c r="Q74" s="4">
        <v>57.197000000000003</v>
      </c>
      <c r="R74" s="4">
        <v>95.8</v>
      </c>
      <c r="S74" s="4">
        <v>30.977599999999999</v>
      </c>
      <c r="T74" s="4">
        <v>45.936399999999999</v>
      </c>
      <c r="U74" s="4">
        <v>76.900000000000006</v>
      </c>
      <c r="V74" s="4">
        <v>541.79970000000003</v>
      </c>
      <c r="Y74" s="4">
        <v>31.099</v>
      </c>
      <c r="Z74" s="4">
        <v>0</v>
      </c>
      <c r="AA74" s="4">
        <v>0</v>
      </c>
      <c r="AB74" s="4" t="s">
        <v>207</v>
      </c>
      <c r="AC74" s="4">
        <v>0</v>
      </c>
      <c r="AD74" s="4">
        <v>11.1</v>
      </c>
      <c r="AE74" s="4">
        <v>910</v>
      </c>
      <c r="AF74" s="4">
        <v>934</v>
      </c>
      <c r="AG74" s="4">
        <v>880</v>
      </c>
      <c r="AH74" s="4">
        <v>84</v>
      </c>
      <c r="AI74" s="4">
        <v>22.84</v>
      </c>
      <c r="AJ74" s="4">
        <v>0.52</v>
      </c>
      <c r="AK74" s="4">
        <v>982</v>
      </c>
      <c r="AL74" s="4">
        <v>0</v>
      </c>
      <c r="AM74" s="4">
        <v>0</v>
      </c>
      <c r="AN74" s="4">
        <v>23</v>
      </c>
      <c r="AO74" s="4">
        <v>190</v>
      </c>
      <c r="AP74" s="4">
        <v>189</v>
      </c>
      <c r="AQ74" s="4">
        <v>2.5</v>
      </c>
      <c r="AR74" s="4">
        <v>195</v>
      </c>
      <c r="AS74" s="4" t="s">
        <v>155</v>
      </c>
      <c r="AT74" s="4">
        <v>2</v>
      </c>
      <c r="AU74" s="5">
        <v>0.79762731481481486</v>
      </c>
      <c r="AV74" s="4">
        <v>47.163283</v>
      </c>
      <c r="AW74" s="4">
        <v>-88.484395000000006</v>
      </c>
      <c r="AX74" s="4">
        <v>318.5</v>
      </c>
      <c r="AY74" s="4">
        <v>41.7</v>
      </c>
      <c r="AZ74" s="4">
        <v>12</v>
      </c>
      <c r="BA74" s="4">
        <v>9</v>
      </c>
      <c r="BB74" s="4" t="s">
        <v>218</v>
      </c>
      <c r="BC74" s="4">
        <v>2.0508000000000002</v>
      </c>
      <c r="BD74" s="4">
        <v>1.1524000000000001</v>
      </c>
      <c r="BE74" s="4">
        <v>2.4016000000000002</v>
      </c>
      <c r="BF74" s="4">
        <v>14.063000000000001</v>
      </c>
      <c r="BG74" s="4">
        <v>11.87</v>
      </c>
      <c r="BH74" s="4">
        <v>0.84</v>
      </c>
      <c r="BI74" s="4">
        <v>18.013000000000002</v>
      </c>
      <c r="BJ74" s="4">
        <v>2095.4839999999999</v>
      </c>
      <c r="BK74" s="4">
        <v>588.70399999999995</v>
      </c>
      <c r="BL74" s="4">
        <v>0.83899999999999997</v>
      </c>
      <c r="BM74" s="4">
        <v>1.244</v>
      </c>
      <c r="BN74" s="4">
        <v>2.0819999999999999</v>
      </c>
      <c r="BO74" s="4">
        <v>0.67400000000000004</v>
      </c>
      <c r="BP74" s="4">
        <v>0.999</v>
      </c>
      <c r="BQ74" s="4">
        <v>1.6719999999999999</v>
      </c>
      <c r="BR74" s="4">
        <v>3.72</v>
      </c>
      <c r="BU74" s="4">
        <v>1.2809999999999999</v>
      </c>
      <c r="BW74" s="4">
        <v>0</v>
      </c>
      <c r="BX74" s="4">
        <v>0.91020400000000001</v>
      </c>
      <c r="BY74" s="4">
        <v>-5</v>
      </c>
      <c r="BZ74" s="4">
        <v>0.62789099999999998</v>
      </c>
      <c r="CA74" s="4">
        <v>22.243110000000001</v>
      </c>
      <c r="CB74" s="4">
        <v>12.683398</v>
      </c>
      <c r="CC74" s="4">
        <f t="shared" si="9"/>
        <v>5.876629662</v>
      </c>
      <c r="CE74" s="4">
        <f t="shared" si="10"/>
        <v>34817.730593084278</v>
      </c>
      <c r="CF74" s="4">
        <f t="shared" si="11"/>
        <v>9781.6720485916794</v>
      </c>
      <c r="CG74" s="4">
        <f t="shared" si="12"/>
        <v>27.781288500240002</v>
      </c>
      <c r="CH74" s="4">
        <f t="shared" si="13"/>
        <v>61.810043792400009</v>
      </c>
    </row>
    <row r="75" spans="1:86">
      <c r="A75" s="2">
        <v>42439</v>
      </c>
      <c r="B75" s="29">
        <v>0.58972319444444443</v>
      </c>
      <c r="C75" s="4">
        <v>11.375</v>
      </c>
      <c r="D75" s="4">
        <v>5.1844000000000001</v>
      </c>
      <c r="E75" s="4" t="s">
        <v>155</v>
      </c>
      <c r="F75" s="4">
        <v>51844.425428000002</v>
      </c>
      <c r="G75" s="4">
        <v>58.6</v>
      </c>
      <c r="H75" s="4">
        <v>64.2</v>
      </c>
      <c r="I75" s="4">
        <v>560.9</v>
      </c>
      <c r="K75" s="4">
        <v>0</v>
      </c>
      <c r="L75" s="4">
        <v>38</v>
      </c>
      <c r="M75" s="4">
        <v>0.85199999999999998</v>
      </c>
      <c r="N75" s="4">
        <v>9.6919000000000004</v>
      </c>
      <c r="O75" s="4">
        <v>4.4173</v>
      </c>
      <c r="P75" s="4">
        <v>49.920099999999998</v>
      </c>
      <c r="Q75" s="4">
        <v>54.700499999999998</v>
      </c>
      <c r="R75" s="4">
        <v>104.6</v>
      </c>
      <c r="S75" s="4">
        <v>40.092199999999998</v>
      </c>
      <c r="T75" s="4">
        <v>43.931399999999996</v>
      </c>
      <c r="U75" s="4">
        <v>84</v>
      </c>
      <c r="V75" s="4">
        <v>560.92909999999995</v>
      </c>
      <c r="Y75" s="4">
        <v>32.012</v>
      </c>
      <c r="Z75" s="4">
        <v>0</v>
      </c>
      <c r="AA75" s="4">
        <v>0</v>
      </c>
      <c r="AB75" s="4" t="s">
        <v>207</v>
      </c>
      <c r="AC75" s="4">
        <v>0</v>
      </c>
      <c r="AD75" s="4">
        <v>11.1</v>
      </c>
      <c r="AE75" s="4">
        <v>908</v>
      </c>
      <c r="AF75" s="4">
        <v>932</v>
      </c>
      <c r="AG75" s="4">
        <v>877</v>
      </c>
      <c r="AH75" s="4">
        <v>84</v>
      </c>
      <c r="AI75" s="4">
        <v>22.84</v>
      </c>
      <c r="AJ75" s="4">
        <v>0.52</v>
      </c>
      <c r="AK75" s="4">
        <v>982</v>
      </c>
      <c r="AL75" s="4">
        <v>0</v>
      </c>
      <c r="AM75" s="4">
        <v>0</v>
      </c>
      <c r="AN75" s="4">
        <v>23</v>
      </c>
      <c r="AO75" s="4">
        <v>190</v>
      </c>
      <c r="AP75" s="4">
        <v>189</v>
      </c>
      <c r="AQ75" s="4">
        <v>2.2999999999999998</v>
      </c>
      <c r="AR75" s="4">
        <v>195</v>
      </c>
      <c r="AS75" s="4" t="s">
        <v>155</v>
      </c>
      <c r="AT75" s="4">
        <v>2</v>
      </c>
      <c r="AU75" s="5">
        <v>0.7976388888888889</v>
      </c>
      <c r="AV75" s="4">
        <v>47.163359999999997</v>
      </c>
      <c r="AW75" s="4">
        <v>-88.484447000000003</v>
      </c>
      <c r="AX75" s="4">
        <v>318.5</v>
      </c>
      <c r="AY75" s="4">
        <v>42.8</v>
      </c>
      <c r="AZ75" s="4">
        <v>12</v>
      </c>
      <c r="BA75" s="4">
        <v>9</v>
      </c>
      <c r="BB75" s="4" t="s">
        <v>217</v>
      </c>
      <c r="BC75" s="4">
        <v>1.5920000000000001</v>
      </c>
      <c r="BD75" s="4">
        <v>1.3508</v>
      </c>
      <c r="BE75" s="4">
        <v>2.4491999999999998</v>
      </c>
      <c r="BF75" s="4">
        <v>14.063000000000001</v>
      </c>
      <c r="BG75" s="4">
        <v>12.28</v>
      </c>
      <c r="BH75" s="4">
        <v>0.87</v>
      </c>
      <c r="BI75" s="4">
        <v>17.366</v>
      </c>
      <c r="BJ75" s="4">
        <v>2074.451</v>
      </c>
      <c r="BK75" s="4">
        <v>601.77</v>
      </c>
      <c r="BL75" s="4">
        <v>1.119</v>
      </c>
      <c r="BM75" s="4">
        <v>1.226</v>
      </c>
      <c r="BN75" s="4">
        <v>2.3450000000000002</v>
      </c>
      <c r="BO75" s="4">
        <v>0.89900000000000002</v>
      </c>
      <c r="BP75" s="4">
        <v>0.98499999999999999</v>
      </c>
      <c r="BQ75" s="4">
        <v>1.883</v>
      </c>
      <c r="BR75" s="4">
        <v>3.9701</v>
      </c>
      <c r="BU75" s="4">
        <v>1.359</v>
      </c>
      <c r="BW75" s="4">
        <v>0</v>
      </c>
      <c r="BX75" s="4">
        <v>0.87459699999999996</v>
      </c>
      <c r="BY75" s="4">
        <v>-5</v>
      </c>
      <c r="BZ75" s="4">
        <v>0.62710900000000003</v>
      </c>
      <c r="CA75" s="4">
        <v>21.372964</v>
      </c>
      <c r="CB75" s="4">
        <v>12.667602</v>
      </c>
      <c r="CC75" s="4">
        <f t="shared" ref="CC75:CC138" si="14">CA75*0.2642</f>
        <v>5.6467370888000001</v>
      </c>
      <c r="CE75" s="4">
        <f t="shared" ref="CE75:CE138" si="15">BJ75*$CA75*0.747</f>
        <v>33119.863407444704</v>
      </c>
      <c r="CF75" s="4">
        <f t="shared" ref="CF75:CF138" si="16">BK75*$CA75*0.747</f>
        <v>9607.6215840711593</v>
      </c>
      <c r="CG75" s="4">
        <f t="shared" ref="CG75:CG138" si="17">BQ75*$CA75*0.747</f>
        <v>30.063232535363998</v>
      </c>
      <c r="CH75" s="4">
        <f t="shared" ref="CH75:CH138" si="18">BR75*$CA75*0.747</f>
        <v>63.385044869170798</v>
      </c>
    </row>
    <row r="76" spans="1:86">
      <c r="A76" s="2">
        <v>42439</v>
      </c>
      <c r="B76" s="29">
        <v>0.58973476851851847</v>
      </c>
      <c r="C76" s="4">
        <v>11.545</v>
      </c>
      <c r="D76" s="4">
        <v>5.6929999999999996</v>
      </c>
      <c r="E76" s="4" t="s">
        <v>155</v>
      </c>
      <c r="F76" s="4">
        <v>56930</v>
      </c>
      <c r="G76" s="4">
        <v>59.4</v>
      </c>
      <c r="H76" s="4">
        <v>62.7</v>
      </c>
      <c r="I76" s="4">
        <v>601.4</v>
      </c>
      <c r="K76" s="4">
        <v>0</v>
      </c>
      <c r="L76" s="4">
        <v>38</v>
      </c>
      <c r="M76" s="4">
        <v>0.84609999999999996</v>
      </c>
      <c r="N76" s="4">
        <v>9.7677999999999994</v>
      </c>
      <c r="O76" s="4">
        <v>4.8167999999999997</v>
      </c>
      <c r="P76" s="4">
        <v>50.292400000000001</v>
      </c>
      <c r="Q76" s="4">
        <v>53.018900000000002</v>
      </c>
      <c r="R76" s="4">
        <v>103.3</v>
      </c>
      <c r="S76" s="4">
        <v>40.391199999999998</v>
      </c>
      <c r="T76" s="4">
        <v>42.580800000000004</v>
      </c>
      <c r="U76" s="4">
        <v>83</v>
      </c>
      <c r="V76" s="4">
        <v>601.41369999999995</v>
      </c>
      <c r="Y76" s="4">
        <v>32.494999999999997</v>
      </c>
      <c r="Z76" s="4">
        <v>0</v>
      </c>
      <c r="AA76" s="4">
        <v>0</v>
      </c>
      <c r="AB76" s="4" t="s">
        <v>207</v>
      </c>
      <c r="AC76" s="4">
        <v>0</v>
      </c>
      <c r="AD76" s="4">
        <v>11.1</v>
      </c>
      <c r="AE76" s="4">
        <v>909</v>
      </c>
      <c r="AF76" s="4">
        <v>933</v>
      </c>
      <c r="AG76" s="4">
        <v>878</v>
      </c>
      <c r="AH76" s="4">
        <v>84</v>
      </c>
      <c r="AI76" s="4">
        <v>22.84</v>
      </c>
      <c r="AJ76" s="4">
        <v>0.52</v>
      </c>
      <c r="AK76" s="4">
        <v>982</v>
      </c>
      <c r="AL76" s="4">
        <v>0</v>
      </c>
      <c r="AM76" s="4">
        <v>0</v>
      </c>
      <c r="AN76" s="4">
        <v>23</v>
      </c>
      <c r="AO76" s="4">
        <v>190</v>
      </c>
      <c r="AP76" s="4">
        <v>188.9</v>
      </c>
      <c r="AQ76" s="4">
        <v>2.7</v>
      </c>
      <c r="AR76" s="4">
        <v>195</v>
      </c>
      <c r="AS76" s="4" t="s">
        <v>155</v>
      </c>
      <c r="AT76" s="4">
        <v>2</v>
      </c>
      <c r="AU76" s="5">
        <v>0.7976388888888889</v>
      </c>
      <c r="AV76" s="4">
        <v>47.163518000000003</v>
      </c>
      <c r="AW76" s="4">
        <v>-88.484576000000004</v>
      </c>
      <c r="AX76" s="4">
        <v>318.60000000000002</v>
      </c>
      <c r="AY76" s="4">
        <v>43.5</v>
      </c>
      <c r="AZ76" s="4">
        <v>12</v>
      </c>
      <c r="BA76" s="4">
        <v>9</v>
      </c>
      <c r="BB76" s="4" t="s">
        <v>217</v>
      </c>
      <c r="BC76" s="4">
        <v>1.1000000000000001</v>
      </c>
      <c r="BD76" s="4">
        <v>1.4</v>
      </c>
      <c r="BE76" s="4">
        <v>2.4</v>
      </c>
      <c r="BF76" s="4">
        <v>14.063000000000001</v>
      </c>
      <c r="BG76" s="4">
        <v>11.76</v>
      </c>
      <c r="BH76" s="4">
        <v>0.84</v>
      </c>
      <c r="BI76" s="4">
        <v>18.190000000000001</v>
      </c>
      <c r="BJ76" s="4">
        <v>2022.059</v>
      </c>
      <c r="BK76" s="4">
        <v>634.64800000000002</v>
      </c>
      <c r="BL76" s="4">
        <v>1.0900000000000001</v>
      </c>
      <c r="BM76" s="4">
        <v>1.149</v>
      </c>
      <c r="BN76" s="4">
        <v>2.2400000000000002</v>
      </c>
      <c r="BO76" s="4">
        <v>0.876</v>
      </c>
      <c r="BP76" s="4">
        <v>0.92300000000000004</v>
      </c>
      <c r="BQ76" s="4">
        <v>1.7989999999999999</v>
      </c>
      <c r="BR76" s="4">
        <v>4.1169000000000002</v>
      </c>
      <c r="BU76" s="4">
        <v>1.335</v>
      </c>
      <c r="BW76" s="4">
        <v>0</v>
      </c>
      <c r="BX76" s="4">
        <v>0.90498000000000001</v>
      </c>
      <c r="BY76" s="4">
        <v>-5</v>
      </c>
      <c r="BZ76" s="4">
        <v>0.62745600000000001</v>
      </c>
      <c r="CA76" s="4">
        <v>22.115449000000002</v>
      </c>
      <c r="CB76" s="4">
        <v>12.674602</v>
      </c>
      <c r="CC76" s="4">
        <f t="shared" si="14"/>
        <v>5.8429016258000006</v>
      </c>
      <c r="CE76" s="4">
        <f t="shared" si="15"/>
        <v>33404.900789049781</v>
      </c>
      <c r="CF76" s="4">
        <f t="shared" si="16"/>
        <v>10484.537531283146</v>
      </c>
      <c r="CG76" s="4">
        <f t="shared" si="17"/>
        <v>29.719912484997</v>
      </c>
      <c r="CH76" s="4">
        <f t="shared" si="18"/>
        <v>68.01217771511071</v>
      </c>
    </row>
    <row r="77" spans="1:86">
      <c r="A77" s="2">
        <v>42439</v>
      </c>
      <c r="B77" s="29">
        <v>0.58974634259259262</v>
      </c>
      <c r="C77" s="4">
        <v>11.864000000000001</v>
      </c>
      <c r="D77" s="4">
        <v>4.8198999999999996</v>
      </c>
      <c r="E77" s="4" t="s">
        <v>155</v>
      </c>
      <c r="F77" s="4">
        <v>48198.533773000003</v>
      </c>
      <c r="G77" s="4">
        <v>56.7</v>
      </c>
      <c r="H77" s="4">
        <v>62.4</v>
      </c>
      <c r="I77" s="4">
        <v>564.1</v>
      </c>
      <c r="K77" s="4">
        <v>0</v>
      </c>
      <c r="L77" s="4">
        <v>39</v>
      </c>
      <c r="M77" s="4">
        <v>0.85170000000000001</v>
      </c>
      <c r="N77" s="4">
        <v>10.104900000000001</v>
      </c>
      <c r="O77" s="4">
        <v>4.1051000000000002</v>
      </c>
      <c r="P77" s="4">
        <v>48.291400000000003</v>
      </c>
      <c r="Q77" s="4">
        <v>53.146099999999997</v>
      </c>
      <c r="R77" s="4">
        <v>101.4</v>
      </c>
      <c r="S77" s="4">
        <v>38.784100000000002</v>
      </c>
      <c r="T77" s="4">
        <v>42.683100000000003</v>
      </c>
      <c r="U77" s="4">
        <v>81.5</v>
      </c>
      <c r="V77" s="4">
        <v>564.08889999999997</v>
      </c>
      <c r="Y77" s="4">
        <v>32.875999999999998</v>
      </c>
      <c r="Z77" s="4">
        <v>0</v>
      </c>
      <c r="AA77" s="4">
        <v>0</v>
      </c>
      <c r="AB77" s="4" t="s">
        <v>207</v>
      </c>
      <c r="AC77" s="4">
        <v>0</v>
      </c>
      <c r="AD77" s="4">
        <v>11.1</v>
      </c>
      <c r="AE77" s="4">
        <v>909</v>
      </c>
      <c r="AF77" s="4">
        <v>936</v>
      </c>
      <c r="AG77" s="4">
        <v>879</v>
      </c>
      <c r="AH77" s="4">
        <v>84</v>
      </c>
      <c r="AI77" s="4">
        <v>22.84</v>
      </c>
      <c r="AJ77" s="4">
        <v>0.52</v>
      </c>
      <c r="AK77" s="4">
        <v>982</v>
      </c>
      <c r="AL77" s="4">
        <v>0</v>
      </c>
      <c r="AM77" s="4">
        <v>0</v>
      </c>
      <c r="AN77" s="4">
        <v>23</v>
      </c>
      <c r="AO77" s="4">
        <v>190</v>
      </c>
      <c r="AP77" s="4">
        <v>188</v>
      </c>
      <c r="AQ77" s="4">
        <v>2.4</v>
      </c>
      <c r="AR77" s="4">
        <v>195</v>
      </c>
      <c r="AS77" s="4" t="s">
        <v>155</v>
      </c>
      <c r="AT77" s="4">
        <v>2</v>
      </c>
      <c r="AU77" s="5">
        <v>0.79766203703703698</v>
      </c>
      <c r="AV77" s="4">
        <v>47.163671999999998</v>
      </c>
      <c r="AW77" s="4">
        <v>-88.484700000000004</v>
      </c>
      <c r="AX77" s="4">
        <v>318.60000000000002</v>
      </c>
      <c r="AY77" s="4">
        <v>43.5</v>
      </c>
      <c r="AZ77" s="4">
        <v>12</v>
      </c>
      <c r="BA77" s="4">
        <v>9</v>
      </c>
      <c r="BB77" s="4" t="s">
        <v>217</v>
      </c>
      <c r="BC77" s="4">
        <v>1.2524</v>
      </c>
      <c r="BD77" s="4">
        <v>1.6032</v>
      </c>
      <c r="BE77" s="4">
        <v>2.6032000000000002</v>
      </c>
      <c r="BF77" s="4">
        <v>14.063000000000001</v>
      </c>
      <c r="BG77" s="4">
        <v>12.25</v>
      </c>
      <c r="BH77" s="4">
        <v>0.87</v>
      </c>
      <c r="BI77" s="4">
        <v>17.411999999999999</v>
      </c>
      <c r="BJ77" s="4">
        <v>2147.4929999999999</v>
      </c>
      <c r="BK77" s="4">
        <v>555.26300000000003</v>
      </c>
      <c r="BL77" s="4">
        <v>1.075</v>
      </c>
      <c r="BM77" s="4">
        <v>1.1830000000000001</v>
      </c>
      <c r="BN77" s="4">
        <v>2.258</v>
      </c>
      <c r="BO77" s="4">
        <v>0.86299999999999999</v>
      </c>
      <c r="BP77" s="4">
        <v>0.95</v>
      </c>
      <c r="BQ77" s="4">
        <v>1.8129999999999999</v>
      </c>
      <c r="BR77" s="4">
        <v>3.9641000000000002</v>
      </c>
      <c r="BU77" s="4">
        <v>1.3859999999999999</v>
      </c>
      <c r="BW77" s="4">
        <v>0</v>
      </c>
      <c r="BX77" s="4">
        <v>0.91310800000000003</v>
      </c>
      <c r="BY77" s="4">
        <v>-5</v>
      </c>
      <c r="BZ77" s="4">
        <v>0.623108</v>
      </c>
      <c r="CA77" s="4">
        <v>22.314080000000001</v>
      </c>
      <c r="CB77" s="4">
        <v>12.586784</v>
      </c>
      <c r="CC77" s="4">
        <f t="shared" si="14"/>
        <v>5.8953799360000003</v>
      </c>
      <c r="CE77" s="4">
        <f t="shared" si="15"/>
        <v>35795.739959275677</v>
      </c>
      <c r="CF77" s="4">
        <f t="shared" si="16"/>
        <v>9255.4667032708803</v>
      </c>
      <c r="CG77" s="4">
        <f t="shared" si="17"/>
        <v>30.220203998879999</v>
      </c>
      <c r="CH77" s="4">
        <f t="shared" si="18"/>
        <v>66.076067662416008</v>
      </c>
    </row>
    <row r="78" spans="1:86">
      <c r="A78" s="2">
        <v>42439</v>
      </c>
      <c r="B78" s="29">
        <v>0.58975791666666666</v>
      </c>
      <c r="C78" s="4">
        <v>12.473000000000001</v>
      </c>
      <c r="D78" s="4">
        <v>3.8083</v>
      </c>
      <c r="E78" s="4" t="s">
        <v>155</v>
      </c>
      <c r="F78" s="4">
        <v>38082.904841000003</v>
      </c>
      <c r="G78" s="4">
        <v>63.6</v>
      </c>
      <c r="H78" s="4">
        <v>62.1</v>
      </c>
      <c r="I78" s="4">
        <v>514.1</v>
      </c>
      <c r="K78" s="4">
        <v>0</v>
      </c>
      <c r="L78" s="4">
        <v>39</v>
      </c>
      <c r="M78" s="4">
        <v>0.85650000000000004</v>
      </c>
      <c r="N78" s="4">
        <v>10.682499999999999</v>
      </c>
      <c r="O78" s="4">
        <v>3.2616999999999998</v>
      </c>
      <c r="P78" s="4">
        <v>54.484699999999997</v>
      </c>
      <c r="Q78" s="4">
        <v>53.198799999999999</v>
      </c>
      <c r="R78" s="4">
        <v>107.7</v>
      </c>
      <c r="S78" s="4">
        <v>43.758099999999999</v>
      </c>
      <c r="T78" s="4">
        <v>42.7254</v>
      </c>
      <c r="U78" s="4">
        <v>86.5</v>
      </c>
      <c r="V78" s="4">
        <v>514.0711</v>
      </c>
      <c r="Y78" s="4">
        <v>33.06</v>
      </c>
      <c r="Z78" s="4">
        <v>0</v>
      </c>
      <c r="AA78" s="4">
        <v>0</v>
      </c>
      <c r="AB78" s="4" t="s">
        <v>207</v>
      </c>
      <c r="AC78" s="4">
        <v>0</v>
      </c>
      <c r="AD78" s="4">
        <v>11.1</v>
      </c>
      <c r="AE78" s="4">
        <v>906</v>
      </c>
      <c r="AF78" s="4">
        <v>933</v>
      </c>
      <c r="AG78" s="4">
        <v>874</v>
      </c>
      <c r="AH78" s="4">
        <v>84</v>
      </c>
      <c r="AI78" s="4">
        <v>22.84</v>
      </c>
      <c r="AJ78" s="4">
        <v>0.52</v>
      </c>
      <c r="AK78" s="4">
        <v>982</v>
      </c>
      <c r="AL78" s="4">
        <v>0</v>
      </c>
      <c r="AM78" s="4">
        <v>0</v>
      </c>
      <c r="AN78" s="4">
        <v>23</v>
      </c>
      <c r="AO78" s="4">
        <v>190</v>
      </c>
      <c r="AP78" s="4">
        <v>188.1</v>
      </c>
      <c r="AQ78" s="4">
        <v>2.8</v>
      </c>
      <c r="AR78" s="4">
        <v>195</v>
      </c>
      <c r="AS78" s="4" t="s">
        <v>155</v>
      </c>
      <c r="AT78" s="4">
        <v>2</v>
      </c>
      <c r="AU78" s="5">
        <v>0.79766203703703698</v>
      </c>
      <c r="AV78" s="4">
        <v>47.163738000000002</v>
      </c>
      <c r="AW78" s="4">
        <v>-88.484789000000006</v>
      </c>
      <c r="AX78" s="4">
        <v>318.8</v>
      </c>
      <c r="AY78" s="4">
        <v>43.9</v>
      </c>
      <c r="AZ78" s="4">
        <v>12</v>
      </c>
      <c r="BA78" s="4">
        <v>9</v>
      </c>
      <c r="BB78" s="4" t="s">
        <v>217</v>
      </c>
      <c r="BC78" s="4">
        <v>1.4508000000000001</v>
      </c>
      <c r="BD78" s="4">
        <v>2.1556000000000002</v>
      </c>
      <c r="BE78" s="4">
        <v>3.1556000000000002</v>
      </c>
      <c r="BF78" s="4">
        <v>14.063000000000001</v>
      </c>
      <c r="BG78" s="4">
        <v>12.67</v>
      </c>
      <c r="BH78" s="4">
        <v>0.9</v>
      </c>
      <c r="BI78" s="4">
        <v>16.759</v>
      </c>
      <c r="BJ78" s="4">
        <v>2314.3229999999999</v>
      </c>
      <c r="BK78" s="4">
        <v>449.74700000000001</v>
      </c>
      <c r="BL78" s="4">
        <v>1.236</v>
      </c>
      <c r="BM78" s="4">
        <v>1.2070000000000001</v>
      </c>
      <c r="BN78" s="4">
        <v>2.4430000000000001</v>
      </c>
      <c r="BO78" s="4">
        <v>0.99299999999999999</v>
      </c>
      <c r="BP78" s="4">
        <v>0.96899999999999997</v>
      </c>
      <c r="BQ78" s="4">
        <v>1.962</v>
      </c>
      <c r="BR78" s="4">
        <v>3.6827000000000001</v>
      </c>
      <c r="BU78" s="4">
        <v>1.421</v>
      </c>
      <c r="BW78" s="4">
        <v>0</v>
      </c>
      <c r="BX78" s="4">
        <v>0.88685899999999995</v>
      </c>
      <c r="BY78" s="4">
        <v>-5</v>
      </c>
      <c r="BZ78" s="4">
        <v>0.62389099999999997</v>
      </c>
      <c r="CA78" s="4">
        <v>21.672616999999999</v>
      </c>
      <c r="CB78" s="4">
        <v>12.602598</v>
      </c>
      <c r="CC78" s="4">
        <f t="shared" si="14"/>
        <v>5.7259054113999994</v>
      </c>
      <c r="CE78" s="4">
        <f t="shared" si="15"/>
        <v>37467.604686988372</v>
      </c>
      <c r="CF78" s="4">
        <f t="shared" si="16"/>
        <v>7281.1542749905529</v>
      </c>
      <c r="CG78" s="4">
        <f t="shared" si="17"/>
        <v>31.763690891837999</v>
      </c>
      <c r="CH78" s="4">
        <f t="shared" si="18"/>
        <v>59.620868729547297</v>
      </c>
    </row>
    <row r="79" spans="1:86">
      <c r="A79" s="2">
        <v>42439</v>
      </c>
      <c r="B79" s="29">
        <v>0.58976949074074081</v>
      </c>
      <c r="C79" s="4">
        <v>13.369</v>
      </c>
      <c r="D79" s="4">
        <v>2.6284000000000001</v>
      </c>
      <c r="E79" s="4" t="s">
        <v>155</v>
      </c>
      <c r="F79" s="4">
        <v>26284.217805</v>
      </c>
      <c r="G79" s="4">
        <v>66.7</v>
      </c>
      <c r="H79" s="4">
        <v>62.1</v>
      </c>
      <c r="I79" s="4">
        <v>364.8</v>
      </c>
      <c r="K79" s="4">
        <v>0</v>
      </c>
      <c r="L79" s="4">
        <v>37</v>
      </c>
      <c r="M79" s="4">
        <v>0.86029999999999995</v>
      </c>
      <c r="N79" s="4">
        <v>11.502000000000001</v>
      </c>
      <c r="O79" s="4">
        <v>2.2612999999999999</v>
      </c>
      <c r="P79" s="4">
        <v>57.341200000000001</v>
      </c>
      <c r="Q79" s="4">
        <v>53.426400000000001</v>
      </c>
      <c r="R79" s="4">
        <v>110.8</v>
      </c>
      <c r="S79" s="4">
        <v>46.052199999999999</v>
      </c>
      <c r="T79" s="4">
        <v>42.908099999999997</v>
      </c>
      <c r="U79" s="4">
        <v>89</v>
      </c>
      <c r="V79" s="4">
        <v>364.82400000000001</v>
      </c>
      <c r="Y79" s="4">
        <v>32.249000000000002</v>
      </c>
      <c r="Z79" s="4">
        <v>0</v>
      </c>
      <c r="AA79" s="4">
        <v>0</v>
      </c>
      <c r="AB79" s="4" t="s">
        <v>207</v>
      </c>
      <c r="AC79" s="4">
        <v>0</v>
      </c>
      <c r="AD79" s="4">
        <v>11.1</v>
      </c>
      <c r="AE79" s="4">
        <v>894</v>
      </c>
      <c r="AF79" s="4">
        <v>925</v>
      </c>
      <c r="AG79" s="4">
        <v>862</v>
      </c>
      <c r="AH79" s="4">
        <v>84</v>
      </c>
      <c r="AI79" s="4">
        <v>22.84</v>
      </c>
      <c r="AJ79" s="4">
        <v>0.52</v>
      </c>
      <c r="AK79" s="4">
        <v>982</v>
      </c>
      <c r="AL79" s="4">
        <v>0</v>
      </c>
      <c r="AM79" s="4">
        <v>0</v>
      </c>
      <c r="AN79" s="4">
        <v>23</v>
      </c>
      <c r="AO79" s="4">
        <v>190</v>
      </c>
      <c r="AP79" s="4">
        <v>188.9</v>
      </c>
      <c r="AQ79" s="4">
        <v>2.6</v>
      </c>
      <c r="AR79" s="4">
        <v>195</v>
      </c>
      <c r="AS79" s="4" t="s">
        <v>155</v>
      </c>
      <c r="AT79" s="4">
        <v>2</v>
      </c>
      <c r="AU79" s="5">
        <v>0.79767361111111112</v>
      </c>
      <c r="AV79" s="4">
        <v>47.163870000000003</v>
      </c>
      <c r="AW79" s="4">
        <v>-88.484965000000003</v>
      </c>
      <c r="AX79" s="4">
        <v>319.10000000000002</v>
      </c>
      <c r="AY79" s="4">
        <v>44.3</v>
      </c>
      <c r="AZ79" s="4">
        <v>12</v>
      </c>
      <c r="BA79" s="4">
        <v>9</v>
      </c>
      <c r="BB79" s="4" t="s">
        <v>217</v>
      </c>
      <c r="BC79" s="4">
        <v>1.2968</v>
      </c>
      <c r="BD79" s="4">
        <v>2.5</v>
      </c>
      <c r="BE79" s="4">
        <v>3.246</v>
      </c>
      <c r="BF79" s="4">
        <v>14.063000000000001</v>
      </c>
      <c r="BG79" s="4">
        <v>13.05</v>
      </c>
      <c r="BH79" s="4">
        <v>0.93</v>
      </c>
      <c r="BI79" s="4">
        <v>16.234999999999999</v>
      </c>
      <c r="BJ79" s="4">
        <v>2527.357</v>
      </c>
      <c r="BK79" s="4">
        <v>316.24900000000002</v>
      </c>
      <c r="BL79" s="4">
        <v>1.319</v>
      </c>
      <c r="BM79" s="4">
        <v>1.2290000000000001</v>
      </c>
      <c r="BN79" s="4">
        <v>2.5489999999999999</v>
      </c>
      <c r="BO79" s="4">
        <v>1.06</v>
      </c>
      <c r="BP79" s="4">
        <v>0.98699999999999999</v>
      </c>
      <c r="BQ79" s="4">
        <v>2.0470000000000002</v>
      </c>
      <c r="BR79" s="4">
        <v>2.6507999999999998</v>
      </c>
      <c r="BU79" s="4">
        <v>1.4059999999999999</v>
      </c>
      <c r="BW79" s="4">
        <v>0</v>
      </c>
      <c r="BX79" s="4">
        <v>0.646034</v>
      </c>
      <c r="BY79" s="4">
        <v>-5</v>
      </c>
      <c r="BZ79" s="4">
        <v>0.62278199999999995</v>
      </c>
      <c r="CA79" s="4">
        <v>15.787455</v>
      </c>
      <c r="CB79" s="4">
        <v>12.580196000000001</v>
      </c>
      <c r="CC79" s="4">
        <f t="shared" si="14"/>
        <v>4.1710456109999994</v>
      </c>
      <c r="CE79" s="4">
        <f t="shared" si="15"/>
        <v>29805.699575106944</v>
      </c>
      <c r="CF79" s="4">
        <f t="shared" si="16"/>
        <v>3729.5968416523651</v>
      </c>
      <c r="CG79" s="4">
        <f t="shared" si="17"/>
        <v>24.140739527595002</v>
      </c>
      <c r="CH79" s="4">
        <f t="shared" si="18"/>
        <v>31.261491128357996</v>
      </c>
    </row>
    <row r="80" spans="1:86">
      <c r="A80" s="2">
        <v>42439</v>
      </c>
      <c r="B80" s="29">
        <v>0.58978106481481485</v>
      </c>
      <c r="C80" s="4">
        <v>13.69</v>
      </c>
      <c r="D80" s="4">
        <v>1.9544999999999999</v>
      </c>
      <c r="E80" s="4" t="s">
        <v>155</v>
      </c>
      <c r="F80" s="4">
        <v>19545.044177</v>
      </c>
      <c r="G80" s="4">
        <v>57.7</v>
      </c>
      <c r="H80" s="4">
        <v>56.6</v>
      </c>
      <c r="I80" s="4">
        <v>285.8</v>
      </c>
      <c r="K80" s="4">
        <v>0</v>
      </c>
      <c r="L80" s="4">
        <v>37</v>
      </c>
      <c r="M80" s="4">
        <v>0.8639</v>
      </c>
      <c r="N80" s="4">
        <v>11.827</v>
      </c>
      <c r="O80" s="4">
        <v>1.6884999999999999</v>
      </c>
      <c r="P80" s="4">
        <v>49.872100000000003</v>
      </c>
      <c r="Q80" s="4">
        <v>48.934899999999999</v>
      </c>
      <c r="R80" s="4">
        <v>98.8</v>
      </c>
      <c r="S80" s="4">
        <v>40.053600000000003</v>
      </c>
      <c r="T80" s="4">
        <v>39.300899999999999</v>
      </c>
      <c r="U80" s="4">
        <v>79.400000000000006</v>
      </c>
      <c r="V80" s="4">
        <v>285.81959999999998</v>
      </c>
      <c r="Y80" s="4">
        <v>32.164000000000001</v>
      </c>
      <c r="Z80" s="4">
        <v>0</v>
      </c>
      <c r="AA80" s="4">
        <v>0</v>
      </c>
      <c r="AB80" s="4" t="s">
        <v>207</v>
      </c>
      <c r="AC80" s="4">
        <v>0</v>
      </c>
      <c r="AD80" s="4">
        <v>11.1</v>
      </c>
      <c r="AE80" s="4">
        <v>875</v>
      </c>
      <c r="AF80" s="4">
        <v>909</v>
      </c>
      <c r="AG80" s="4">
        <v>844</v>
      </c>
      <c r="AH80" s="4">
        <v>84</v>
      </c>
      <c r="AI80" s="4">
        <v>22.84</v>
      </c>
      <c r="AJ80" s="4">
        <v>0.52</v>
      </c>
      <c r="AK80" s="4">
        <v>982</v>
      </c>
      <c r="AL80" s="4">
        <v>0</v>
      </c>
      <c r="AM80" s="4">
        <v>0</v>
      </c>
      <c r="AN80" s="4">
        <v>23</v>
      </c>
      <c r="AO80" s="4">
        <v>190</v>
      </c>
      <c r="AP80" s="4">
        <v>188</v>
      </c>
      <c r="AQ80" s="4">
        <v>2.5</v>
      </c>
      <c r="AR80" s="4">
        <v>195</v>
      </c>
      <c r="AS80" s="4" t="s">
        <v>155</v>
      </c>
      <c r="AT80" s="4">
        <v>2</v>
      </c>
      <c r="AU80" s="5">
        <v>0.79768518518518527</v>
      </c>
      <c r="AV80" s="4">
        <v>47.163992999999998</v>
      </c>
      <c r="AW80" s="4">
        <v>-88.485157999999998</v>
      </c>
      <c r="AX80" s="4">
        <v>319.39999999999998</v>
      </c>
      <c r="AY80" s="4">
        <v>45</v>
      </c>
      <c r="AZ80" s="4">
        <v>12</v>
      </c>
      <c r="BA80" s="4">
        <v>9</v>
      </c>
      <c r="BB80" s="4" t="s">
        <v>217</v>
      </c>
      <c r="BC80" s="4">
        <v>1.1000000000000001</v>
      </c>
      <c r="BD80" s="4">
        <v>2.1444000000000001</v>
      </c>
      <c r="BE80" s="4">
        <v>2.5935999999999999</v>
      </c>
      <c r="BF80" s="4">
        <v>14.063000000000001</v>
      </c>
      <c r="BG80" s="4">
        <v>13.42</v>
      </c>
      <c r="BH80" s="4">
        <v>0.95</v>
      </c>
      <c r="BI80" s="4">
        <v>15.752000000000001</v>
      </c>
      <c r="BJ80" s="4">
        <v>2647.9929999999999</v>
      </c>
      <c r="BK80" s="4">
        <v>240.61799999999999</v>
      </c>
      <c r="BL80" s="4">
        <v>1.169</v>
      </c>
      <c r="BM80" s="4">
        <v>1.147</v>
      </c>
      <c r="BN80" s="4">
        <v>2.3170000000000002</v>
      </c>
      <c r="BO80" s="4">
        <v>0.93899999999999995</v>
      </c>
      <c r="BP80" s="4">
        <v>0.92100000000000004</v>
      </c>
      <c r="BQ80" s="4">
        <v>1.861</v>
      </c>
      <c r="BR80" s="4">
        <v>2.1160999999999999</v>
      </c>
      <c r="BU80" s="4">
        <v>1.429</v>
      </c>
      <c r="BW80" s="4">
        <v>0</v>
      </c>
      <c r="BX80" s="4">
        <v>0.47257900000000003</v>
      </c>
      <c r="BY80" s="4">
        <v>-5</v>
      </c>
      <c r="BZ80" s="4">
        <v>0.62132699999999996</v>
      </c>
      <c r="CA80" s="4">
        <v>11.54865</v>
      </c>
      <c r="CB80" s="4">
        <v>12.550805</v>
      </c>
      <c r="CC80" s="4">
        <f t="shared" si="14"/>
        <v>3.05115333</v>
      </c>
      <c r="CE80" s="4">
        <f t="shared" si="15"/>
        <v>22843.81603650915</v>
      </c>
      <c r="CF80" s="4">
        <f t="shared" si="16"/>
        <v>2075.7733600779002</v>
      </c>
      <c r="CG80" s="4">
        <f t="shared" si="17"/>
        <v>16.05455212455</v>
      </c>
      <c r="CH80" s="4">
        <f t="shared" si="18"/>
        <v>18.255259403955002</v>
      </c>
    </row>
    <row r="81" spans="1:86">
      <c r="A81" s="2">
        <v>42439</v>
      </c>
      <c r="B81" s="29">
        <v>0.58979263888888889</v>
      </c>
      <c r="C81" s="4">
        <v>13.510999999999999</v>
      </c>
      <c r="D81" s="4">
        <v>2.0568</v>
      </c>
      <c r="E81" s="4" t="s">
        <v>155</v>
      </c>
      <c r="F81" s="4">
        <v>20567.824621</v>
      </c>
      <c r="G81" s="4">
        <v>41.8</v>
      </c>
      <c r="H81" s="4">
        <v>55.7</v>
      </c>
      <c r="I81" s="4">
        <v>306.8</v>
      </c>
      <c r="K81" s="4">
        <v>0</v>
      </c>
      <c r="L81" s="4">
        <v>37</v>
      </c>
      <c r="M81" s="4">
        <v>0.86429999999999996</v>
      </c>
      <c r="N81" s="4">
        <v>11.678100000000001</v>
      </c>
      <c r="O81" s="4">
        <v>1.7777000000000001</v>
      </c>
      <c r="P81" s="4">
        <v>36.1235</v>
      </c>
      <c r="Q81" s="4">
        <v>48.142699999999998</v>
      </c>
      <c r="R81" s="4">
        <v>84.3</v>
      </c>
      <c r="S81" s="4">
        <v>29.011700000000001</v>
      </c>
      <c r="T81" s="4">
        <v>38.6646</v>
      </c>
      <c r="U81" s="4">
        <v>67.7</v>
      </c>
      <c r="V81" s="4">
        <v>306.77730000000003</v>
      </c>
      <c r="Y81" s="4">
        <v>32.017000000000003</v>
      </c>
      <c r="Z81" s="4">
        <v>0</v>
      </c>
      <c r="AA81" s="4">
        <v>0</v>
      </c>
      <c r="AB81" s="4" t="s">
        <v>207</v>
      </c>
      <c r="AC81" s="4">
        <v>0</v>
      </c>
      <c r="AD81" s="4">
        <v>11.1</v>
      </c>
      <c r="AE81" s="4">
        <v>866</v>
      </c>
      <c r="AF81" s="4">
        <v>900</v>
      </c>
      <c r="AG81" s="4">
        <v>835</v>
      </c>
      <c r="AH81" s="4">
        <v>84</v>
      </c>
      <c r="AI81" s="4">
        <v>22.84</v>
      </c>
      <c r="AJ81" s="4">
        <v>0.52</v>
      </c>
      <c r="AK81" s="4">
        <v>982</v>
      </c>
      <c r="AL81" s="4">
        <v>0</v>
      </c>
      <c r="AM81" s="4">
        <v>0</v>
      </c>
      <c r="AN81" s="4">
        <v>23</v>
      </c>
      <c r="AO81" s="4">
        <v>190</v>
      </c>
      <c r="AP81" s="4">
        <v>188</v>
      </c>
      <c r="AQ81" s="4">
        <v>2.4</v>
      </c>
      <c r="AR81" s="4">
        <v>195</v>
      </c>
      <c r="AS81" s="4" t="s">
        <v>155</v>
      </c>
      <c r="AT81" s="4">
        <v>2</v>
      </c>
      <c r="AU81" s="5">
        <v>0.7976967592592592</v>
      </c>
      <c r="AV81" s="4">
        <v>47.164141000000001</v>
      </c>
      <c r="AW81" s="4">
        <v>-88.485494000000003</v>
      </c>
      <c r="AX81" s="4">
        <v>319.8</v>
      </c>
      <c r="AY81" s="4">
        <v>44.9</v>
      </c>
      <c r="AZ81" s="4">
        <v>12</v>
      </c>
      <c r="BA81" s="4">
        <v>10</v>
      </c>
      <c r="BB81" s="4" t="s">
        <v>222</v>
      </c>
      <c r="BC81" s="4">
        <v>1.1508</v>
      </c>
      <c r="BD81" s="4">
        <v>1.3935999999999999</v>
      </c>
      <c r="BE81" s="4">
        <v>2.0476000000000001</v>
      </c>
      <c r="BF81" s="4">
        <v>14.063000000000001</v>
      </c>
      <c r="BG81" s="4">
        <v>13.46</v>
      </c>
      <c r="BH81" s="4">
        <v>0.96</v>
      </c>
      <c r="BI81" s="4">
        <v>15.698</v>
      </c>
      <c r="BJ81" s="4">
        <v>2625.8530000000001</v>
      </c>
      <c r="BK81" s="4">
        <v>254.41300000000001</v>
      </c>
      <c r="BL81" s="4">
        <v>0.85099999999999998</v>
      </c>
      <c r="BM81" s="4">
        <v>1.1339999999999999</v>
      </c>
      <c r="BN81" s="4">
        <v>1.984</v>
      </c>
      <c r="BO81" s="4">
        <v>0.68300000000000005</v>
      </c>
      <c r="BP81" s="4">
        <v>0.91</v>
      </c>
      <c r="BQ81" s="4">
        <v>1.5940000000000001</v>
      </c>
      <c r="BR81" s="4">
        <v>2.2810000000000001</v>
      </c>
      <c r="BU81" s="4">
        <v>1.4279999999999999</v>
      </c>
      <c r="BW81" s="4">
        <v>0</v>
      </c>
      <c r="BX81" s="4">
        <v>0.321019</v>
      </c>
      <c r="BY81" s="4">
        <v>-5</v>
      </c>
      <c r="BZ81" s="4">
        <v>0.62356400000000001</v>
      </c>
      <c r="CA81" s="4">
        <v>7.8449020000000003</v>
      </c>
      <c r="CB81" s="4">
        <v>12.595993</v>
      </c>
      <c r="CC81" s="4">
        <f t="shared" si="14"/>
        <v>2.0726231084000002</v>
      </c>
      <c r="CE81" s="4">
        <f t="shared" si="15"/>
        <v>15387.870910200281</v>
      </c>
      <c r="CF81" s="4">
        <f t="shared" si="16"/>
        <v>1490.8962542369222</v>
      </c>
      <c r="CG81" s="4">
        <f t="shared" si="17"/>
        <v>9.3410660196360009</v>
      </c>
      <c r="CH81" s="4">
        <f t="shared" si="18"/>
        <v>13.366983432114001</v>
      </c>
    </row>
    <row r="82" spans="1:86">
      <c r="A82" s="2">
        <v>42439</v>
      </c>
      <c r="B82" s="29">
        <v>0.58980421296296293</v>
      </c>
      <c r="C82" s="4">
        <v>13.48</v>
      </c>
      <c r="D82" s="4">
        <v>2.1040000000000001</v>
      </c>
      <c r="E82" s="4" t="s">
        <v>155</v>
      </c>
      <c r="F82" s="4">
        <v>21040</v>
      </c>
      <c r="G82" s="4">
        <v>32.200000000000003</v>
      </c>
      <c r="H82" s="4">
        <v>55.8</v>
      </c>
      <c r="I82" s="4">
        <v>323.7</v>
      </c>
      <c r="K82" s="4">
        <v>0</v>
      </c>
      <c r="L82" s="4">
        <v>37</v>
      </c>
      <c r="M82" s="4">
        <v>0.86409999999999998</v>
      </c>
      <c r="N82" s="4">
        <v>11.6485</v>
      </c>
      <c r="O82" s="4">
        <v>1.8181</v>
      </c>
      <c r="P82" s="4">
        <v>27.8245</v>
      </c>
      <c r="Q82" s="4">
        <v>48.218699999999998</v>
      </c>
      <c r="R82" s="4">
        <v>76</v>
      </c>
      <c r="S82" s="4">
        <v>22.346599999999999</v>
      </c>
      <c r="T82" s="4">
        <v>38.725700000000003</v>
      </c>
      <c r="U82" s="4">
        <v>61.1</v>
      </c>
      <c r="V82" s="4">
        <v>323.71820000000002</v>
      </c>
      <c r="Y82" s="4">
        <v>31.856999999999999</v>
      </c>
      <c r="Z82" s="4">
        <v>0</v>
      </c>
      <c r="AA82" s="4">
        <v>0</v>
      </c>
      <c r="AB82" s="4" t="s">
        <v>207</v>
      </c>
      <c r="AC82" s="4">
        <v>0</v>
      </c>
      <c r="AD82" s="4">
        <v>11</v>
      </c>
      <c r="AE82" s="4">
        <v>862</v>
      </c>
      <c r="AF82" s="4">
        <v>896</v>
      </c>
      <c r="AG82" s="4">
        <v>832</v>
      </c>
      <c r="AH82" s="4">
        <v>84</v>
      </c>
      <c r="AI82" s="4">
        <v>22.84</v>
      </c>
      <c r="AJ82" s="4">
        <v>0.52</v>
      </c>
      <c r="AK82" s="4">
        <v>982</v>
      </c>
      <c r="AL82" s="4">
        <v>0</v>
      </c>
      <c r="AM82" s="4">
        <v>0</v>
      </c>
      <c r="AN82" s="4">
        <v>23</v>
      </c>
      <c r="AO82" s="4">
        <v>190</v>
      </c>
      <c r="AP82" s="4">
        <v>188.1</v>
      </c>
      <c r="AQ82" s="4">
        <v>2.4</v>
      </c>
      <c r="AR82" s="4">
        <v>195</v>
      </c>
      <c r="AS82" s="4" t="s">
        <v>155</v>
      </c>
      <c r="AT82" s="4">
        <v>2</v>
      </c>
      <c r="AU82" s="5">
        <v>0.79771990740740739</v>
      </c>
      <c r="AV82" s="4">
        <v>47.164261000000003</v>
      </c>
      <c r="AW82" s="4">
        <v>-88.485830000000007</v>
      </c>
      <c r="AX82" s="4">
        <v>320</v>
      </c>
      <c r="AY82" s="4">
        <v>43</v>
      </c>
      <c r="AZ82" s="4">
        <v>12</v>
      </c>
      <c r="BA82" s="4">
        <v>9</v>
      </c>
      <c r="BB82" s="4" t="s">
        <v>222</v>
      </c>
      <c r="BC82" s="4">
        <v>1.2507999999999999</v>
      </c>
      <c r="BD82" s="4">
        <v>1.2032</v>
      </c>
      <c r="BE82" s="4">
        <v>2.1032000000000002</v>
      </c>
      <c r="BF82" s="4">
        <v>14.063000000000001</v>
      </c>
      <c r="BG82" s="4">
        <v>13.44</v>
      </c>
      <c r="BH82" s="4">
        <v>0.96</v>
      </c>
      <c r="BI82" s="4">
        <v>15.723000000000001</v>
      </c>
      <c r="BJ82" s="4">
        <v>2616.7629999999999</v>
      </c>
      <c r="BK82" s="4">
        <v>259.95499999999998</v>
      </c>
      <c r="BL82" s="4">
        <v>0.65500000000000003</v>
      </c>
      <c r="BM82" s="4">
        <v>1.1339999999999999</v>
      </c>
      <c r="BN82" s="4">
        <v>1.7889999999999999</v>
      </c>
      <c r="BO82" s="4">
        <v>0.52600000000000002</v>
      </c>
      <c r="BP82" s="4">
        <v>0.91100000000000003</v>
      </c>
      <c r="BQ82" s="4">
        <v>1.4370000000000001</v>
      </c>
      <c r="BR82" s="4">
        <v>2.4047000000000001</v>
      </c>
      <c r="BU82" s="4">
        <v>1.42</v>
      </c>
      <c r="BW82" s="4">
        <v>0</v>
      </c>
      <c r="BX82" s="4">
        <v>0.317469</v>
      </c>
      <c r="BY82" s="4">
        <v>-5</v>
      </c>
      <c r="BZ82" s="4">
        <v>0.62010900000000002</v>
      </c>
      <c r="CA82" s="4">
        <v>7.7581480000000003</v>
      </c>
      <c r="CB82" s="4">
        <v>12.526202</v>
      </c>
      <c r="CC82" s="4">
        <f t="shared" si="14"/>
        <v>2.0497027015999998</v>
      </c>
      <c r="CE82" s="4">
        <f t="shared" si="15"/>
        <v>15165.022272288228</v>
      </c>
      <c r="CF82" s="4">
        <f t="shared" si="16"/>
        <v>1506.52671441498</v>
      </c>
      <c r="CG82" s="4">
        <f t="shared" si="17"/>
        <v>8.3278986309720011</v>
      </c>
      <c r="CH82" s="4">
        <f t="shared" si="18"/>
        <v>13.936045816213202</v>
      </c>
    </row>
    <row r="83" spans="1:86">
      <c r="A83" s="2">
        <v>42439</v>
      </c>
      <c r="B83" s="29">
        <v>0.58981578703703696</v>
      </c>
      <c r="C83" s="4">
        <v>13.48</v>
      </c>
      <c r="D83" s="4">
        <v>1.8721000000000001</v>
      </c>
      <c r="E83" s="4" t="s">
        <v>155</v>
      </c>
      <c r="F83" s="4">
        <v>18720.543754999999</v>
      </c>
      <c r="G83" s="4">
        <v>23.2</v>
      </c>
      <c r="H83" s="4">
        <v>50.9</v>
      </c>
      <c r="I83" s="4">
        <v>328.7</v>
      </c>
      <c r="K83" s="4">
        <v>0</v>
      </c>
      <c r="L83" s="4">
        <v>37</v>
      </c>
      <c r="M83" s="4">
        <v>0.86629999999999996</v>
      </c>
      <c r="N83" s="4">
        <v>11.6775</v>
      </c>
      <c r="O83" s="4">
        <v>1.6216999999999999</v>
      </c>
      <c r="P83" s="4">
        <v>20.130400000000002</v>
      </c>
      <c r="Q83" s="4">
        <v>44.051600000000001</v>
      </c>
      <c r="R83" s="4">
        <v>64.2</v>
      </c>
      <c r="S83" s="4">
        <v>16.167200000000001</v>
      </c>
      <c r="T83" s="4">
        <v>35.378999999999998</v>
      </c>
      <c r="U83" s="4">
        <v>51.5</v>
      </c>
      <c r="V83" s="4">
        <v>328.66359999999997</v>
      </c>
      <c r="Y83" s="4">
        <v>31.879000000000001</v>
      </c>
      <c r="Z83" s="4">
        <v>0</v>
      </c>
      <c r="AA83" s="4">
        <v>0</v>
      </c>
      <c r="AB83" s="4" t="s">
        <v>207</v>
      </c>
      <c r="AC83" s="4">
        <v>0</v>
      </c>
      <c r="AD83" s="4">
        <v>11.1</v>
      </c>
      <c r="AE83" s="4">
        <v>862</v>
      </c>
      <c r="AF83" s="4">
        <v>894</v>
      </c>
      <c r="AG83" s="4">
        <v>831</v>
      </c>
      <c r="AH83" s="4">
        <v>84</v>
      </c>
      <c r="AI83" s="4">
        <v>22.84</v>
      </c>
      <c r="AJ83" s="4">
        <v>0.52</v>
      </c>
      <c r="AK83" s="4">
        <v>982</v>
      </c>
      <c r="AL83" s="4">
        <v>0</v>
      </c>
      <c r="AM83" s="4">
        <v>0</v>
      </c>
      <c r="AN83" s="4">
        <v>23</v>
      </c>
      <c r="AO83" s="4">
        <v>189.9</v>
      </c>
      <c r="AP83" s="4">
        <v>188.9</v>
      </c>
      <c r="AQ83" s="4">
        <v>2.7</v>
      </c>
      <c r="AR83" s="4">
        <v>195</v>
      </c>
      <c r="AS83" s="4" t="s">
        <v>155</v>
      </c>
      <c r="AT83" s="4">
        <v>2</v>
      </c>
      <c r="AU83" s="5">
        <v>0.79773148148148154</v>
      </c>
      <c r="AV83" s="4">
        <v>47.164323000000003</v>
      </c>
      <c r="AW83" s="4">
        <v>-88.486046000000002</v>
      </c>
      <c r="AX83" s="4">
        <v>320.2</v>
      </c>
      <c r="AY83" s="4">
        <v>40.4</v>
      </c>
      <c r="AZ83" s="4">
        <v>12</v>
      </c>
      <c r="BA83" s="4">
        <v>9</v>
      </c>
      <c r="BB83" s="4" t="s">
        <v>220</v>
      </c>
      <c r="BC83" s="4">
        <v>1.2492000000000001</v>
      </c>
      <c r="BD83" s="4">
        <v>1.4508000000000001</v>
      </c>
      <c r="BE83" s="4">
        <v>2.2999999999999998</v>
      </c>
      <c r="BF83" s="4">
        <v>14.063000000000001</v>
      </c>
      <c r="BG83" s="4">
        <v>13.66</v>
      </c>
      <c r="BH83" s="4">
        <v>0.97</v>
      </c>
      <c r="BI83" s="4">
        <v>15.436</v>
      </c>
      <c r="BJ83" s="4">
        <v>2656.2240000000002</v>
      </c>
      <c r="BK83" s="4">
        <v>234.785</v>
      </c>
      <c r="BL83" s="4">
        <v>0.48</v>
      </c>
      <c r="BM83" s="4">
        <v>1.0489999999999999</v>
      </c>
      <c r="BN83" s="4">
        <v>1.5289999999999999</v>
      </c>
      <c r="BO83" s="4">
        <v>0.38500000000000001</v>
      </c>
      <c r="BP83" s="4">
        <v>0.84299999999999997</v>
      </c>
      <c r="BQ83" s="4">
        <v>1.228</v>
      </c>
      <c r="BR83" s="4">
        <v>2.4721000000000002</v>
      </c>
      <c r="BU83" s="4">
        <v>1.4390000000000001</v>
      </c>
      <c r="BW83" s="4">
        <v>0</v>
      </c>
      <c r="BX83" s="4">
        <v>0.351275</v>
      </c>
      <c r="BY83" s="4">
        <v>-5</v>
      </c>
      <c r="BZ83" s="4">
        <v>0.621</v>
      </c>
      <c r="CA83" s="4">
        <v>8.5842829999999992</v>
      </c>
      <c r="CB83" s="4">
        <v>12.5442</v>
      </c>
      <c r="CC83" s="4">
        <f t="shared" si="14"/>
        <v>2.2679675685999996</v>
      </c>
      <c r="CE83" s="4">
        <f t="shared" si="15"/>
        <v>17032.928559961823</v>
      </c>
      <c r="CF83" s="4">
        <f t="shared" si="16"/>
        <v>1505.549280463785</v>
      </c>
      <c r="CG83" s="4">
        <f t="shared" si="17"/>
        <v>7.8745001444279987</v>
      </c>
      <c r="CH83" s="4">
        <f t="shared" si="18"/>
        <v>15.852240885212101</v>
      </c>
    </row>
    <row r="84" spans="1:86">
      <c r="A84" s="2">
        <v>42439</v>
      </c>
      <c r="B84" s="29">
        <v>0.58982736111111111</v>
      </c>
      <c r="C84" s="4">
        <v>13.411</v>
      </c>
      <c r="D84" s="4">
        <v>2.1398000000000001</v>
      </c>
      <c r="E84" s="4" t="s">
        <v>155</v>
      </c>
      <c r="F84" s="4">
        <v>21397.950412999999</v>
      </c>
      <c r="G84" s="4">
        <v>23</v>
      </c>
      <c r="H84" s="4">
        <v>51.6</v>
      </c>
      <c r="I84" s="4">
        <v>335.2</v>
      </c>
      <c r="K84" s="4">
        <v>0</v>
      </c>
      <c r="L84" s="4">
        <v>37</v>
      </c>
      <c r="M84" s="4">
        <v>0.86450000000000005</v>
      </c>
      <c r="N84" s="4">
        <v>11.593400000000001</v>
      </c>
      <c r="O84" s="4">
        <v>1.8498000000000001</v>
      </c>
      <c r="P84" s="4">
        <v>19.8825</v>
      </c>
      <c r="Q84" s="4">
        <v>44.648099999999999</v>
      </c>
      <c r="R84" s="4">
        <v>64.5</v>
      </c>
      <c r="S84" s="4">
        <v>15.9681</v>
      </c>
      <c r="T84" s="4">
        <v>35.8581</v>
      </c>
      <c r="U84" s="4">
        <v>51.8</v>
      </c>
      <c r="V84" s="4">
        <v>335.22640000000001</v>
      </c>
      <c r="Y84" s="4">
        <v>31.812000000000001</v>
      </c>
      <c r="Z84" s="4">
        <v>0</v>
      </c>
      <c r="AA84" s="4">
        <v>0</v>
      </c>
      <c r="AB84" s="4" t="s">
        <v>207</v>
      </c>
      <c r="AC84" s="4">
        <v>0</v>
      </c>
      <c r="AD84" s="4">
        <v>11.1</v>
      </c>
      <c r="AE84" s="4">
        <v>862</v>
      </c>
      <c r="AF84" s="4">
        <v>894</v>
      </c>
      <c r="AG84" s="4">
        <v>832</v>
      </c>
      <c r="AH84" s="4">
        <v>84</v>
      </c>
      <c r="AI84" s="4">
        <v>22.84</v>
      </c>
      <c r="AJ84" s="4">
        <v>0.52</v>
      </c>
      <c r="AK84" s="4">
        <v>982</v>
      </c>
      <c r="AL84" s="4">
        <v>0</v>
      </c>
      <c r="AM84" s="4">
        <v>0</v>
      </c>
      <c r="AN84" s="4">
        <v>23</v>
      </c>
      <c r="AO84" s="4">
        <v>189.1</v>
      </c>
      <c r="AP84" s="4">
        <v>188.1</v>
      </c>
      <c r="AQ84" s="4">
        <v>2.8</v>
      </c>
      <c r="AR84" s="4">
        <v>195</v>
      </c>
      <c r="AS84" s="4" t="s">
        <v>155</v>
      </c>
      <c r="AT84" s="4">
        <v>2</v>
      </c>
      <c r="AU84" s="5">
        <v>0.79774305555555547</v>
      </c>
      <c r="AV84" s="4">
        <v>47.164369000000001</v>
      </c>
      <c r="AW84" s="4">
        <v>-88.486256999999995</v>
      </c>
      <c r="AX84" s="4">
        <v>320.10000000000002</v>
      </c>
      <c r="AY84" s="4">
        <v>38.200000000000003</v>
      </c>
      <c r="AZ84" s="4">
        <v>12</v>
      </c>
      <c r="BA84" s="4">
        <v>9</v>
      </c>
      <c r="BB84" s="4" t="s">
        <v>220</v>
      </c>
      <c r="BC84" s="4">
        <v>1.0984</v>
      </c>
      <c r="BD84" s="4">
        <v>1.5508</v>
      </c>
      <c r="BE84" s="4">
        <v>2.1983999999999999</v>
      </c>
      <c r="BF84" s="4">
        <v>14.063000000000001</v>
      </c>
      <c r="BG84" s="4">
        <v>13.46</v>
      </c>
      <c r="BH84" s="4">
        <v>0.96</v>
      </c>
      <c r="BI84" s="4">
        <v>15.68</v>
      </c>
      <c r="BJ84" s="4">
        <v>2608.71</v>
      </c>
      <c r="BK84" s="4">
        <v>264.916</v>
      </c>
      <c r="BL84" s="4">
        <v>0.46899999999999997</v>
      </c>
      <c r="BM84" s="4">
        <v>1.052</v>
      </c>
      <c r="BN84" s="4">
        <v>1.5209999999999999</v>
      </c>
      <c r="BO84" s="4">
        <v>0.376</v>
      </c>
      <c r="BP84" s="4">
        <v>0.84499999999999997</v>
      </c>
      <c r="BQ84" s="4">
        <v>1.2210000000000001</v>
      </c>
      <c r="BR84" s="4">
        <v>2.4943</v>
      </c>
      <c r="BU84" s="4">
        <v>1.42</v>
      </c>
      <c r="BW84" s="4">
        <v>0</v>
      </c>
      <c r="BX84" s="4">
        <v>0.32562099999999999</v>
      </c>
      <c r="BY84" s="4">
        <v>-5</v>
      </c>
      <c r="BZ84" s="4">
        <v>0.621</v>
      </c>
      <c r="CA84" s="4">
        <v>7.9573640000000001</v>
      </c>
      <c r="CB84" s="4">
        <v>12.5442</v>
      </c>
      <c r="CC84" s="4">
        <f t="shared" si="14"/>
        <v>2.1023355688000001</v>
      </c>
      <c r="CE84" s="4">
        <f t="shared" si="15"/>
        <v>15506.565915208679</v>
      </c>
      <c r="CF84" s="4">
        <f t="shared" si="16"/>
        <v>1574.7006819437281</v>
      </c>
      <c r="CG84" s="4">
        <f t="shared" si="17"/>
        <v>7.2578082586680006</v>
      </c>
      <c r="CH84" s="4">
        <f t="shared" si="18"/>
        <v>14.826495609824399</v>
      </c>
    </row>
    <row r="85" spans="1:86">
      <c r="A85" s="2">
        <v>42439</v>
      </c>
      <c r="B85" s="29">
        <v>0.58983893518518515</v>
      </c>
      <c r="C85" s="4">
        <v>13.256</v>
      </c>
      <c r="D85" s="4">
        <v>2.4329999999999998</v>
      </c>
      <c r="E85" s="4" t="s">
        <v>155</v>
      </c>
      <c r="F85" s="4">
        <v>24329.655171999999</v>
      </c>
      <c r="G85" s="4">
        <v>23</v>
      </c>
      <c r="H85" s="4">
        <v>51.8</v>
      </c>
      <c r="I85" s="4">
        <v>360.3</v>
      </c>
      <c r="K85" s="4">
        <v>0</v>
      </c>
      <c r="L85" s="4">
        <v>37</v>
      </c>
      <c r="M85" s="4">
        <v>0.86299999999999999</v>
      </c>
      <c r="N85" s="4">
        <v>11.440200000000001</v>
      </c>
      <c r="O85" s="4">
        <v>2.0996000000000001</v>
      </c>
      <c r="P85" s="4">
        <v>19.848700000000001</v>
      </c>
      <c r="Q85" s="4">
        <v>44.702599999999997</v>
      </c>
      <c r="R85" s="4">
        <v>64.599999999999994</v>
      </c>
      <c r="S85" s="4">
        <v>15.941000000000001</v>
      </c>
      <c r="T85" s="4">
        <v>35.901899999999998</v>
      </c>
      <c r="U85" s="4">
        <v>51.8</v>
      </c>
      <c r="V85" s="4">
        <v>360.31330000000003</v>
      </c>
      <c r="Y85" s="4">
        <v>31.757999999999999</v>
      </c>
      <c r="Z85" s="4">
        <v>0</v>
      </c>
      <c r="AA85" s="4">
        <v>0</v>
      </c>
      <c r="AB85" s="4" t="s">
        <v>207</v>
      </c>
      <c r="AC85" s="4">
        <v>0</v>
      </c>
      <c r="AD85" s="4">
        <v>11.1</v>
      </c>
      <c r="AE85" s="4">
        <v>861</v>
      </c>
      <c r="AF85" s="4">
        <v>894</v>
      </c>
      <c r="AG85" s="4">
        <v>832</v>
      </c>
      <c r="AH85" s="4">
        <v>84</v>
      </c>
      <c r="AI85" s="4">
        <v>22.84</v>
      </c>
      <c r="AJ85" s="4">
        <v>0.52</v>
      </c>
      <c r="AK85" s="4">
        <v>982</v>
      </c>
      <c r="AL85" s="4">
        <v>0</v>
      </c>
      <c r="AM85" s="4">
        <v>0</v>
      </c>
      <c r="AN85" s="4">
        <v>23</v>
      </c>
      <c r="AO85" s="4">
        <v>190.1</v>
      </c>
      <c r="AP85" s="4">
        <v>189</v>
      </c>
      <c r="AQ85" s="4">
        <v>2.7</v>
      </c>
      <c r="AR85" s="4">
        <v>195</v>
      </c>
      <c r="AS85" s="4" t="s">
        <v>155</v>
      </c>
      <c r="AT85" s="4">
        <v>2</v>
      </c>
      <c r="AU85" s="5">
        <v>0.79775462962962962</v>
      </c>
      <c r="AV85" s="4">
        <v>47.164397000000001</v>
      </c>
      <c r="AW85" s="4">
        <v>-88.486463000000001</v>
      </c>
      <c r="AX85" s="4">
        <v>319.8</v>
      </c>
      <c r="AY85" s="4">
        <v>36.700000000000003</v>
      </c>
      <c r="AZ85" s="4">
        <v>12</v>
      </c>
      <c r="BA85" s="4">
        <v>9</v>
      </c>
      <c r="BB85" s="4" t="s">
        <v>220</v>
      </c>
      <c r="BC85" s="4">
        <v>1</v>
      </c>
      <c r="BD85" s="4">
        <v>1.6</v>
      </c>
      <c r="BE85" s="4">
        <v>2.1</v>
      </c>
      <c r="BF85" s="4">
        <v>14.063000000000001</v>
      </c>
      <c r="BG85" s="4">
        <v>13.31</v>
      </c>
      <c r="BH85" s="4">
        <v>0.95</v>
      </c>
      <c r="BI85" s="4">
        <v>15.877000000000001</v>
      </c>
      <c r="BJ85" s="4">
        <v>2555.3690000000001</v>
      </c>
      <c r="BK85" s="4">
        <v>298.49599999999998</v>
      </c>
      <c r="BL85" s="4">
        <v>0.46400000000000002</v>
      </c>
      <c r="BM85" s="4">
        <v>1.046</v>
      </c>
      <c r="BN85" s="4">
        <v>1.51</v>
      </c>
      <c r="BO85" s="4">
        <v>0.373</v>
      </c>
      <c r="BP85" s="4">
        <v>0.84</v>
      </c>
      <c r="BQ85" s="4">
        <v>1.2130000000000001</v>
      </c>
      <c r="BR85" s="4">
        <v>2.6613000000000002</v>
      </c>
      <c r="BU85" s="4">
        <v>1.407</v>
      </c>
      <c r="BW85" s="4">
        <v>0</v>
      </c>
      <c r="BX85" s="4">
        <v>0.29374899999999998</v>
      </c>
      <c r="BY85" s="4">
        <v>-5</v>
      </c>
      <c r="BZ85" s="4">
        <v>0.62132699999999996</v>
      </c>
      <c r="CA85" s="4">
        <v>7.1784910000000002</v>
      </c>
      <c r="CB85" s="4">
        <v>12.550805</v>
      </c>
      <c r="CC85" s="4">
        <f t="shared" si="14"/>
        <v>1.8965573222000001</v>
      </c>
      <c r="CE85" s="4">
        <f t="shared" si="15"/>
        <v>13702.738946029713</v>
      </c>
      <c r="CF85" s="4">
        <f t="shared" si="16"/>
        <v>1600.6348846033918</v>
      </c>
      <c r="CG85" s="4">
        <f t="shared" si="17"/>
        <v>6.504509658501</v>
      </c>
      <c r="CH85" s="4">
        <f t="shared" si="18"/>
        <v>14.270776219430102</v>
      </c>
    </row>
    <row r="86" spans="1:86">
      <c r="A86" s="2">
        <v>42439</v>
      </c>
      <c r="B86" s="29">
        <v>0.5898505092592593</v>
      </c>
      <c r="C86" s="4">
        <v>13.13</v>
      </c>
      <c r="D86" s="4">
        <v>2.6777000000000002</v>
      </c>
      <c r="E86" s="4" t="s">
        <v>155</v>
      </c>
      <c r="F86" s="4">
        <v>26776.580644999998</v>
      </c>
      <c r="G86" s="4">
        <v>20.6</v>
      </c>
      <c r="H86" s="4">
        <v>51.8</v>
      </c>
      <c r="I86" s="4">
        <v>376.7</v>
      </c>
      <c r="K86" s="4">
        <v>0</v>
      </c>
      <c r="L86" s="4">
        <v>37</v>
      </c>
      <c r="M86" s="4">
        <v>0.86160000000000003</v>
      </c>
      <c r="N86" s="4">
        <v>11.312900000000001</v>
      </c>
      <c r="O86" s="4">
        <v>2.3071000000000002</v>
      </c>
      <c r="P86" s="4">
        <v>17.744800000000001</v>
      </c>
      <c r="Q86" s="4">
        <v>44.630800000000001</v>
      </c>
      <c r="R86" s="4">
        <v>62.4</v>
      </c>
      <c r="S86" s="4">
        <v>14.251300000000001</v>
      </c>
      <c r="T86" s="4">
        <v>35.844200000000001</v>
      </c>
      <c r="U86" s="4">
        <v>50.1</v>
      </c>
      <c r="V86" s="4">
        <v>376.69330000000002</v>
      </c>
      <c r="Y86" s="4">
        <v>31.707000000000001</v>
      </c>
      <c r="Z86" s="4">
        <v>0</v>
      </c>
      <c r="AA86" s="4">
        <v>0</v>
      </c>
      <c r="AB86" s="4" t="s">
        <v>207</v>
      </c>
      <c r="AC86" s="4">
        <v>0</v>
      </c>
      <c r="AD86" s="4">
        <v>11.2</v>
      </c>
      <c r="AE86" s="4">
        <v>859</v>
      </c>
      <c r="AF86" s="4">
        <v>896</v>
      </c>
      <c r="AG86" s="4">
        <v>831</v>
      </c>
      <c r="AH86" s="4">
        <v>84</v>
      </c>
      <c r="AI86" s="4">
        <v>22.84</v>
      </c>
      <c r="AJ86" s="4">
        <v>0.52</v>
      </c>
      <c r="AK86" s="4">
        <v>982</v>
      </c>
      <c r="AL86" s="4">
        <v>0</v>
      </c>
      <c r="AM86" s="4">
        <v>0</v>
      </c>
      <c r="AN86" s="4">
        <v>23</v>
      </c>
      <c r="AO86" s="4">
        <v>191</v>
      </c>
      <c r="AP86" s="4">
        <v>188.9</v>
      </c>
      <c r="AQ86" s="4">
        <v>2.2999999999999998</v>
      </c>
      <c r="AR86" s="4">
        <v>195</v>
      </c>
      <c r="AS86" s="4" t="s">
        <v>155</v>
      </c>
      <c r="AT86" s="4">
        <v>2</v>
      </c>
      <c r="AU86" s="5">
        <v>0.79776620370370377</v>
      </c>
      <c r="AV86" s="4">
        <v>47.164411999999999</v>
      </c>
      <c r="AW86" s="4">
        <v>-88.486669000000006</v>
      </c>
      <c r="AX86" s="4">
        <v>319.5</v>
      </c>
      <c r="AY86" s="4">
        <v>35.6</v>
      </c>
      <c r="AZ86" s="4">
        <v>12</v>
      </c>
      <c r="BA86" s="4">
        <v>9</v>
      </c>
      <c r="BB86" s="4" t="s">
        <v>220</v>
      </c>
      <c r="BC86" s="4">
        <v>1.0508</v>
      </c>
      <c r="BD86" s="4">
        <v>1.6508</v>
      </c>
      <c r="BE86" s="4">
        <v>2.1507999999999998</v>
      </c>
      <c r="BF86" s="4">
        <v>14.063000000000001</v>
      </c>
      <c r="BG86" s="4">
        <v>13.18</v>
      </c>
      <c r="BH86" s="4">
        <v>0.94</v>
      </c>
      <c r="BI86" s="4">
        <v>16.062999999999999</v>
      </c>
      <c r="BJ86" s="4">
        <v>2511.7510000000002</v>
      </c>
      <c r="BK86" s="4">
        <v>326.017</v>
      </c>
      <c r="BL86" s="4">
        <v>0.41299999999999998</v>
      </c>
      <c r="BM86" s="4">
        <v>1.038</v>
      </c>
      <c r="BN86" s="4">
        <v>1.45</v>
      </c>
      <c r="BO86" s="4">
        <v>0.33100000000000002</v>
      </c>
      <c r="BP86" s="4">
        <v>0.83299999999999996</v>
      </c>
      <c r="BQ86" s="4">
        <v>1.165</v>
      </c>
      <c r="BR86" s="4">
        <v>2.7656000000000001</v>
      </c>
      <c r="BU86" s="4">
        <v>1.397</v>
      </c>
      <c r="BW86" s="4">
        <v>0</v>
      </c>
      <c r="BX86" s="4">
        <v>0.25790999999999997</v>
      </c>
      <c r="BY86" s="4">
        <v>-5</v>
      </c>
      <c r="BZ86" s="4">
        <v>0.62367300000000003</v>
      </c>
      <c r="CA86" s="4">
        <v>6.3026759999999999</v>
      </c>
      <c r="CB86" s="4">
        <v>12.598195</v>
      </c>
      <c r="CC86" s="4">
        <f t="shared" si="14"/>
        <v>1.6651669992</v>
      </c>
      <c r="CE86" s="4">
        <f t="shared" si="15"/>
        <v>11825.572301019973</v>
      </c>
      <c r="CF86" s="4">
        <f t="shared" si="16"/>
        <v>1534.9203025545237</v>
      </c>
      <c r="CG86" s="4">
        <f t="shared" si="17"/>
        <v>5.4849353023800003</v>
      </c>
      <c r="CH86" s="4">
        <f t="shared" si="18"/>
        <v>13.0207185169632</v>
      </c>
    </row>
    <row r="87" spans="1:86">
      <c r="A87" s="2">
        <v>42439</v>
      </c>
      <c r="B87" s="29">
        <v>0.58986208333333334</v>
      </c>
      <c r="C87" s="4">
        <v>13.097</v>
      </c>
      <c r="D87" s="4">
        <v>2.9293</v>
      </c>
      <c r="E87" s="4" t="s">
        <v>155</v>
      </c>
      <c r="F87" s="4">
        <v>29293.310810999999</v>
      </c>
      <c r="G87" s="4">
        <v>14.7</v>
      </c>
      <c r="H87" s="4">
        <v>51.9</v>
      </c>
      <c r="I87" s="4">
        <v>383.3</v>
      </c>
      <c r="K87" s="4">
        <v>0</v>
      </c>
      <c r="L87" s="4">
        <v>37</v>
      </c>
      <c r="M87" s="4">
        <v>0.85960000000000003</v>
      </c>
      <c r="N87" s="4">
        <v>11.257999999999999</v>
      </c>
      <c r="O87" s="4">
        <v>2.5179999999999998</v>
      </c>
      <c r="P87" s="4">
        <v>12.6661</v>
      </c>
      <c r="Q87" s="4">
        <v>44.6006</v>
      </c>
      <c r="R87" s="4">
        <v>57.3</v>
      </c>
      <c r="S87" s="4">
        <v>10.172499999999999</v>
      </c>
      <c r="T87" s="4">
        <v>35.819899999999997</v>
      </c>
      <c r="U87" s="4">
        <v>46</v>
      </c>
      <c r="V87" s="4">
        <v>383.25630000000001</v>
      </c>
      <c r="Y87" s="4">
        <v>31.675999999999998</v>
      </c>
      <c r="Z87" s="4">
        <v>0</v>
      </c>
      <c r="AA87" s="4">
        <v>0</v>
      </c>
      <c r="AB87" s="4" t="s">
        <v>207</v>
      </c>
      <c r="AC87" s="4">
        <v>0</v>
      </c>
      <c r="AD87" s="4">
        <v>11.1</v>
      </c>
      <c r="AE87" s="4">
        <v>861</v>
      </c>
      <c r="AF87" s="4">
        <v>894</v>
      </c>
      <c r="AG87" s="4">
        <v>831</v>
      </c>
      <c r="AH87" s="4">
        <v>84</v>
      </c>
      <c r="AI87" s="4">
        <v>22.84</v>
      </c>
      <c r="AJ87" s="4">
        <v>0.52</v>
      </c>
      <c r="AK87" s="4">
        <v>982</v>
      </c>
      <c r="AL87" s="4">
        <v>0</v>
      </c>
      <c r="AM87" s="4">
        <v>0</v>
      </c>
      <c r="AN87" s="4">
        <v>23</v>
      </c>
      <c r="AO87" s="4">
        <v>190.9</v>
      </c>
      <c r="AP87" s="4">
        <v>188</v>
      </c>
      <c r="AQ87" s="4">
        <v>2.2999999999999998</v>
      </c>
      <c r="AR87" s="4">
        <v>195</v>
      </c>
      <c r="AS87" s="4" t="s">
        <v>155</v>
      </c>
      <c r="AT87" s="4">
        <v>2</v>
      </c>
      <c r="AU87" s="5">
        <v>0.79777777777777781</v>
      </c>
      <c r="AV87" s="4">
        <v>47.164414000000001</v>
      </c>
      <c r="AW87" s="4">
        <v>-88.486873000000003</v>
      </c>
      <c r="AX87" s="4">
        <v>319.3</v>
      </c>
      <c r="AY87" s="4">
        <v>34.5</v>
      </c>
      <c r="AZ87" s="4">
        <v>12</v>
      </c>
      <c r="BA87" s="4">
        <v>10</v>
      </c>
      <c r="BB87" s="4" t="s">
        <v>220</v>
      </c>
      <c r="BC87" s="4">
        <v>1.3031999999999999</v>
      </c>
      <c r="BD87" s="4">
        <v>1.3444</v>
      </c>
      <c r="BE87" s="4">
        <v>2.3016000000000001</v>
      </c>
      <c r="BF87" s="4">
        <v>14.063000000000001</v>
      </c>
      <c r="BG87" s="4">
        <v>12.98</v>
      </c>
      <c r="BH87" s="4">
        <v>0.92</v>
      </c>
      <c r="BI87" s="4">
        <v>16.335999999999999</v>
      </c>
      <c r="BJ87" s="4">
        <v>2471.1239999999998</v>
      </c>
      <c r="BK87" s="4">
        <v>351.77499999999998</v>
      </c>
      <c r="BL87" s="4">
        <v>0.29099999999999998</v>
      </c>
      <c r="BM87" s="4">
        <v>1.0249999999999999</v>
      </c>
      <c r="BN87" s="4">
        <v>1.3160000000000001</v>
      </c>
      <c r="BO87" s="4">
        <v>0.23400000000000001</v>
      </c>
      <c r="BP87" s="4">
        <v>0.82299999999999995</v>
      </c>
      <c r="BQ87" s="4">
        <v>1.0569999999999999</v>
      </c>
      <c r="BR87" s="4">
        <v>2.7816999999999998</v>
      </c>
      <c r="BU87" s="4">
        <v>1.379</v>
      </c>
      <c r="BW87" s="4">
        <v>0</v>
      </c>
      <c r="BX87" s="4">
        <v>0.24987200000000001</v>
      </c>
      <c r="BY87" s="4">
        <v>-5</v>
      </c>
      <c r="BZ87" s="4">
        <v>0.62121800000000005</v>
      </c>
      <c r="CA87" s="4">
        <v>6.1062469999999998</v>
      </c>
      <c r="CB87" s="4">
        <v>12.548603999999999</v>
      </c>
      <c r="CC87" s="4">
        <f t="shared" si="14"/>
        <v>1.6132704573999999</v>
      </c>
      <c r="CE87" s="4">
        <f t="shared" si="15"/>
        <v>11271.702253186115</v>
      </c>
      <c r="CF87" s="4">
        <f t="shared" si="16"/>
        <v>1604.5747037034748</v>
      </c>
      <c r="CG87" s="4">
        <f t="shared" si="17"/>
        <v>4.8213644000129996</v>
      </c>
      <c r="CH87" s="4">
        <f t="shared" si="18"/>
        <v>12.6883532180853</v>
      </c>
    </row>
    <row r="88" spans="1:86">
      <c r="A88" s="2">
        <v>42439</v>
      </c>
      <c r="B88" s="29">
        <v>0.58987365740740738</v>
      </c>
      <c r="C88" s="4">
        <v>12.808999999999999</v>
      </c>
      <c r="D88" s="4">
        <v>3.1920000000000002</v>
      </c>
      <c r="E88" s="4" t="s">
        <v>155</v>
      </c>
      <c r="F88" s="4">
        <v>31920</v>
      </c>
      <c r="G88" s="4">
        <v>13.3</v>
      </c>
      <c r="H88" s="4">
        <v>51.8</v>
      </c>
      <c r="I88" s="4">
        <v>401.4</v>
      </c>
      <c r="K88" s="4">
        <v>0</v>
      </c>
      <c r="L88" s="4">
        <v>37</v>
      </c>
      <c r="M88" s="4">
        <v>0.85950000000000004</v>
      </c>
      <c r="N88" s="4">
        <v>11.0099</v>
      </c>
      <c r="O88" s="4">
        <v>2.7437</v>
      </c>
      <c r="P88" s="4">
        <v>11.467700000000001</v>
      </c>
      <c r="Q88" s="4">
        <v>44.5242</v>
      </c>
      <c r="R88" s="4">
        <v>56</v>
      </c>
      <c r="S88" s="4">
        <v>9.2100000000000009</v>
      </c>
      <c r="T88" s="4">
        <v>35.758600000000001</v>
      </c>
      <c r="U88" s="4">
        <v>45</v>
      </c>
      <c r="V88" s="4">
        <v>401.38569999999999</v>
      </c>
      <c r="Y88" s="4">
        <v>31.716999999999999</v>
      </c>
      <c r="Z88" s="4">
        <v>0</v>
      </c>
      <c r="AA88" s="4">
        <v>0</v>
      </c>
      <c r="AB88" s="4" t="s">
        <v>207</v>
      </c>
      <c r="AC88" s="4">
        <v>0</v>
      </c>
      <c r="AD88" s="4">
        <v>11.1</v>
      </c>
      <c r="AE88" s="4">
        <v>860</v>
      </c>
      <c r="AF88" s="4">
        <v>895</v>
      </c>
      <c r="AG88" s="4">
        <v>830</v>
      </c>
      <c r="AH88" s="4">
        <v>84</v>
      </c>
      <c r="AI88" s="4">
        <v>22.84</v>
      </c>
      <c r="AJ88" s="4">
        <v>0.52</v>
      </c>
      <c r="AK88" s="4">
        <v>982</v>
      </c>
      <c r="AL88" s="4">
        <v>0</v>
      </c>
      <c r="AM88" s="4">
        <v>0</v>
      </c>
      <c r="AN88" s="4">
        <v>23</v>
      </c>
      <c r="AO88" s="4">
        <v>190</v>
      </c>
      <c r="AP88" s="4">
        <v>188</v>
      </c>
      <c r="AQ88" s="4">
        <v>2.7</v>
      </c>
      <c r="AR88" s="4">
        <v>195</v>
      </c>
      <c r="AS88" s="4" t="s">
        <v>155</v>
      </c>
      <c r="AT88" s="4">
        <v>2</v>
      </c>
      <c r="AU88" s="5">
        <v>0.79778935185185185</v>
      </c>
      <c r="AV88" s="4">
        <v>47.164405000000002</v>
      </c>
      <c r="AW88" s="4">
        <v>-88.487067999999994</v>
      </c>
      <c r="AX88" s="4">
        <v>319.2</v>
      </c>
      <c r="AY88" s="4">
        <v>33</v>
      </c>
      <c r="AZ88" s="4">
        <v>12</v>
      </c>
      <c r="BA88" s="4">
        <v>10</v>
      </c>
      <c r="BB88" s="4" t="s">
        <v>222</v>
      </c>
      <c r="BC88" s="4">
        <v>1.246</v>
      </c>
      <c r="BD88" s="4">
        <v>1.0508</v>
      </c>
      <c r="BE88" s="4">
        <v>2.2475999999999998</v>
      </c>
      <c r="BF88" s="4">
        <v>14.063000000000001</v>
      </c>
      <c r="BG88" s="4">
        <v>12.97</v>
      </c>
      <c r="BH88" s="4">
        <v>0.92</v>
      </c>
      <c r="BI88" s="4">
        <v>16.341000000000001</v>
      </c>
      <c r="BJ88" s="4">
        <v>2420.2820000000002</v>
      </c>
      <c r="BK88" s="4">
        <v>383.87400000000002</v>
      </c>
      <c r="BL88" s="4">
        <v>0.26400000000000001</v>
      </c>
      <c r="BM88" s="4">
        <v>1.0249999999999999</v>
      </c>
      <c r="BN88" s="4">
        <v>1.2889999999999999</v>
      </c>
      <c r="BO88" s="4">
        <v>0.21199999999999999</v>
      </c>
      <c r="BP88" s="4">
        <v>0.82299999999999995</v>
      </c>
      <c r="BQ88" s="4">
        <v>1.0349999999999999</v>
      </c>
      <c r="BR88" s="4">
        <v>2.9177</v>
      </c>
      <c r="BU88" s="4">
        <v>1.383</v>
      </c>
      <c r="BW88" s="4">
        <v>0</v>
      </c>
      <c r="BX88" s="4">
        <v>0.25700000000000001</v>
      </c>
      <c r="BY88" s="4">
        <v>-5</v>
      </c>
      <c r="BZ88" s="4">
        <v>0.62310900000000002</v>
      </c>
      <c r="CA88" s="4">
        <v>6.2804380000000002</v>
      </c>
      <c r="CB88" s="4">
        <v>12.586802</v>
      </c>
      <c r="CC88" s="4">
        <f t="shared" si="14"/>
        <v>1.6592917195999999</v>
      </c>
      <c r="CE88" s="4">
        <f t="shared" si="15"/>
        <v>11354.721989506454</v>
      </c>
      <c r="CF88" s="4">
        <f t="shared" si="16"/>
        <v>1800.9399520385643</v>
      </c>
      <c r="CG88" s="4">
        <f t="shared" si="17"/>
        <v>4.85568923751</v>
      </c>
      <c r="CH88" s="4">
        <f t="shared" si="18"/>
        <v>13.688352162592199</v>
      </c>
    </row>
    <row r="89" spans="1:86">
      <c r="A89" s="2">
        <v>42439</v>
      </c>
      <c r="B89" s="29">
        <v>0.58988523148148142</v>
      </c>
      <c r="C89" s="4">
        <v>12.379</v>
      </c>
      <c r="D89" s="4">
        <v>3.8755999999999999</v>
      </c>
      <c r="E89" s="4" t="s">
        <v>155</v>
      </c>
      <c r="F89" s="4">
        <v>38756.483155000002</v>
      </c>
      <c r="G89" s="4">
        <v>13.3</v>
      </c>
      <c r="H89" s="4">
        <v>51.7</v>
      </c>
      <c r="I89" s="4">
        <v>426.2</v>
      </c>
      <c r="K89" s="4">
        <v>0</v>
      </c>
      <c r="L89" s="4">
        <v>37</v>
      </c>
      <c r="M89" s="4">
        <v>0.85660000000000003</v>
      </c>
      <c r="N89" s="4">
        <v>10.603300000000001</v>
      </c>
      <c r="O89" s="4">
        <v>3.3197000000000001</v>
      </c>
      <c r="P89" s="4">
        <v>11.392099999999999</v>
      </c>
      <c r="Q89" s="4">
        <v>44.283700000000003</v>
      </c>
      <c r="R89" s="4">
        <v>55.7</v>
      </c>
      <c r="S89" s="4">
        <v>9.1493000000000002</v>
      </c>
      <c r="T89" s="4">
        <v>35.565399999999997</v>
      </c>
      <c r="U89" s="4">
        <v>44.7</v>
      </c>
      <c r="V89" s="4">
        <v>426.19580000000002</v>
      </c>
      <c r="Y89" s="4">
        <v>31.966000000000001</v>
      </c>
      <c r="Z89" s="4">
        <v>0</v>
      </c>
      <c r="AA89" s="4">
        <v>0</v>
      </c>
      <c r="AB89" s="4" t="s">
        <v>207</v>
      </c>
      <c r="AC89" s="4">
        <v>0</v>
      </c>
      <c r="AD89" s="4">
        <v>11.1</v>
      </c>
      <c r="AE89" s="4">
        <v>860</v>
      </c>
      <c r="AF89" s="4">
        <v>894</v>
      </c>
      <c r="AG89" s="4">
        <v>830</v>
      </c>
      <c r="AH89" s="4">
        <v>84</v>
      </c>
      <c r="AI89" s="4">
        <v>22.84</v>
      </c>
      <c r="AJ89" s="4">
        <v>0.52</v>
      </c>
      <c r="AK89" s="4">
        <v>982</v>
      </c>
      <c r="AL89" s="4">
        <v>0</v>
      </c>
      <c r="AM89" s="4">
        <v>0</v>
      </c>
      <c r="AN89" s="4">
        <v>23</v>
      </c>
      <c r="AO89" s="4">
        <v>190</v>
      </c>
      <c r="AP89" s="4">
        <v>188</v>
      </c>
      <c r="AQ89" s="4">
        <v>2.5</v>
      </c>
      <c r="AR89" s="4">
        <v>195</v>
      </c>
      <c r="AS89" s="4" t="s">
        <v>155</v>
      </c>
      <c r="AT89" s="4">
        <v>2</v>
      </c>
      <c r="AU89" s="5">
        <v>0.79780092592592589</v>
      </c>
      <c r="AV89" s="4">
        <v>47.164380999999999</v>
      </c>
      <c r="AW89" s="4">
        <v>-88.487250000000003</v>
      </c>
      <c r="AX89" s="4">
        <v>319.10000000000002</v>
      </c>
      <c r="AY89" s="4">
        <v>31.7</v>
      </c>
      <c r="AZ89" s="4">
        <v>12</v>
      </c>
      <c r="BA89" s="4">
        <v>10</v>
      </c>
      <c r="BB89" s="4" t="s">
        <v>222</v>
      </c>
      <c r="BC89" s="4">
        <v>1</v>
      </c>
      <c r="BD89" s="4">
        <v>1.1508</v>
      </c>
      <c r="BE89" s="4">
        <v>2.1</v>
      </c>
      <c r="BF89" s="4">
        <v>14.063000000000001</v>
      </c>
      <c r="BG89" s="4">
        <v>12.69</v>
      </c>
      <c r="BH89" s="4">
        <v>0.9</v>
      </c>
      <c r="BI89" s="4">
        <v>16.747</v>
      </c>
      <c r="BJ89" s="4">
        <v>2302.105</v>
      </c>
      <c r="BK89" s="4">
        <v>458.733</v>
      </c>
      <c r="BL89" s="4">
        <v>0.25900000000000001</v>
      </c>
      <c r="BM89" s="4">
        <v>1.0069999999999999</v>
      </c>
      <c r="BN89" s="4">
        <v>1.266</v>
      </c>
      <c r="BO89" s="4">
        <v>0.20799999999999999</v>
      </c>
      <c r="BP89" s="4">
        <v>0.80900000000000005</v>
      </c>
      <c r="BQ89" s="4">
        <v>1.0169999999999999</v>
      </c>
      <c r="BR89" s="4">
        <v>3.0598000000000001</v>
      </c>
      <c r="BU89" s="4">
        <v>1.377</v>
      </c>
      <c r="BW89" s="4">
        <v>0</v>
      </c>
      <c r="BX89" s="4">
        <v>0.25373000000000001</v>
      </c>
      <c r="BY89" s="4">
        <v>-5</v>
      </c>
      <c r="BZ89" s="4">
        <v>0.624</v>
      </c>
      <c r="CA89" s="4">
        <v>6.2005270000000001</v>
      </c>
      <c r="CB89" s="4">
        <v>12.604799999999999</v>
      </c>
      <c r="CC89" s="4">
        <f t="shared" si="14"/>
        <v>1.6381792334</v>
      </c>
      <c r="CE89" s="4">
        <f t="shared" si="15"/>
        <v>10662.875364373245</v>
      </c>
      <c r="CF89" s="4">
        <f t="shared" si="16"/>
        <v>2124.7566051613771</v>
      </c>
      <c r="CG89" s="4">
        <f t="shared" si="17"/>
        <v>4.7105341613729994</v>
      </c>
      <c r="CH89" s="4">
        <f t="shared" si="18"/>
        <v>14.1723622684062</v>
      </c>
    </row>
    <row r="90" spans="1:86">
      <c r="A90" s="2">
        <v>42439</v>
      </c>
      <c r="B90" s="29">
        <v>0.58989680555555557</v>
      </c>
      <c r="C90" s="4">
        <v>12.202</v>
      </c>
      <c r="D90" s="4">
        <v>4.3307000000000002</v>
      </c>
      <c r="E90" s="4" t="s">
        <v>155</v>
      </c>
      <c r="F90" s="4">
        <v>43306.75</v>
      </c>
      <c r="G90" s="4">
        <v>11</v>
      </c>
      <c r="H90" s="4">
        <v>51.7</v>
      </c>
      <c r="I90" s="4">
        <v>464.8</v>
      </c>
      <c r="K90" s="4">
        <v>0</v>
      </c>
      <c r="L90" s="4">
        <v>39</v>
      </c>
      <c r="M90" s="4">
        <v>0.85370000000000001</v>
      </c>
      <c r="N90" s="4">
        <v>10.416399999999999</v>
      </c>
      <c r="O90" s="4">
        <v>3.6970000000000001</v>
      </c>
      <c r="P90" s="4">
        <v>9.3623999999999992</v>
      </c>
      <c r="Q90" s="4">
        <v>44.134999999999998</v>
      </c>
      <c r="R90" s="4">
        <v>53.5</v>
      </c>
      <c r="S90" s="4">
        <v>7.5191999999999997</v>
      </c>
      <c r="T90" s="4">
        <v>35.445999999999998</v>
      </c>
      <c r="U90" s="4">
        <v>43</v>
      </c>
      <c r="V90" s="4">
        <v>464.8408</v>
      </c>
      <c r="Y90" s="4">
        <v>33.548999999999999</v>
      </c>
      <c r="Z90" s="4">
        <v>0</v>
      </c>
      <c r="AA90" s="4">
        <v>0</v>
      </c>
      <c r="AB90" s="4" t="s">
        <v>207</v>
      </c>
      <c r="AC90" s="4">
        <v>0</v>
      </c>
      <c r="AD90" s="4">
        <v>11.1</v>
      </c>
      <c r="AE90" s="4">
        <v>860</v>
      </c>
      <c r="AF90" s="4">
        <v>894</v>
      </c>
      <c r="AG90" s="4">
        <v>829</v>
      </c>
      <c r="AH90" s="4">
        <v>84</v>
      </c>
      <c r="AI90" s="4">
        <v>22.84</v>
      </c>
      <c r="AJ90" s="4">
        <v>0.52</v>
      </c>
      <c r="AK90" s="4">
        <v>982</v>
      </c>
      <c r="AL90" s="4">
        <v>0</v>
      </c>
      <c r="AM90" s="4">
        <v>0</v>
      </c>
      <c r="AN90" s="4">
        <v>23</v>
      </c>
      <c r="AO90" s="4">
        <v>190</v>
      </c>
      <c r="AP90" s="4">
        <v>188</v>
      </c>
      <c r="AQ90" s="4">
        <v>2.2999999999999998</v>
      </c>
      <c r="AR90" s="4">
        <v>195</v>
      </c>
      <c r="AS90" s="4" t="s">
        <v>155</v>
      </c>
      <c r="AT90" s="4">
        <v>2</v>
      </c>
      <c r="AU90" s="5">
        <v>0.79781250000000004</v>
      </c>
      <c r="AV90" s="4">
        <v>47.164346000000002</v>
      </c>
      <c r="AW90" s="4">
        <v>-88.487419000000003</v>
      </c>
      <c r="AX90" s="4">
        <v>319.2</v>
      </c>
      <c r="AY90" s="4">
        <v>30.4</v>
      </c>
      <c r="AZ90" s="4">
        <v>12</v>
      </c>
      <c r="BA90" s="4">
        <v>10</v>
      </c>
      <c r="BB90" s="4" t="s">
        <v>222</v>
      </c>
      <c r="BC90" s="4">
        <v>1.0508</v>
      </c>
      <c r="BD90" s="4">
        <v>1.2507999999999999</v>
      </c>
      <c r="BE90" s="4">
        <v>2.1507999999999998</v>
      </c>
      <c r="BF90" s="4">
        <v>14.063000000000001</v>
      </c>
      <c r="BG90" s="4">
        <v>12.43</v>
      </c>
      <c r="BH90" s="4">
        <v>0.88</v>
      </c>
      <c r="BI90" s="4">
        <v>17.140999999999998</v>
      </c>
      <c r="BJ90" s="4">
        <v>2230.4050000000002</v>
      </c>
      <c r="BK90" s="4">
        <v>503.83800000000002</v>
      </c>
      <c r="BL90" s="4">
        <v>0.21</v>
      </c>
      <c r="BM90" s="4">
        <v>0.99</v>
      </c>
      <c r="BN90" s="4">
        <v>1.2</v>
      </c>
      <c r="BO90" s="4">
        <v>0.16900000000000001</v>
      </c>
      <c r="BP90" s="4">
        <v>0.79500000000000004</v>
      </c>
      <c r="BQ90" s="4">
        <v>0.96299999999999997</v>
      </c>
      <c r="BR90" s="4">
        <v>3.2913000000000001</v>
      </c>
      <c r="BU90" s="4">
        <v>1.425</v>
      </c>
      <c r="BW90" s="4">
        <v>0</v>
      </c>
      <c r="BX90" s="4">
        <v>0.22939799999999999</v>
      </c>
      <c r="BY90" s="4">
        <v>-5</v>
      </c>
      <c r="BZ90" s="4">
        <v>0.62432699999999997</v>
      </c>
      <c r="CA90" s="4">
        <v>5.6059140000000003</v>
      </c>
      <c r="CB90" s="4">
        <v>12.611405</v>
      </c>
      <c r="CC90" s="4">
        <f t="shared" si="14"/>
        <v>1.4810824788000001</v>
      </c>
      <c r="CE90" s="4">
        <f t="shared" si="15"/>
        <v>9340.083585531991</v>
      </c>
      <c r="CF90" s="4">
        <f t="shared" si="16"/>
        <v>2109.8809559552042</v>
      </c>
      <c r="CG90" s="4">
        <f t="shared" si="17"/>
        <v>4.0326759009540005</v>
      </c>
      <c r="CH90" s="4">
        <f t="shared" si="18"/>
        <v>13.782706326905402</v>
      </c>
    </row>
    <row r="91" spans="1:86">
      <c r="A91" s="2">
        <v>42439</v>
      </c>
      <c r="B91" s="29">
        <v>0.58990837962962961</v>
      </c>
      <c r="C91" s="4">
        <v>12.4</v>
      </c>
      <c r="D91" s="4">
        <v>4.2523</v>
      </c>
      <c r="E91" s="4" t="s">
        <v>155</v>
      </c>
      <c r="F91" s="4">
        <v>42522.927039000002</v>
      </c>
      <c r="G91" s="4">
        <v>8.8000000000000007</v>
      </c>
      <c r="H91" s="4">
        <v>51.6</v>
      </c>
      <c r="I91" s="4">
        <v>466.2</v>
      </c>
      <c r="K91" s="4">
        <v>0</v>
      </c>
      <c r="L91" s="4">
        <v>40</v>
      </c>
      <c r="M91" s="4">
        <v>0.85299999999999998</v>
      </c>
      <c r="N91" s="4">
        <v>10.5768</v>
      </c>
      <c r="O91" s="4">
        <v>3.6271</v>
      </c>
      <c r="P91" s="4">
        <v>7.5408999999999997</v>
      </c>
      <c r="Q91" s="4">
        <v>44.024799999999999</v>
      </c>
      <c r="R91" s="4">
        <v>51.6</v>
      </c>
      <c r="S91" s="4">
        <v>6.0563000000000002</v>
      </c>
      <c r="T91" s="4">
        <v>35.357399999999998</v>
      </c>
      <c r="U91" s="4">
        <v>41.4</v>
      </c>
      <c r="V91" s="4">
        <v>466.23700000000002</v>
      </c>
      <c r="Y91" s="4">
        <v>34.393000000000001</v>
      </c>
      <c r="Z91" s="4">
        <v>0</v>
      </c>
      <c r="AA91" s="4">
        <v>0</v>
      </c>
      <c r="AB91" s="4" t="s">
        <v>207</v>
      </c>
      <c r="AC91" s="4">
        <v>0</v>
      </c>
      <c r="AD91" s="4">
        <v>11.2</v>
      </c>
      <c r="AE91" s="4">
        <v>859</v>
      </c>
      <c r="AF91" s="4">
        <v>894</v>
      </c>
      <c r="AG91" s="4">
        <v>830</v>
      </c>
      <c r="AH91" s="4">
        <v>84</v>
      </c>
      <c r="AI91" s="4">
        <v>22.84</v>
      </c>
      <c r="AJ91" s="4">
        <v>0.52</v>
      </c>
      <c r="AK91" s="4">
        <v>982</v>
      </c>
      <c r="AL91" s="4">
        <v>0</v>
      </c>
      <c r="AM91" s="4">
        <v>0</v>
      </c>
      <c r="AN91" s="4">
        <v>23</v>
      </c>
      <c r="AO91" s="4">
        <v>190</v>
      </c>
      <c r="AP91" s="4">
        <v>188</v>
      </c>
      <c r="AQ91" s="4">
        <v>2.6</v>
      </c>
      <c r="AR91" s="4">
        <v>195</v>
      </c>
      <c r="AS91" s="4" t="s">
        <v>155</v>
      </c>
      <c r="AT91" s="4">
        <v>2</v>
      </c>
      <c r="AU91" s="5">
        <v>0.79782407407407396</v>
      </c>
      <c r="AV91" s="4">
        <v>47.164304999999999</v>
      </c>
      <c r="AW91" s="4">
        <v>-88.487567999999996</v>
      </c>
      <c r="AX91" s="4">
        <v>319.39999999999998</v>
      </c>
      <c r="AY91" s="4">
        <v>28.7</v>
      </c>
      <c r="AZ91" s="4">
        <v>12</v>
      </c>
      <c r="BA91" s="4">
        <v>10</v>
      </c>
      <c r="BB91" s="4" t="s">
        <v>222</v>
      </c>
      <c r="BC91" s="4">
        <v>1.404496</v>
      </c>
      <c r="BD91" s="4">
        <v>1.452248</v>
      </c>
      <c r="BE91" s="4">
        <v>2.5044960000000001</v>
      </c>
      <c r="BF91" s="4">
        <v>14.063000000000001</v>
      </c>
      <c r="BG91" s="4">
        <v>12.35</v>
      </c>
      <c r="BH91" s="4">
        <v>0.88</v>
      </c>
      <c r="BI91" s="4">
        <v>17.238</v>
      </c>
      <c r="BJ91" s="4">
        <v>2250.3110000000001</v>
      </c>
      <c r="BK91" s="4">
        <v>491.15800000000002</v>
      </c>
      <c r="BL91" s="4">
        <v>0.16800000000000001</v>
      </c>
      <c r="BM91" s="4">
        <v>0.98099999999999998</v>
      </c>
      <c r="BN91" s="4">
        <v>1.149</v>
      </c>
      <c r="BO91" s="4">
        <v>0.13500000000000001</v>
      </c>
      <c r="BP91" s="4">
        <v>0.78800000000000003</v>
      </c>
      <c r="BQ91" s="4">
        <v>0.92300000000000004</v>
      </c>
      <c r="BR91" s="4">
        <v>3.2801</v>
      </c>
      <c r="BU91" s="4">
        <v>1.452</v>
      </c>
      <c r="BW91" s="4">
        <v>0</v>
      </c>
      <c r="BX91" s="4">
        <v>0.24790999999999999</v>
      </c>
      <c r="BY91" s="4">
        <v>-5</v>
      </c>
      <c r="BZ91" s="4">
        <v>0.62678199999999995</v>
      </c>
      <c r="CA91" s="4">
        <v>6.0583</v>
      </c>
      <c r="CB91" s="4">
        <v>12.660996000000001</v>
      </c>
      <c r="CC91" s="4">
        <f t="shared" si="14"/>
        <v>1.60060286</v>
      </c>
      <c r="CE91" s="4">
        <f t="shared" si="15"/>
        <v>10183.8951710811</v>
      </c>
      <c r="CF91" s="4">
        <f t="shared" si="16"/>
        <v>2222.7601360158001</v>
      </c>
      <c r="CG91" s="4">
        <f t="shared" si="17"/>
        <v>4.1770827423000005</v>
      </c>
      <c r="CH91" s="4">
        <f t="shared" si="18"/>
        <v>14.844256883009999</v>
      </c>
    </row>
    <row r="92" spans="1:86">
      <c r="A92" s="2">
        <v>42439</v>
      </c>
      <c r="B92" s="29">
        <v>0.58991995370370376</v>
      </c>
      <c r="C92" s="4">
        <v>12.4</v>
      </c>
      <c r="D92" s="4">
        <v>3.9346000000000001</v>
      </c>
      <c r="E92" s="4" t="s">
        <v>155</v>
      </c>
      <c r="F92" s="4">
        <v>39345.617791999997</v>
      </c>
      <c r="G92" s="4">
        <v>8.6999999999999993</v>
      </c>
      <c r="H92" s="4">
        <v>49.3</v>
      </c>
      <c r="I92" s="4">
        <v>478.4</v>
      </c>
      <c r="K92" s="4">
        <v>0</v>
      </c>
      <c r="L92" s="4">
        <v>41</v>
      </c>
      <c r="M92" s="4">
        <v>0.85580000000000001</v>
      </c>
      <c r="N92" s="4">
        <v>10.6121</v>
      </c>
      <c r="O92" s="4">
        <v>3.3673000000000002</v>
      </c>
      <c r="P92" s="4">
        <v>7.4455999999999998</v>
      </c>
      <c r="Q92" s="4">
        <v>42.191699999999997</v>
      </c>
      <c r="R92" s="4">
        <v>49.6</v>
      </c>
      <c r="S92" s="4">
        <v>5.9797000000000002</v>
      </c>
      <c r="T92" s="4">
        <v>33.885199999999998</v>
      </c>
      <c r="U92" s="4">
        <v>39.9</v>
      </c>
      <c r="V92" s="4">
        <v>478.41860000000003</v>
      </c>
      <c r="Y92" s="4">
        <v>34.718000000000004</v>
      </c>
      <c r="Z92" s="4">
        <v>0</v>
      </c>
      <c r="AA92" s="4">
        <v>0</v>
      </c>
      <c r="AB92" s="4" t="s">
        <v>207</v>
      </c>
      <c r="AC92" s="4">
        <v>0</v>
      </c>
      <c r="AD92" s="4">
        <v>11.1</v>
      </c>
      <c r="AE92" s="4">
        <v>860</v>
      </c>
      <c r="AF92" s="4">
        <v>893</v>
      </c>
      <c r="AG92" s="4">
        <v>832</v>
      </c>
      <c r="AH92" s="4">
        <v>84</v>
      </c>
      <c r="AI92" s="4">
        <v>22.84</v>
      </c>
      <c r="AJ92" s="4">
        <v>0.52</v>
      </c>
      <c r="AK92" s="4">
        <v>982</v>
      </c>
      <c r="AL92" s="4">
        <v>0</v>
      </c>
      <c r="AM92" s="4">
        <v>0</v>
      </c>
      <c r="AN92" s="4">
        <v>23</v>
      </c>
      <c r="AO92" s="4">
        <v>189.9</v>
      </c>
      <c r="AP92" s="4">
        <v>188.1</v>
      </c>
      <c r="AQ92" s="4">
        <v>2.5</v>
      </c>
      <c r="AR92" s="4">
        <v>195</v>
      </c>
      <c r="AS92" s="4" t="s">
        <v>155</v>
      </c>
      <c r="AT92" s="4">
        <v>2</v>
      </c>
      <c r="AU92" s="5">
        <v>0.79783564814814811</v>
      </c>
      <c r="AV92" s="4">
        <v>47.164264000000003</v>
      </c>
      <c r="AW92" s="4">
        <v>-88.487703999999994</v>
      </c>
      <c r="AX92" s="4">
        <v>319.39999999999998</v>
      </c>
      <c r="AY92" s="4">
        <v>26.9</v>
      </c>
      <c r="AZ92" s="4">
        <v>12</v>
      </c>
      <c r="BA92" s="4">
        <v>10</v>
      </c>
      <c r="BB92" s="4" t="s">
        <v>222</v>
      </c>
      <c r="BC92" s="4">
        <v>1.4969969999999999</v>
      </c>
      <c r="BD92" s="4">
        <v>1.6507510000000001</v>
      </c>
      <c r="BE92" s="4">
        <v>2.647748</v>
      </c>
      <c r="BF92" s="4">
        <v>14.063000000000001</v>
      </c>
      <c r="BG92" s="4">
        <v>12.62</v>
      </c>
      <c r="BH92" s="4">
        <v>0.9</v>
      </c>
      <c r="BI92" s="4">
        <v>16.847999999999999</v>
      </c>
      <c r="BJ92" s="4">
        <v>2293.8710000000001</v>
      </c>
      <c r="BK92" s="4">
        <v>463.25599999999997</v>
      </c>
      <c r="BL92" s="4">
        <v>0.16900000000000001</v>
      </c>
      <c r="BM92" s="4">
        <v>0.95499999999999996</v>
      </c>
      <c r="BN92" s="4">
        <v>1.1240000000000001</v>
      </c>
      <c r="BO92" s="4">
        <v>0.13500000000000001</v>
      </c>
      <c r="BP92" s="4">
        <v>0.76700000000000002</v>
      </c>
      <c r="BQ92" s="4">
        <v>0.90200000000000002</v>
      </c>
      <c r="BR92" s="4">
        <v>3.4196</v>
      </c>
      <c r="BU92" s="4">
        <v>1.4890000000000001</v>
      </c>
      <c r="BW92" s="4">
        <v>0</v>
      </c>
      <c r="BX92" s="4">
        <v>0.23889099999999999</v>
      </c>
      <c r="BY92" s="4">
        <v>-5</v>
      </c>
      <c r="BZ92" s="4">
        <v>0.62510900000000003</v>
      </c>
      <c r="CA92" s="4">
        <v>5.8379009999999996</v>
      </c>
      <c r="CB92" s="4">
        <v>12.6272</v>
      </c>
      <c r="CC92" s="4">
        <f t="shared" si="14"/>
        <v>1.5423734441999999</v>
      </c>
      <c r="CE92" s="4">
        <f t="shared" si="15"/>
        <v>10003.369678163937</v>
      </c>
      <c r="CF92" s="4">
        <f t="shared" si="16"/>
        <v>2020.2186712450316</v>
      </c>
      <c r="CG92" s="4">
        <f t="shared" si="17"/>
        <v>3.9335426663939996</v>
      </c>
      <c r="CH92" s="4">
        <f t="shared" si="18"/>
        <v>14.912574835921198</v>
      </c>
    </row>
    <row r="93" spans="1:86">
      <c r="A93" s="2">
        <v>42439</v>
      </c>
      <c r="B93" s="29">
        <v>0.5899315277777778</v>
      </c>
      <c r="C93" s="4">
        <v>12.465999999999999</v>
      </c>
      <c r="D93" s="4">
        <v>3.8414000000000001</v>
      </c>
      <c r="E93" s="4" t="s">
        <v>155</v>
      </c>
      <c r="F93" s="4">
        <v>38413.554816999997</v>
      </c>
      <c r="G93" s="4">
        <v>8.6999999999999993</v>
      </c>
      <c r="H93" s="4">
        <v>49.1</v>
      </c>
      <c r="I93" s="4">
        <v>485.7</v>
      </c>
      <c r="K93" s="4">
        <v>0</v>
      </c>
      <c r="L93" s="4">
        <v>41</v>
      </c>
      <c r="M93" s="4">
        <v>0.85619999999999996</v>
      </c>
      <c r="N93" s="4">
        <v>10.672700000000001</v>
      </c>
      <c r="O93" s="4">
        <v>3.2888000000000002</v>
      </c>
      <c r="P93" s="4">
        <v>7.4485999999999999</v>
      </c>
      <c r="Q93" s="4">
        <v>42.049300000000002</v>
      </c>
      <c r="R93" s="4">
        <v>49.5</v>
      </c>
      <c r="S93" s="4">
        <v>5.9821999999999997</v>
      </c>
      <c r="T93" s="4">
        <v>33.770899999999997</v>
      </c>
      <c r="U93" s="4">
        <v>39.799999999999997</v>
      </c>
      <c r="V93" s="4">
        <v>485.68639999999999</v>
      </c>
      <c r="Y93" s="4">
        <v>34.804000000000002</v>
      </c>
      <c r="Z93" s="4">
        <v>0</v>
      </c>
      <c r="AA93" s="4">
        <v>0</v>
      </c>
      <c r="AB93" s="4" t="s">
        <v>207</v>
      </c>
      <c r="AC93" s="4">
        <v>0</v>
      </c>
      <c r="AD93" s="4">
        <v>11.1</v>
      </c>
      <c r="AE93" s="4">
        <v>860</v>
      </c>
      <c r="AF93" s="4">
        <v>893</v>
      </c>
      <c r="AG93" s="4">
        <v>833</v>
      </c>
      <c r="AH93" s="4">
        <v>84</v>
      </c>
      <c r="AI93" s="4">
        <v>22.84</v>
      </c>
      <c r="AJ93" s="4">
        <v>0.52</v>
      </c>
      <c r="AK93" s="4">
        <v>982</v>
      </c>
      <c r="AL93" s="4">
        <v>0</v>
      </c>
      <c r="AM93" s="4">
        <v>0</v>
      </c>
      <c r="AN93" s="4">
        <v>23</v>
      </c>
      <c r="AO93" s="4">
        <v>189.1</v>
      </c>
      <c r="AP93" s="4">
        <v>189</v>
      </c>
      <c r="AQ93" s="4">
        <v>2.5</v>
      </c>
      <c r="AR93" s="4">
        <v>195</v>
      </c>
      <c r="AS93" s="4" t="s">
        <v>155</v>
      </c>
      <c r="AT93" s="4">
        <v>2</v>
      </c>
      <c r="AU93" s="5">
        <v>0.79784722222222226</v>
      </c>
      <c r="AV93" s="4">
        <v>47.164234</v>
      </c>
      <c r="AW93" s="4">
        <v>-88.487837999999996</v>
      </c>
      <c r="AX93" s="4">
        <v>319.39999999999998</v>
      </c>
      <c r="AY93" s="4">
        <v>25.3</v>
      </c>
      <c r="AZ93" s="4">
        <v>12</v>
      </c>
      <c r="BA93" s="4">
        <v>10</v>
      </c>
      <c r="BB93" s="4" t="s">
        <v>222</v>
      </c>
      <c r="BC93" s="4">
        <v>1.3508</v>
      </c>
      <c r="BD93" s="4">
        <v>1.3444</v>
      </c>
      <c r="BE93" s="4">
        <v>2.5</v>
      </c>
      <c r="BF93" s="4">
        <v>14.063000000000001</v>
      </c>
      <c r="BG93" s="4">
        <v>12.65</v>
      </c>
      <c r="BH93" s="4">
        <v>0.9</v>
      </c>
      <c r="BI93" s="4">
        <v>16.8</v>
      </c>
      <c r="BJ93" s="4">
        <v>2309.7950000000001</v>
      </c>
      <c r="BK93" s="4">
        <v>453.02199999999999</v>
      </c>
      <c r="BL93" s="4">
        <v>0.16900000000000001</v>
      </c>
      <c r="BM93" s="4">
        <v>0.95299999999999996</v>
      </c>
      <c r="BN93" s="4">
        <v>1.1220000000000001</v>
      </c>
      <c r="BO93" s="4">
        <v>0.13600000000000001</v>
      </c>
      <c r="BP93" s="4">
        <v>0.76500000000000001</v>
      </c>
      <c r="BQ93" s="4">
        <v>0.90100000000000002</v>
      </c>
      <c r="BR93" s="4">
        <v>3.4758</v>
      </c>
      <c r="BU93" s="4">
        <v>1.494</v>
      </c>
      <c r="BW93" s="4">
        <v>0</v>
      </c>
      <c r="BX93" s="4">
        <v>0.23605400000000001</v>
      </c>
      <c r="BY93" s="4">
        <v>-5</v>
      </c>
      <c r="BZ93" s="4">
        <v>0.626108</v>
      </c>
      <c r="CA93" s="4">
        <v>5.7685709999999997</v>
      </c>
      <c r="CB93" s="4">
        <v>12.647384000000001</v>
      </c>
      <c r="CC93" s="4">
        <f t="shared" si="14"/>
        <v>1.5240564581999998</v>
      </c>
      <c r="CE93" s="4">
        <f t="shared" si="15"/>
        <v>9953.1896903499146</v>
      </c>
      <c r="CF93" s="4">
        <f t="shared" si="16"/>
        <v>1952.1273099568139</v>
      </c>
      <c r="CG93" s="4">
        <f t="shared" si="17"/>
        <v>3.8825194058369998</v>
      </c>
      <c r="CH93" s="4">
        <f t="shared" si="18"/>
        <v>14.977648114104598</v>
      </c>
    </row>
    <row r="94" spans="1:86">
      <c r="A94" s="2">
        <v>42439</v>
      </c>
      <c r="B94" s="29">
        <v>0.58994310185185184</v>
      </c>
      <c r="C94" s="4">
        <v>12.326000000000001</v>
      </c>
      <c r="D94" s="4">
        <v>4.0979999999999999</v>
      </c>
      <c r="E94" s="4" t="s">
        <v>155</v>
      </c>
      <c r="F94" s="4">
        <v>40980</v>
      </c>
      <c r="G94" s="4">
        <v>8.6</v>
      </c>
      <c r="H94" s="4">
        <v>49.2</v>
      </c>
      <c r="I94" s="4">
        <v>503.3</v>
      </c>
      <c r="K94" s="4">
        <v>0</v>
      </c>
      <c r="L94" s="4">
        <v>41</v>
      </c>
      <c r="M94" s="4">
        <v>0.85499999999999998</v>
      </c>
      <c r="N94" s="4">
        <v>10.538600000000001</v>
      </c>
      <c r="O94" s="4">
        <v>3.5036999999999998</v>
      </c>
      <c r="P94" s="4">
        <v>7.3643999999999998</v>
      </c>
      <c r="Q94" s="4">
        <v>42.0533</v>
      </c>
      <c r="R94" s="4">
        <v>49.4</v>
      </c>
      <c r="S94" s="4">
        <v>5.9146000000000001</v>
      </c>
      <c r="T94" s="4">
        <v>33.774099999999997</v>
      </c>
      <c r="U94" s="4">
        <v>39.700000000000003</v>
      </c>
      <c r="V94" s="4">
        <v>503.2568</v>
      </c>
      <c r="Y94" s="4">
        <v>35.064</v>
      </c>
      <c r="Z94" s="4">
        <v>0</v>
      </c>
      <c r="AA94" s="4">
        <v>0</v>
      </c>
      <c r="AB94" s="4" t="s">
        <v>207</v>
      </c>
      <c r="AC94" s="4">
        <v>0</v>
      </c>
      <c r="AD94" s="4">
        <v>11.1</v>
      </c>
      <c r="AE94" s="4">
        <v>860</v>
      </c>
      <c r="AF94" s="4">
        <v>893</v>
      </c>
      <c r="AG94" s="4">
        <v>833</v>
      </c>
      <c r="AH94" s="4">
        <v>84</v>
      </c>
      <c r="AI94" s="4">
        <v>22.84</v>
      </c>
      <c r="AJ94" s="4">
        <v>0.52</v>
      </c>
      <c r="AK94" s="4">
        <v>982</v>
      </c>
      <c r="AL94" s="4">
        <v>0</v>
      </c>
      <c r="AM94" s="4">
        <v>0</v>
      </c>
      <c r="AN94" s="4">
        <v>23</v>
      </c>
      <c r="AO94" s="4">
        <v>190</v>
      </c>
      <c r="AP94" s="4">
        <v>189</v>
      </c>
      <c r="AQ94" s="4">
        <v>2.8</v>
      </c>
      <c r="AR94" s="4">
        <v>195</v>
      </c>
      <c r="AS94" s="4" t="s">
        <v>155</v>
      </c>
      <c r="AT94" s="4">
        <v>2</v>
      </c>
      <c r="AU94" s="5">
        <v>0.7978587962962963</v>
      </c>
      <c r="AV94" s="4">
        <v>47.16422</v>
      </c>
      <c r="AW94" s="4">
        <v>-88.487971999999999</v>
      </c>
      <c r="AX94" s="4">
        <v>319.39999999999998</v>
      </c>
      <c r="AY94" s="4">
        <v>24</v>
      </c>
      <c r="AZ94" s="4">
        <v>12</v>
      </c>
      <c r="BA94" s="4">
        <v>10</v>
      </c>
      <c r="BB94" s="4" t="s">
        <v>222</v>
      </c>
      <c r="BC94" s="4">
        <v>1.7556</v>
      </c>
      <c r="BD94" s="4">
        <v>1</v>
      </c>
      <c r="BE94" s="4">
        <v>2.8555999999999999</v>
      </c>
      <c r="BF94" s="4">
        <v>14.063000000000001</v>
      </c>
      <c r="BG94" s="4">
        <v>12.53</v>
      </c>
      <c r="BH94" s="4">
        <v>0.89</v>
      </c>
      <c r="BI94" s="4">
        <v>16.962</v>
      </c>
      <c r="BJ94" s="4">
        <v>2267.373</v>
      </c>
      <c r="BK94" s="4">
        <v>479.78300000000002</v>
      </c>
      <c r="BL94" s="4">
        <v>0.16600000000000001</v>
      </c>
      <c r="BM94" s="4">
        <v>0.94699999999999995</v>
      </c>
      <c r="BN94" s="4">
        <v>1.113</v>
      </c>
      <c r="BO94" s="4">
        <v>0.13300000000000001</v>
      </c>
      <c r="BP94" s="4">
        <v>0.76100000000000001</v>
      </c>
      <c r="BQ94" s="4">
        <v>0.89400000000000002</v>
      </c>
      <c r="BR94" s="4">
        <v>3.5804</v>
      </c>
      <c r="BU94" s="4">
        <v>1.4970000000000001</v>
      </c>
      <c r="BW94" s="4">
        <v>0</v>
      </c>
      <c r="BX94" s="4">
        <v>0.22239800000000001</v>
      </c>
      <c r="BY94" s="4">
        <v>-5</v>
      </c>
      <c r="BZ94" s="4">
        <v>0.62689099999999998</v>
      </c>
      <c r="CA94" s="4">
        <v>5.4348510000000001</v>
      </c>
      <c r="CB94" s="4">
        <v>12.663198</v>
      </c>
      <c r="CC94" s="4">
        <f t="shared" si="14"/>
        <v>1.4358876342</v>
      </c>
      <c r="CE94" s="4">
        <f t="shared" si="15"/>
        <v>9205.1573090679813</v>
      </c>
      <c r="CF94" s="4">
        <f t="shared" si="16"/>
        <v>1947.8391906477511</v>
      </c>
      <c r="CG94" s="4">
        <f t="shared" si="17"/>
        <v>3.6294913251180003</v>
      </c>
      <c r="CH94" s="4">
        <f t="shared" si="18"/>
        <v>14.535828568738799</v>
      </c>
    </row>
    <row r="95" spans="1:86">
      <c r="A95" s="2">
        <v>42439</v>
      </c>
      <c r="B95" s="29">
        <v>0.58995467592592588</v>
      </c>
      <c r="C95" s="4">
        <v>12.24</v>
      </c>
      <c r="D95" s="4">
        <v>4.3777999999999997</v>
      </c>
      <c r="E95" s="4" t="s">
        <v>155</v>
      </c>
      <c r="F95" s="4">
        <v>43778.013245000002</v>
      </c>
      <c r="G95" s="4">
        <v>8.6</v>
      </c>
      <c r="H95" s="4">
        <v>49.2</v>
      </c>
      <c r="I95" s="4">
        <v>522.6</v>
      </c>
      <c r="K95" s="4">
        <v>0</v>
      </c>
      <c r="L95" s="4">
        <v>42</v>
      </c>
      <c r="M95" s="4">
        <v>0.85309999999999997</v>
      </c>
      <c r="N95" s="4">
        <v>10.4421</v>
      </c>
      <c r="O95" s="4">
        <v>3.7349000000000001</v>
      </c>
      <c r="P95" s="4">
        <v>7.3369999999999997</v>
      </c>
      <c r="Q95" s="4">
        <v>41.974299999999999</v>
      </c>
      <c r="R95" s="4">
        <v>49.3</v>
      </c>
      <c r="S95" s="4">
        <v>5.8925000000000001</v>
      </c>
      <c r="T95" s="4">
        <v>33.710599999999999</v>
      </c>
      <c r="U95" s="4">
        <v>39.6</v>
      </c>
      <c r="V95" s="4">
        <v>522.58600000000001</v>
      </c>
      <c r="Y95" s="4">
        <v>35.503999999999998</v>
      </c>
      <c r="Z95" s="4">
        <v>0</v>
      </c>
      <c r="AA95" s="4">
        <v>0</v>
      </c>
      <c r="AB95" s="4" t="s">
        <v>207</v>
      </c>
      <c r="AC95" s="4">
        <v>0</v>
      </c>
      <c r="AD95" s="4">
        <v>11</v>
      </c>
      <c r="AE95" s="4">
        <v>859</v>
      </c>
      <c r="AF95" s="4">
        <v>893</v>
      </c>
      <c r="AG95" s="4">
        <v>833</v>
      </c>
      <c r="AH95" s="4">
        <v>84</v>
      </c>
      <c r="AI95" s="4">
        <v>22.84</v>
      </c>
      <c r="AJ95" s="4">
        <v>0.52</v>
      </c>
      <c r="AK95" s="4">
        <v>982</v>
      </c>
      <c r="AL95" s="4">
        <v>0</v>
      </c>
      <c r="AM95" s="4">
        <v>0</v>
      </c>
      <c r="AN95" s="4">
        <v>23</v>
      </c>
      <c r="AO95" s="4">
        <v>190</v>
      </c>
      <c r="AP95" s="4">
        <v>189</v>
      </c>
      <c r="AQ95" s="4">
        <v>3</v>
      </c>
      <c r="AR95" s="4">
        <v>195</v>
      </c>
      <c r="AS95" s="4" t="s">
        <v>155</v>
      </c>
      <c r="AT95" s="4">
        <v>2</v>
      </c>
      <c r="AU95" s="5">
        <v>0.79787037037037034</v>
      </c>
      <c r="AV95" s="4">
        <v>47.164217000000001</v>
      </c>
      <c r="AW95" s="4">
        <v>-88.488102999999995</v>
      </c>
      <c r="AX95" s="4">
        <v>319.39999999999998</v>
      </c>
      <c r="AY95" s="4">
        <v>22.9</v>
      </c>
      <c r="AZ95" s="4">
        <v>12</v>
      </c>
      <c r="BA95" s="4">
        <v>10</v>
      </c>
      <c r="BB95" s="4" t="s">
        <v>222</v>
      </c>
      <c r="BC95" s="4">
        <v>2.7096</v>
      </c>
      <c r="BD95" s="4">
        <v>1</v>
      </c>
      <c r="BE95" s="4">
        <v>3.7080000000000002</v>
      </c>
      <c r="BF95" s="4">
        <v>14.063000000000001</v>
      </c>
      <c r="BG95" s="4">
        <v>12.36</v>
      </c>
      <c r="BH95" s="4">
        <v>0.88</v>
      </c>
      <c r="BI95" s="4">
        <v>17.215</v>
      </c>
      <c r="BJ95" s="4">
        <v>2224.98</v>
      </c>
      <c r="BK95" s="4">
        <v>506.51100000000002</v>
      </c>
      <c r="BL95" s="4">
        <v>0.16400000000000001</v>
      </c>
      <c r="BM95" s="4">
        <v>0.93700000000000006</v>
      </c>
      <c r="BN95" s="4">
        <v>1.1000000000000001</v>
      </c>
      <c r="BO95" s="4">
        <v>0.13100000000000001</v>
      </c>
      <c r="BP95" s="4">
        <v>0.752</v>
      </c>
      <c r="BQ95" s="4">
        <v>0.88400000000000001</v>
      </c>
      <c r="BR95" s="4">
        <v>3.6821000000000002</v>
      </c>
      <c r="BU95" s="4">
        <v>1.5009999999999999</v>
      </c>
      <c r="BW95" s="4">
        <v>0</v>
      </c>
      <c r="BX95" s="4">
        <v>0.23960200000000001</v>
      </c>
      <c r="BY95" s="4">
        <v>-5</v>
      </c>
      <c r="BZ95" s="4">
        <v>0.62621800000000005</v>
      </c>
      <c r="CA95" s="4">
        <v>5.8552739999999996</v>
      </c>
      <c r="CB95" s="4">
        <v>12.649604</v>
      </c>
      <c r="CC95" s="4">
        <f t="shared" si="14"/>
        <v>1.5469633907999998</v>
      </c>
      <c r="CE95" s="4">
        <f t="shared" si="15"/>
        <v>9731.817055756439</v>
      </c>
      <c r="CF95" s="4">
        <f t="shared" si="16"/>
        <v>2215.4232346934582</v>
      </c>
      <c r="CG95" s="4">
        <f t="shared" si="17"/>
        <v>3.8665184753520001</v>
      </c>
      <c r="CH95" s="4">
        <f t="shared" si="18"/>
        <v>16.105099183363802</v>
      </c>
    </row>
    <row r="96" spans="1:86">
      <c r="A96" s="2">
        <v>42439</v>
      </c>
      <c r="B96" s="29">
        <v>0.58996625000000003</v>
      </c>
      <c r="C96" s="4">
        <v>12.36</v>
      </c>
      <c r="D96" s="4">
        <v>3.7713999999999999</v>
      </c>
      <c r="E96" s="4" t="s">
        <v>155</v>
      </c>
      <c r="F96" s="4">
        <v>37714.257425999996</v>
      </c>
      <c r="G96" s="4">
        <v>8</v>
      </c>
      <c r="H96" s="4">
        <v>49.2</v>
      </c>
      <c r="I96" s="4">
        <v>519.6</v>
      </c>
      <c r="K96" s="4">
        <v>0</v>
      </c>
      <c r="L96" s="4">
        <v>42</v>
      </c>
      <c r="M96" s="4">
        <v>0.85760000000000003</v>
      </c>
      <c r="N96" s="4">
        <v>10.599399999999999</v>
      </c>
      <c r="O96" s="4">
        <v>3.2342</v>
      </c>
      <c r="P96" s="4">
        <v>6.8955000000000002</v>
      </c>
      <c r="Q96" s="4">
        <v>42.192</v>
      </c>
      <c r="R96" s="4">
        <v>49.1</v>
      </c>
      <c r="S96" s="4">
        <v>5.5378999999999996</v>
      </c>
      <c r="T96" s="4">
        <v>33.8855</v>
      </c>
      <c r="U96" s="4">
        <v>39.4</v>
      </c>
      <c r="V96" s="4">
        <v>519.56389999999999</v>
      </c>
      <c r="Y96" s="4">
        <v>35.76</v>
      </c>
      <c r="Z96" s="4">
        <v>0</v>
      </c>
      <c r="AA96" s="4">
        <v>0</v>
      </c>
      <c r="AB96" s="4" t="s">
        <v>207</v>
      </c>
      <c r="AC96" s="4">
        <v>0</v>
      </c>
      <c r="AD96" s="4">
        <v>11.1</v>
      </c>
      <c r="AE96" s="4">
        <v>859</v>
      </c>
      <c r="AF96" s="4">
        <v>892</v>
      </c>
      <c r="AG96" s="4">
        <v>833</v>
      </c>
      <c r="AH96" s="4">
        <v>84</v>
      </c>
      <c r="AI96" s="4">
        <v>22.84</v>
      </c>
      <c r="AJ96" s="4">
        <v>0.52</v>
      </c>
      <c r="AK96" s="4">
        <v>982</v>
      </c>
      <c r="AL96" s="4">
        <v>0</v>
      </c>
      <c r="AM96" s="4">
        <v>0</v>
      </c>
      <c r="AN96" s="4">
        <v>23</v>
      </c>
      <c r="AO96" s="4">
        <v>190</v>
      </c>
      <c r="AP96" s="4">
        <v>189</v>
      </c>
      <c r="AQ96" s="4">
        <v>2.5</v>
      </c>
      <c r="AR96" s="4">
        <v>195</v>
      </c>
      <c r="AS96" s="4" t="s">
        <v>155</v>
      </c>
      <c r="AT96" s="4">
        <v>2</v>
      </c>
      <c r="AU96" s="5">
        <v>0.79788194444444438</v>
      </c>
      <c r="AV96" s="4">
        <v>47.164217000000001</v>
      </c>
      <c r="AW96" s="4">
        <v>-88.488164999999995</v>
      </c>
      <c r="AX96" s="4">
        <v>319.39999999999998</v>
      </c>
      <c r="AY96" s="4">
        <v>22.1</v>
      </c>
      <c r="AZ96" s="4">
        <v>12</v>
      </c>
      <c r="BA96" s="4">
        <v>10</v>
      </c>
      <c r="BB96" s="4" t="s">
        <v>222</v>
      </c>
      <c r="BC96" s="4">
        <v>3.3</v>
      </c>
      <c r="BD96" s="4">
        <v>1</v>
      </c>
      <c r="BE96" s="4">
        <v>4.2</v>
      </c>
      <c r="BF96" s="4">
        <v>14.063000000000001</v>
      </c>
      <c r="BG96" s="4">
        <v>12.78</v>
      </c>
      <c r="BH96" s="4">
        <v>0.91</v>
      </c>
      <c r="BI96" s="4">
        <v>16.61</v>
      </c>
      <c r="BJ96" s="4">
        <v>2314.5639999999999</v>
      </c>
      <c r="BK96" s="4">
        <v>449.505</v>
      </c>
      <c r="BL96" s="4">
        <v>0.158</v>
      </c>
      <c r="BM96" s="4">
        <v>0.96499999999999997</v>
      </c>
      <c r="BN96" s="4">
        <v>1.123</v>
      </c>
      <c r="BO96" s="4">
        <v>0.127</v>
      </c>
      <c r="BP96" s="4">
        <v>0.77500000000000002</v>
      </c>
      <c r="BQ96" s="4">
        <v>0.90200000000000002</v>
      </c>
      <c r="BR96" s="4">
        <v>3.7517</v>
      </c>
      <c r="BU96" s="4">
        <v>1.5489999999999999</v>
      </c>
      <c r="BW96" s="4">
        <v>0</v>
      </c>
      <c r="BX96" s="4">
        <v>0.218801</v>
      </c>
      <c r="BY96" s="4">
        <v>-5</v>
      </c>
      <c r="BZ96" s="4">
        <v>0.62789099999999998</v>
      </c>
      <c r="CA96" s="4">
        <v>5.3469490000000004</v>
      </c>
      <c r="CB96" s="4">
        <v>12.683398</v>
      </c>
      <c r="CC96" s="4">
        <f t="shared" si="14"/>
        <v>1.4126639258</v>
      </c>
      <c r="CE96" s="4">
        <f t="shared" si="15"/>
        <v>9244.7641819312921</v>
      </c>
      <c r="CF96" s="4">
        <f t="shared" si="16"/>
        <v>1795.3997917530151</v>
      </c>
      <c r="CG96" s="4">
        <f t="shared" si="17"/>
        <v>3.6027421545060001</v>
      </c>
      <c r="CH96" s="4">
        <f t="shared" si="18"/>
        <v>14.984930976785099</v>
      </c>
    </row>
    <row r="97" spans="1:86">
      <c r="A97" s="2">
        <v>42439</v>
      </c>
      <c r="B97" s="29">
        <v>0.58997782407407406</v>
      </c>
      <c r="C97" s="4">
        <v>12.512</v>
      </c>
      <c r="D97" s="4">
        <v>3.9767999999999999</v>
      </c>
      <c r="E97" s="4" t="s">
        <v>155</v>
      </c>
      <c r="F97" s="4">
        <v>39767.872340000002</v>
      </c>
      <c r="G97" s="4">
        <v>8</v>
      </c>
      <c r="H97" s="4">
        <v>49.3</v>
      </c>
      <c r="I97" s="4">
        <v>512.1</v>
      </c>
      <c r="K97" s="4">
        <v>0</v>
      </c>
      <c r="L97" s="4">
        <v>42</v>
      </c>
      <c r="M97" s="4">
        <v>0.85460000000000003</v>
      </c>
      <c r="N97" s="4">
        <v>10.692</v>
      </c>
      <c r="O97" s="4">
        <v>3.3984000000000001</v>
      </c>
      <c r="P97" s="4">
        <v>6.8365999999999998</v>
      </c>
      <c r="Q97" s="4">
        <v>42.118699999999997</v>
      </c>
      <c r="R97" s="4">
        <v>49</v>
      </c>
      <c r="S97" s="4">
        <v>5.4905999999999997</v>
      </c>
      <c r="T97" s="4">
        <v>33.826599999999999</v>
      </c>
      <c r="U97" s="4">
        <v>39.299999999999997</v>
      </c>
      <c r="V97" s="4">
        <v>512.1318</v>
      </c>
      <c r="Y97" s="4">
        <v>35.776000000000003</v>
      </c>
      <c r="Z97" s="4">
        <v>0</v>
      </c>
      <c r="AA97" s="4">
        <v>0</v>
      </c>
      <c r="AB97" s="4" t="s">
        <v>207</v>
      </c>
      <c r="AC97" s="4">
        <v>0</v>
      </c>
      <c r="AD97" s="4">
        <v>11.1</v>
      </c>
      <c r="AE97" s="4">
        <v>860</v>
      </c>
      <c r="AF97" s="4">
        <v>892</v>
      </c>
      <c r="AG97" s="4">
        <v>833</v>
      </c>
      <c r="AH97" s="4">
        <v>84</v>
      </c>
      <c r="AI97" s="4">
        <v>22.84</v>
      </c>
      <c r="AJ97" s="4">
        <v>0.52</v>
      </c>
      <c r="AK97" s="4">
        <v>982</v>
      </c>
      <c r="AL97" s="4">
        <v>0</v>
      </c>
      <c r="AM97" s="4">
        <v>0</v>
      </c>
      <c r="AN97" s="4">
        <v>23</v>
      </c>
      <c r="AO97" s="4">
        <v>190</v>
      </c>
      <c r="AP97" s="4">
        <v>189</v>
      </c>
      <c r="AQ97" s="4">
        <v>2.6</v>
      </c>
      <c r="AR97" s="4">
        <v>195</v>
      </c>
      <c r="AS97" s="4" t="s">
        <v>155</v>
      </c>
      <c r="AT97" s="4">
        <v>2</v>
      </c>
      <c r="AU97" s="5">
        <v>0.79788194444444438</v>
      </c>
      <c r="AV97" s="4">
        <v>47.164230000000003</v>
      </c>
      <c r="AW97" s="4">
        <v>-88.488285000000005</v>
      </c>
      <c r="AX97" s="4">
        <v>319.39999999999998</v>
      </c>
      <c r="AY97" s="4">
        <v>21</v>
      </c>
      <c r="AZ97" s="4">
        <v>12</v>
      </c>
      <c r="BA97" s="4">
        <v>10</v>
      </c>
      <c r="BB97" s="4" t="s">
        <v>222</v>
      </c>
      <c r="BC97" s="4">
        <v>2.0808</v>
      </c>
      <c r="BD97" s="4">
        <v>1.0508</v>
      </c>
      <c r="BE97" s="4">
        <v>3.0823999999999998</v>
      </c>
      <c r="BF97" s="4">
        <v>14.063000000000001</v>
      </c>
      <c r="BG97" s="4">
        <v>12.5</v>
      </c>
      <c r="BH97" s="4">
        <v>0.89</v>
      </c>
      <c r="BI97" s="4">
        <v>17.018000000000001</v>
      </c>
      <c r="BJ97" s="4">
        <v>2292.3820000000001</v>
      </c>
      <c r="BK97" s="4">
        <v>463.75299999999999</v>
      </c>
      <c r="BL97" s="4">
        <v>0.153</v>
      </c>
      <c r="BM97" s="4">
        <v>0.94599999999999995</v>
      </c>
      <c r="BN97" s="4">
        <v>1.099</v>
      </c>
      <c r="BO97" s="4">
        <v>0.123</v>
      </c>
      <c r="BP97" s="4">
        <v>0.75900000000000001</v>
      </c>
      <c r="BQ97" s="4">
        <v>0.88300000000000001</v>
      </c>
      <c r="BR97" s="4">
        <v>3.6307999999999998</v>
      </c>
      <c r="BU97" s="4">
        <v>1.522</v>
      </c>
      <c r="BW97" s="4">
        <v>0</v>
      </c>
      <c r="BX97" s="4">
        <v>0.214341</v>
      </c>
      <c r="BY97" s="4">
        <v>-5</v>
      </c>
      <c r="BZ97" s="4">
        <v>0.62710900000000003</v>
      </c>
      <c r="CA97" s="4">
        <v>5.2379579999999999</v>
      </c>
      <c r="CB97" s="4">
        <v>12.667602</v>
      </c>
      <c r="CC97" s="4">
        <f t="shared" si="14"/>
        <v>1.3838685036</v>
      </c>
      <c r="CE97" s="4">
        <f t="shared" si="15"/>
        <v>8969.5282750591323</v>
      </c>
      <c r="CF97" s="4">
        <f t="shared" si="16"/>
        <v>1814.551696071378</v>
      </c>
      <c r="CG97" s="4">
        <f t="shared" si="17"/>
        <v>3.4549623347580001</v>
      </c>
      <c r="CH97" s="4">
        <f t="shared" si="18"/>
        <v>14.2064294960808</v>
      </c>
    </row>
    <row r="98" spans="1:86">
      <c r="A98" s="2">
        <v>42439</v>
      </c>
      <c r="B98" s="29">
        <v>0.58998939814814821</v>
      </c>
      <c r="C98" s="4">
        <v>12.1</v>
      </c>
      <c r="D98" s="4">
        <v>4.2228000000000003</v>
      </c>
      <c r="E98" s="4" t="s">
        <v>155</v>
      </c>
      <c r="F98" s="4">
        <v>42228.255034000002</v>
      </c>
      <c r="G98" s="4">
        <v>10.5</v>
      </c>
      <c r="H98" s="4">
        <v>50.4</v>
      </c>
      <c r="I98" s="4">
        <v>576.9</v>
      </c>
      <c r="K98" s="4">
        <v>0</v>
      </c>
      <c r="L98" s="4">
        <v>42</v>
      </c>
      <c r="M98" s="4">
        <v>0.85550000000000004</v>
      </c>
      <c r="N98" s="4">
        <v>10.3521</v>
      </c>
      <c r="O98" s="4">
        <v>3.6128</v>
      </c>
      <c r="P98" s="4">
        <v>8.9681999999999995</v>
      </c>
      <c r="Q98" s="4">
        <v>43.1509</v>
      </c>
      <c r="R98" s="4">
        <v>52.1</v>
      </c>
      <c r="S98" s="4">
        <v>7.2026000000000003</v>
      </c>
      <c r="T98" s="4">
        <v>34.655700000000003</v>
      </c>
      <c r="U98" s="4">
        <v>41.9</v>
      </c>
      <c r="V98" s="4">
        <v>576.91030000000001</v>
      </c>
      <c r="Y98" s="4">
        <v>36.189</v>
      </c>
      <c r="Z98" s="4">
        <v>0</v>
      </c>
      <c r="AA98" s="4">
        <v>0</v>
      </c>
      <c r="AB98" s="4" t="s">
        <v>207</v>
      </c>
      <c r="AC98" s="4">
        <v>0</v>
      </c>
      <c r="AD98" s="4">
        <v>11.1</v>
      </c>
      <c r="AE98" s="4">
        <v>860</v>
      </c>
      <c r="AF98" s="4">
        <v>892</v>
      </c>
      <c r="AG98" s="4">
        <v>833</v>
      </c>
      <c r="AH98" s="4">
        <v>84</v>
      </c>
      <c r="AI98" s="4">
        <v>22.84</v>
      </c>
      <c r="AJ98" s="4">
        <v>0.52</v>
      </c>
      <c r="AK98" s="4">
        <v>982</v>
      </c>
      <c r="AL98" s="4">
        <v>0</v>
      </c>
      <c r="AM98" s="4">
        <v>0</v>
      </c>
      <c r="AN98" s="4">
        <v>23</v>
      </c>
      <c r="AO98" s="4">
        <v>190</v>
      </c>
      <c r="AP98" s="4">
        <v>189</v>
      </c>
      <c r="AQ98" s="4">
        <v>3</v>
      </c>
      <c r="AR98" s="4">
        <v>195</v>
      </c>
      <c r="AS98" s="4" t="s">
        <v>155</v>
      </c>
      <c r="AT98" s="4">
        <v>2</v>
      </c>
      <c r="AU98" s="5">
        <v>0.79790509259259268</v>
      </c>
      <c r="AV98" s="4">
        <v>47.164256999999999</v>
      </c>
      <c r="AW98" s="4">
        <v>-88.488457999999994</v>
      </c>
      <c r="AX98" s="4">
        <v>319.39999999999998</v>
      </c>
      <c r="AY98" s="4">
        <v>20</v>
      </c>
      <c r="AZ98" s="4">
        <v>12</v>
      </c>
      <c r="BA98" s="4">
        <v>10</v>
      </c>
      <c r="BB98" s="4" t="s">
        <v>222</v>
      </c>
      <c r="BC98" s="4">
        <v>1.1539999999999999</v>
      </c>
      <c r="BD98" s="4">
        <v>1.0491999999999999</v>
      </c>
      <c r="BE98" s="4">
        <v>2.2031999999999998</v>
      </c>
      <c r="BF98" s="4">
        <v>14.063000000000001</v>
      </c>
      <c r="BG98" s="4">
        <v>12.58</v>
      </c>
      <c r="BH98" s="4">
        <v>0.89</v>
      </c>
      <c r="BI98" s="4">
        <v>16.885000000000002</v>
      </c>
      <c r="BJ98" s="4">
        <v>2238.3969999999999</v>
      </c>
      <c r="BK98" s="4">
        <v>497.20100000000002</v>
      </c>
      <c r="BL98" s="4">
        <v>0.20300000000000001</v>
      </c>
      <c r="BM98" s="4">
        <v>0.97699999999999998</v>
      </c>
      <c r="BN98" s="4">
        <v>1.18</v>
      </c>
      <c r="BO98" s="4">
        <v>0.16300000000000001</v>
      </c>
      <c r="BP98" s="4">
        <v>0.78500000000000003</v>
      </c>
      <c r="BQ98" s="4">
        <v>0.94799999999999995</v>
      </c>
      <c r="BR98" s="4">
        <v>4.1249000000000002</v>
      </c>
      <c r="BU98" s="4">
        <v>1.552</v>
      </c>
      <c r="BW98" s="4">
        <v>0</v>
      </c>
      <c r="BX98" s="4">
        <v>0.25353100000000001</v>
      </c>
      <c r="BY98" s="4">
        <v>-5</v>
      </c>
      <c r="BZ98" s="4">
        <v>0.628</v>
      </c>
      <c r="CA98" s="4">
        <v>6.1956639999999998</v>
      </c>
      <c r="CB98" s="4">
        <v>12.685600000000001</v>
      </c>
      <c r="CC98" s="4">
        <f t="shared" si="14"/>
        <v>1.6368944287999998</v>
      </c>
      <c r="CE98" s="4">
        <f t="shared" si="15"/>
        <v>10359.661715824175</v>
      </c>
      <c r="CF98" s="4">
        <f t="shared" si="16"/>
        <v>2301.1262813386079</v>
      </c>
      <c r="CG98" s="4">
        <f t="shared" si="17"/>
        <v>4.3874966355839993</v>
      </c>
      <c r="CH98" s="4">
        <f t="shared" si="18"/>
        <v>19.090701341899202</v>
      </c>
    </row>
    <row r="99" spans="1:86">
      <c r="A99" s="2">
        <v>42439</v>
      </c>
      <c r="B99" s="29">
        <v>0.59000097222222225</v>
      </c>
      <c r="C99" s="4">
        <v>12.78</v>
      </c>
      <c r="D99" s="4">
        <v>3.4074</v>
      </c>
      <c r="E99" s="4" t="s">
        <v>155</v>
      </c>
      <c r="F99" s="4">
        <v>34074.319867999999</v>
      </c>
      <c r="G99" s="4">
        <v>11.3</v>
      </c>
      <c r="H99" s="4">
        <v>50.8</v>
      </c>
      <c r="I99" s="4">
        <v>538.4</v>
      </c>
      <c r="K99" s="4">
        <v>0</v>
      </c>
      <c r="L99" s="4">
        <v>43</v>
      </c>
      <c r="M99" s="4">
        <v>0.85780000000000001</v>
      </c>
      <c r="N99" s="4">
        <v>10.962400000000001</v>
      </c>
      <c r="O99" s="4">
        <v>2.9226999999999999</v>
      </c>
      <c r="P99" s="4">
        <v>9.6927000000000003</v>
      </c>
      <c r="Q99" s="4">
        <v>43.562399999999997</v>
      </c>
      <c r="R99" s="4">
        <v>53.3</v>
      </c>
      <c r="S99" s="4">
        <v>7.7843999999999998</v>
      </c>
      <c r="T99" s="4">
        <v>34.9861</v>
      </c>
      <c r="U99" s="4">
        <v>42.8</v>
      </c>
      <c r="V99" s="4">
        <v>538.44579999999996</v>
      </c>
      <c r="Y99" s="4">
        <v>36.499000000000002</v>
      </c>
      <c r="Z99" s="4">
        <v>0</v>
      </c>
      <c r="AA99" s="4">
        <v>0</v>
      </c>
      <c r="AB99" s="4" t="s">
        <v>207</v>
      </c>
      <c r="AC99" s="4">
        <v>0</v>
      </c>
      <c r="AD99" s="4">
        <v>11.1</v>
      </c>
      <c r="AE99" s="4">
        <v>859</v>
      </c>
      <c r="AF99" s="4">
        <v>892</v>
      </c>
      <c r="AG99" s="4">
        <v>831</v>
      </c>
      <c r="AH99" s="4">
        <v>84</v>
      </c>
      <c r="AI99" s="4">
        <v>22.84</v>
      </c>
      <c r="AJ99" s="4">
        <v>0.52</v>
      </c>
      <c r="AK99" s="4">
        <v>982</v>
      </c>
      <c r="AL99" s="4">
        <v>0</v>
      </c>
      <c r="AM99" s="4">
        <v>0</v>
      </c>
      <c r="AN99" s="4">
        <v>23</v>
      </c>
      <c r="AO99" s="4">
        <v>190</v>
      </c>
      <c r="AP99" s="4">
        <v>188.9</v>
      </c>
      <c r="AQ99" s="4">
        <v>2.9</v>
      </c>
      <c r="AR99" s="4">
        <v>195</v>
      </c>
      <c r="AS99" s="4" t="s">
        <v>155</v>
      </c>
      <c r="AT99" s="4">
        <v>2</v>
      </c>
      <c r="AU99" s="5">
        <v>0.79791666666666661</v>
      </c>
      <c r="AV99" s="4">
        <v>47.164270000000002</v>
      </c>
      <c r="AW99" s="4">
        <v>-88.488512999999998</v>
      </c>
      <c r="AX99" s="4">
        <v>319.39999999999998</v>
      </c>
      <c r="AY99" s="4">
        <v>20.2</v>
      </c>
      <c r="AZ99" s="4">
        <v>12</v>
      </c>
      <c r="BA99" s="4">
        <v>10</v>
      </c>
      <c r="BB99" s="4" t="s">
        <v>222</v>
      </c>
      <c r="BC99" s="4">
        <v>1.4508000000000001</v>
      </c>
      <c r="BD99" s="4">
        <v>1.1015999999999999</v>
      </c>
      <c r="BE99" s="4">
        <v>2.4508000000000001</v>
      </c>
      <c r="BF99" s="4">
        <v>14.063000000000001</v>
      </c>
      <c r="BG99" s="4">
        <v>12.79</v>
      </c>
      <c r="BH99" s="4">
        <v>0.91</v>
      </c>
      <c r="BI99" s="4">
        <v>16.582999999999998</v>
      </c>
      <c r="BJ99" s="4">
        <v>2384.643</v>
      </c>
      <c r="BK99" s="4">
        <v>404.65600000000001</v>
      </c>
      <c r="BL99" s="4">
        <v>0.221</v>
      </c>
      <c r="BM99" s="4">
        <v>0.99199999999999999</v>
      </c>
      <c r="BN99" s="4">
        <v>1.2130000000000001</v>
      </c>
      <c r="BO99" s="4">
        <v>0.17699999999999999</v>
      </c>
      <c r="BP99" s="4">
        <v>0.79700000000000004</v>
      </c>
      <c r="BQ99" s="4">
        <v>0.97399999999999998</v>
      </c>
      <c r="BR99" s="4">
        <v>3.8731</v>
      </c>
      <c r="BU99" s="4">
        <v>1.575</v>
      </c>
      <c r="BW99" s="4">
        <v>0</v>
      </c>
      <c r="BX99" s="4">
        <v>0.22463</v>
      </c>
      <c r="BY99" s="4">
        <v>-5</v>
      </c>
      <c r="BZ99" s="4">
        <v>0.62778199999999995</v>
      </c>
      <c r="CA99" s="4">
        <v>5.489395</v>
      </c>
      <c r="CB99" s="4">
        <v>12.681196</v>
      </c>
      <c r="CC99" s="4">
        <f t="shared" si="14"/>
        <v>1.4502981589999999</v>
      </c>
      <c r="CE99" s="4">
        <f t="shared" si="15"/>
        <v>9778.4147786557951</v>
      </c>
      <c r="CF99" s="4">
        <f t="shared" si="16"/>
        <v>1659.3235174706401</v>
      </c>
      <c r="CG99" s="4">
        <f t="shared" si="17"/>
        <v>3.9939630353099997</v>
      </c>
      <c r="CH99" s="4">
        <f t="shared" si="18"/>
        <v>15.8819489035515</v>
      </c>
    </row>
    <row r="100" spans="1:86">
      <c r="A100" s="2">
        <v>42439</v>
      </c>
      <c r="B100" s="29">
        <v>0.59001254629629629</v>
      </c>
      <c r="C100" s="4">
        <v>13.125999999999999</v>
      </c>
      <c r="D100" s="4">
        <v>2.5550000000000002</v>
      </c>
      <c r="E100" s="4" t="s">
        <v>155</v>
      </c>
      <c r="F100" s="4">
        <v>25550</v>
      </c>
      <c r="G100" s="4">
        <v>11.4</v>
      </c>
      <c r="H100" s="4">
        <v>60.3</v>
      </c>
      <c r="I100" s="4">
        <v>505.2</v>
      </c>
      <c r="K100" s="4">
        <v>0</v>
      </c>
      <c r="L100" s="4">
        <v>43</v>
      </c>
      <c r="M100" s="4">
        <v>0.86270000000000002</v>
      </c>
      <c r="N100" s="4">
        <v>11.3241</v>
      </c>
      <c r="O100" s="4">
        <v>2.2042999999999999</v>
      </c>
      <c r="P100" s="4">
        <v>9.8352000000000004</v>
      </c>
      <c r="Q100" s="4">
        <v>52.023099999999999</v>
      </c>
      <c r="R100" s="4">
        <v>61.9</v>
      </c>
      <c r="S100" s="4">
        <v>7.8989000000000003</v>
      </c>
      <c r="T100" s="4">
        <v>41.781100000000002</v>
      </c>
      <c r="U100" s="4">
        <v>49.7</v>
      </c>
      <c r="V100" s="4">
        <v>505.22809999999998</v>
      </c>
      <c r="Y100" s="4">
        <v>36.753</v>
      </c>
      <c r="Z100" s="4">
        <v>0</v>
      </c>
      <c r="AA100" s="4">
        <v>0</v>
      </c>
      <c r="AB100" s="4" t="s">
        <v>207</v>
      </c>
      <c r="AC100" s="4">
        <v>0</v>
      </c>
      <c r="AD100" s="4">
        <v>11</v>
      </c>
      <c r="AE100" s="4">
        <v>861</v>
      </c>
      <c r="AF100" s="4">
        <v>892</v>
      </c>
      <c r="AG100" s="4">
        <v>832</v>
      </c>
      <c r="AH100" s="4">
        <v>84</v>
      </c>
      <c r="AI100" s="4">
        <v>22.84</v>
      </c>
      <c r="AJ100" s="4">
        <v>0.52</v>
      </c>
      <c r="AK100" s="4">
        <v>982</v>
      </c>
      <c r="AL100" s="4">
        <v>0</v>
      </c>
      <c r="AM100" s="4">
        <v>0</v>
      </c>
      <c r="AN100" s="4">
        <v>23</v>
      </c>
      <c r="AO100" s="4">
        <v>190</v>
      </c>
      <c r="AP100" s="4">
        <v>188</v>
      </c>
      <c r="AQ100" s="4">
        <v>2.7</v>
      </c>
      <c r="AR100" s="4">
        <v>195</v>
      </c>
      <c r="AS100" s="4" t="s">
        <v>155</v>
      </c>
      <c r="AT100" s="4">
        <v>2</v>
      </c>
      <c r="AU100" s="5">
        <v>0.79791666666666661</v>
      </c>
      <c r="AV100" s="4">
        <v>47.164287000000002</v>
      </c>
      <c r="AW100" s="4">
        <v>-88.488631999999996</v>
      </c>
      <c r="AX100" s="4">
        <v>319.5</v>
      </c>
      <c r="AY100" s="4">
        <v>20.3</v>
      </c>
      <c r="AZ100" s="4">
        <v>12</v>
      </c>
      <c r="BA100" s="4">
        <v>10</v>
      </c>
      <c r="BB100" s="4" t="s">
        <v>222</v>
      </c>
      <c r="BC100" s="4">
        <v>1.6524000000000001</v>
      </c>
      <c r="BD100" s="4">
        <v>1.0984</v>
      </c>
      <c r="BE100" s="4">
        <v>2.6015999999999999</v>
      </c>
      <c r="BF100" s="4">
        <v>14.063000000000001</v>
      </c>
      <c r="BG100" s="4">
        <v>13.29</v>
      </c>
      <c r="BH100" s="4">
        <v>0.94</v>
      </c>
      <c r="BI100" s="4">
        <v>15.91</v>
      </c>
      <c r="BJ100" s="4">
        <v>2528.8609999999999</v>
      </c>
      <c r="BK100" s="4">
        <v>313.30500000000001</v>
      </c>
      <c r="BL100" s="4">
        <v>0.23</v>
      </c>
      <c r="BM100" s="4">
        <v>1.2170000000000001</v>
      </c>
      <c r="BN100" s="4">
        <v>1.4470000000000001</v>
      </c>
      <c r="BO100" s="4">
        <v>0.185</v>
      </c>
      <c r="BP100" s="4">
        <v>0.97699999999999998</v>
      </c>
      <c r="BQ100" s="4">
        <v>1.1619999999999999</v>
      </c>
      <c r="BR100" s="4">
        <v>3.7307999999999999</v>
      </c>
      <c r="BU100" s="4">
        <v>1.6279999999999999</v>
      </c>
      <c r="BW100" s="4">
        <v>0</v>
      </c>
      <c r="BX100" s="4">
        <v>0.28536499999999998</v>
      </c>
      <c r="BY100" s="4">
        <v>-5</v>
      </c>
      <c r="BZ100" s="4">
        <v>0.62643599999999999</v>
      </c>
      <c r="CA100" s="4">
        <v>6.9736070000000003</v>
      </c>
      <c r="CB100" s="4">
        <v>12.654007</v>
      </c>
      <c r="CC100" s="4">
        <f t="shared" si="14"/>
        <v>1.8424269693999999</v>
      </c>
      <c r="CE100" s="4">
        <f t="shared" si="15"/>
        <v>13173.556230405369</v>
      </c>
      <c r="CF100" s="4">
        <f t="shared" si="16"/>
        <v>1632.094858027845</v>
      </c>
      <c r="CG100" s="4">
        <f t="shared" si="17"/>
        <v>6.0531885064979996</v>
      </c>
      <c r="CH100" s="4">
        <f t="shared" si="18"/>
        <v>19.434798347713201</v>
      </c>
    </row>
    <row r="101" spans="1:86">
      <c r="A101" s="2">
        <v>42439</v>
      </c>
      <c r="B101" s="29">
        <v>0.59002412037037033</v>
      </c>
      <c r="C101" s="4">
        <v>13.23</v>
      </c>
      <c r="D101" s="4">
        <v>2.5878000000000001</v>
      </c>
      <c r="E101" s="4" t="s">
        <v>155</v>
      </c>
      <c r="F101" s="4">
        <v>25877.600328</v>
      </c>
      <c r="G101" s="4">
        <v>11.4</v>
      </c>
      <c r="H101" s="4">
        <v>60.1</v>
      </c>
      <c r="I101" s="4">
        <v>507.3</v>
      </c>
      <c r="K101" s="4">
        <v>0</v>
      </c>
      <c r="L101" s="4">
        <v>43</v>
      </c>
      <c r="M101" s="4">
        <v>0.86160000000000003</v>
      </c>
      <c r="N101" s="4">
        <v>11.3992</v>
      </c>
      <c r="O101" s="4">
        <v>2.2296999999999998</v>
      </c>
      <c r="P101" s="4">
        <v>9.8224999999999998</v>
      </c>
      <c r="Q101" s="4">
        <v>51.783299999999997</v>
      </c>
      <c r="R101" s="4">
        <v>61.6</v>
      </c>
      <c r="S101" s="4">
        <v>7.8887</v>
      </c>
      <c r="T101" s="4">
        <v>41.588500000000003</v>
      </c>
      <c r="U101" s="4">
        <v>49.5</v>
      </c>
      <c r="V101" s="4">
        <v>507.26830000000001</v>
      </c>
      <c r="Y101" s="4">
        <v>36.704999999999998</v>
      </c>
      <c r="Z101" s="4">
        <v>0</v>
      </c>
      <c r="AA101" s="4">
        <v>0</v>
      </c>
      <c r="AB101" s="4" t="s">
        <v>207</v>
      </c>
      <c r="AC101" s="4">
        <v>0</v>
      </c>
      <c r="AD101" s="4">
        <v>11.1</v>
      </c>
      <c r="AE101" s="4">
        <v>861</v>
      </c>
      <c r="AF101" s="4">
        <v>892</v>
      </c>
      <c r="AG101" s="4">
        <v>833</v>
      </c>
      <c r="AH101" s="4">
        <v>84</v>
      </c>
      <c r="AI101" s="4">
        <v>22.84</v>
      </c>
      <c r="AJ101" s="4">
        <v>0.52</v>
      </c>
      <c r="AK101" s="4">
        <v>982</v>
      </c>
      <c r="AL101" s="4">
        <v>0</v>
      </c>
      <c r="AM101" s="4">
        <v>0</v>
      </c>
      <c r="AN101" s="4">
        <v>23</v>
      </c>
      <c r="AO101" s="4">
        <v>190</v>
      </c>
      <c r="AP101" s="4">
        <v>188.1</v>
      </c>
      <c r="AQ101" s="4">
        <v>2.6</v>
      </c>
      <c r="AR101" s="4">
        <v>195</v>
      </c>
      <c r="AS101" s="4" t="s">
        <v>155</v>
      </c>
      <c r="AT101" s="4">
        <v>2</v>
      </c>
      <c r="AU101" s="5">
        <v>0.7979398148148148</v>
      </c>
      <c r="AV101" s="4">
        <v>47.164302999999997</v>
      </c>
      <c r="AW101" s="4">
        <v>-88.488748000000001</v>
      </c>
      <c r="AX101" s="4">
        <v>319.5</v>
      </c>
      <c r="AY101" s="4">
        <v>20.3</v>
      </c>
      <c r="AZ101" s="4">
        <v>12</v>
      </c>
      <c r="BA101" s="4">
        <v>10</v>
      </c>
      <c r="BB101" s="4" t="s">
        <v>222</v>
      </c>
      <c r="BC101" s="4">
        <v>1.6983999999999999</v>
      </c>
      <c r="BD101" s="4">
        <v>1.0508</v>
      </c>
      <c r="BE101" s="4">
        <v>2.7</v>
      </c>
      <c r="BF101" s="4">
        <v>14.063000000000001</v>
      </c>
      <c r="BG101" s="4">
        <v>13.18</v>
      </c>
      <c r="BH101" s="4">
        <v>0.94</v>
      </c>
      <c r="BI101" s="4">
        <v>16.061</v>
      </c>
      <c r="BJ101" s="4">
        <v>2526.8420000000001</v>
      </c>
      <c r="BK101" s="4">
        <v>314.572</v>
      </c>
      <c r="BL101" s="4">
        <v>0.22800000000000001</v>
      </c>
      <c r="BM101" s="4">
        <v>1.202</v>
      </c>
      <c r="BN101" s="4">
        <v>1.43</v>
      </c>
      <c r="BO101" s="4">
        <v>0.183</v>
      </c>
      <c r="BP101" s="4">
        <v>0.96499999999999997</v>
      </c>
      <c r="BQ101" s="4">
        <v>1.149</v>
      </c>
      <c r="BR101" s="4">
        <v>3.7181999999999999</v>
      </c>
      <c r="BU101" s="4">
        <v>1.6140000000000001</v>
      </c>
      <c r="BW101" s="4">
        <v>0</v>
      </c>
      <c r="BX101" s="4">
        <v>0.27134599999999998</v>
      </c>
      <c r="BY101" s="4">
        <v>-5</v>
      </c>
      <c r="BZ101" s="4">
        <v>0.62978199999999995</v>
      </c>
      <c r="CA101" s="4">
        <v>6.6310180000000001</v>
      </c>
      <c r="CB101" s="4">
        <v>12.721596</v>
      </c>
      <c r="CC101" s="4">
        <f t="shared" si="14"/>
        <v>1.7519149556</v>
      </c>
      <c r="CE101" s="4">
        <f t="shared" si="15"/>
        <v>12516.384484511533</v>
      </c>
      <c r="CF101" s="4">
        <f t="shared" si="16"/>
        <v>1558.191647939112</v>
      </c>
      <c r="CG101" s="4">
        <f t="shared" si="17"/>
        <v>5.6914226424540004</v>
      </c>
      <c r="CH101" s="4">
        <f t="shared" si="18"/>
        <v>18.417621992317198</v>
      </c>
    </row>
    <row r="102" spans="1:86">
      <c r="A102" s="2">
        <v>42439</v>
      </c>
      <c r="B102" s="29">
        <v>0.59003569444444448</v>
      </c>
      <c r="C102" s="4">
        <v>13.305</v>
      </c>
      <c r="D102" s="4">
        <v>2.3658999999999999</v>
      </c>
      <c r="E102" s="4" t="s">
        <v>155</v>
      </c>
      <c r="F102" s="4">
        <v>23659.211864000001</v>
      </c>
      <c r="G102" s="4">
        <v>13.8</v>
      </c>
      <c r="H102" s="4">
        <v>56.4</v>
      </c>
      <c r="I102" s="4">
        <v>493.5</v>
      </c>
      <c r="K102" s="4">
        <v>0</v>
      </c>
      <c r="L102" s="4">
        <v>43</v>
      </c>
      <c r="M102" s="4">
        <v>0.86299999999999999</v>
      </c>
      <c r="N102" s="4">
        <v>11.483000000000001</v>
      </c>
      <c r="O102" s="4">
        <v>2.0419</v>
      </c>
      <c r="P102" s="4">
        <v>11.894600000000001</v>
      </c>
      <c r="Q102" s="4">
        <v>48.675199999999997</v>
      </c>
      <c r="R102" s="4">
        <v>60.6</v>
      </c>
      <c r="S102" s="4">
        <v>9.5528999999999993</v>
      </c>
      <c r="T102" s="4">
        <v>39.092300000000002</v>
      </c>
      <c r="U102" s="4">
        <v>48.6</v>
      </c>
      <c r="V102" s="4">
        <v>493.46100000000001</v>
      </c>
      <c r="Y102" s="4">
        <v>36.765000000000001</v>
      </c>
      <c r="Z102" s="4">
        <v>0</v>
      </c>
      <c r="AA102" s="4">
        <v>0</v>
      </c>
      <c r="AB102" s="4" t="s">
        <v>207</v>
      </c>
      <c r="AC102" s="4">
        <v>0</v>
      </c>
      <c r="AD102" s="4">
        <v>11</v>
      </c>
      <c r="AE102" s="4">
        <v>861</v>
      </c>
      <c r="AF102" s="4">
        <v>892</v>
      </c>
      <c r="AG102" s="4">
        <v>832</v>
      </c>
      <c r="AH102" s="4">
        <v>84</v>
      </c>
      <c r="AI102" s="4">
        <v>22.84</v>
      </c>
      <c r="AJ102" s="4">
        <v>0.52</v>
      </c>
      <c r="AK102" s="4">
        <v>982</v>
      </c>
      <c r="AL102" s="4">
        <v>0</v>
      </c>
      <c r="AM102" s="4">
        <v>0</v>
      </c>
      <c r="AN102" s="4">
        <v>23</v>
      </c>
      <c r="AO102" s="4">
        <v>190</v>
      </c>
      <c r="AP102" s="4">
        <v>188.9</v>
      </c>
      <c r="AQ102" s="4">
        <v>2.6</v>
      </c>
      <c r="AR102" s="4">
        <v>195</v>
      </c>
      <c r="AS102" s="4" t="s">
        <v>155</v>
      </c>
      <c r="AT102" s="4">
        <v>2</v>
      </c>
      <c r="AU102" s="5">
        <v>0.7979398148148148</v>
      </c>
      <c r="AV102" s="4">
        <v>47.164307999999998</v>
      </c>
      <c r="AW102" s="4">
        <v>-88.488810999999998</v>
      </c>
      <c r="AX102" s="4">
        <v>319.39999999999998</v>
      </c>
      <c r="AY102" s="4">
        <v>20.5</v>
      </c>
      <c r="AZ102" s="4">
        <v>12</v>
      </c>
      <c r="BA102" s="4">
        <v>10</v>
      </c>
      <c r="BB102" s="4" t="s">
        <v>222</v>
      </c>
      <c r="BC102" s="4">
        <v>1.4476</v>
      </c>
      <c r="BD102" s="4">
        <v>1.1508</v>
      </c>
      <c r="BE102" s="4">
        <v>2.5476000000000001</v>
      </c>
      <c r="BF102" s="4">
        <v>14.063000000000001</v>
      </c>
      <c r="BG102" s="4">
        <v>13.32</v>
      </c>
      <c r="BH102" s="4">
        <v>0.95</v>
      </c>
      <c r="BI102" s="4">
        <v>15.87</v>
      </c>
      <c r="BJ102" s="4">
        <v>2565.2399999999998</v>
      </c>
      <c r="BK102" s="4">
        <v>290.322</v>
      </c>
      <c r="BL102" s="4">
        <v>0.27800000000000002</v>
      </c>
      <c r="BM102" s="4">
        <v>1.139</v>
      </c>
      <c r="BN102" s="4">
        <v>1.417</v>
      </c>
      <c r="BO102" s="4">
        <v>0.223</v>
      </c>
      <c r="BP102" s="4">
        <v>0.91500000000000004</v>
      </c>
      <c r="BQ102" s="4">
        <v>1.1379999999999999</v>
      </c>
      <c r="BR102" s="4">
        <v>3.6452</v>
      </c>
      <c r="BU102" s="4">
        <v>1.63</v>
      </c>
      <c r="BW102" s="4">
        <v>0</v>
      </c>
      <c r="BX102" s="4">
        <v>0.27482899999999999</v>
      </c>
      <c r="BY102" s="4">
        <v>-5</v>
      </c>
      <c r="BZ102" s="4">
        <v>0.628</v>
      </c>
      <c r="CA102" s="4">
        <v>6.7161340000000003</v>
      </c>
      <c r="CB102" s="4">
        <v>12.685600000000001</v>
      </c>
      <c r="CC102" s="4">
        <f t="shared" si="14"/>
        <v>1.7744026028</v>
      </c>
      <c r="CE102" s="4">
        <f t="shared" si="15"/>
        <v>12869.686199873518</v>
      </c>
      <c r="CF102" s="4">
        <f t="shared" si="16"/>
        <v>1456.531566995556</v>
      </c>
      <c r="CG102" s="4">
        <f t="shared" si="17"/>
        <v>5.7092914875239993</v>
      </c>
      <c r="CH102" s="4">
        <f t="shared" si="18"/>
        <v>18.2877937876296</v>
      </c>
    </row>
    <row r="103" spans="1:86">
      <c r="A103" s="2">
        <v>42439</v>
      </c>
      <c r="B103" s="29">
        <v>0.59004726851851852</v>
      </c>
      <c r="C103" s="4">
        <v>13.46</v>
      </c>
      <c r="D103" s="4">
        <v>2.2018</v>
      </c>
      <c r="E103" s="4" t="s">
        <v>155</v>
      </c>
      <c r="F103" s="4">
        <v>22018.084577000001</v>
      </c>
      <c r="G103" s="4">
        <v>20.2</v>
      </c>
      <c r="H103" s="4">
        <v>56.5</v>
      </c>
      <c r="I103" s="4">
        <v>477.8</v>
      </c>
      <c r="K103" s="4">
        <v>0</v>
      </c>
      <c r="L103" s="4">
        <v>42</v>
      </c>
      <c r="M103" s="4">
        <v>0.86329999999999996</v>
      </c>
      <c r="N103" s="4">
        <v>11.6204</v>
      </c>
      <c r="O103" s="4">
        <v>1.9009</v>
      </c>
      <c r="P103" s="4">
        <v>17.430399999999999</v>
      </c>
      <c r="Q103" s="4">
        <v>48.778100000000002</v>
      </c>
      <c r="R103" s="4">
        <v>66.2</v>
      </c>
      <c r="S103" s="4">
        <v>13.998799999999999</v>
      </c>
      <c r="T103" s="4">
        <v>39.174999999999997</v>
      </c>
      <c r="U103" s="4">
        <v>53.2</v>
      </c>
      <c r="V103" s="4">
        <v>477.81740000000002</v>
      </c>
      <c r="Y103" s="4">
        <v>36.423000000000002</v>
      </c>
      <c r="Z103" s="4">
        <v>0</v>
      </c>
      <c r="AA103" s="4">
        <v>0</v>
      </c>
      <c r="AB103" s="4" t="s">
        <v>207</v>
      </c>
      <c r="AC103" s="4">
        <v>0</v>
      </c>
      <c r="AD103" s="4">
        <v>11</v>
      </c>
      <c r="AE103" s="4">
        <v>861</v>
      </c>
      <c r="AF103" s="4">
        <v>894</v>
      </c>
      <c r="AG103" s="4">
        <v>833</v>
      </c>
      <c r="AH103" s="4">
        <v>84</v>
      </c>
      <c r="AI103" s="4">
        <v>22.84</v>
      </c>
      <c r="AJ103" s="4">
        <v>0.52</v>
      </c>
      <c r="AK103" s="4">
        <v>982</v>
      </c>
      <c r="AL103" s="4">
        <v>0</v>
      </c>
      <c r="AM103" s="4">
        <v>0</v>
      </c>
      <c r="AN103" s="4">
        <v>23</v>
      </c>
      <c r="AO103" s="4">
        <v>190</v>
      </c>
      <c r="AP103" s="4">
        <v>188</v>
      </c>
      <c r="AQ103" s="4">
        <v>2.6</v>
      </c>
      <c r="AR103" s="4">
        <v>195</v>
      </c>
      <c r="AS103" s="4" t="s">
        <v>155</v>
      </c>
      <c r="AT103" s="4">
        <v>2</v>
      </c>
      <c r="AU103" s="5">
        <v>0.79795138888888895</v>
      </c>
      <c r="AV103" s="4">
        <v>47.164315000000002</v>
      </c>
      <c r="AW103" s="4">
        <v>-88.488933000000003</v>
      </c>
      <c r="AX103" s="4">
        <v>319.39999999999998</v>
      </c>
      <c r="AY103" s="4">
        <v>20.7</v>
      </c>
      <c r="AZ103" s="4">
        <v>12</v>
      </c>
      <c r="BA103" s="4">
        <v>10</v>
      </c>
      <c r="BB103" s="4" t="s">
        <v>222</v>
      </c>
      <c r="BC103" s="4">
        <v>1.3</v>
      </c>
      <c r="BD103" s="4">
        <v>1.2</v>
      </c>
      <c r="BE103" s="4">
        <v>2.4</v>
      </c>
      <c r="BF103" s="4">
        <v>14.063000000000001</v>
      </c>
      <c r="BG103" s="4">
        <v>13.35</v>
      </c>
      <c r="BH103" s="4">
        <v>0.95</v>
      </c>
      <c r="BI103" s="4">
        <v>15.831</v>
      </c>
      <c r="BJ103" s="4">
        <v>2596.9290000000001</v>
      </c>
      <c r="BK103" s="4">
        <v>270.37799999999999</v>
      </c>
      <c r="BL103" s="4">
        <v>0.40799999999999997</v>
      </c>
      <c r="BM103" s="4">
        <v>1.1419999999999999</v>
      </c>
      <c r="BN103" s="4">
        <v>1.5489999999999999</v>
      </c>
      <c r="BO103" s="4">
        <v>0.32800000000000001</v>
      </c>
      <c r="BP103" s="4">
        <v>0.91700000000000004</v>
      </c>
      <c r="BQ103" s="4">
        <v>1.244</v>
      </c>
      <c r="BR103" s="4">
        <v>3.5310000000000001</v>
      </c>
      <c r="BU103" s="4">
        <v>1.615</v>
      </c>
      <c r="BW103" s="4">
        <v>0</v>
      </c>
      <c r="BX103" s="4">
        <v>0.34536499999999998</v>
      </c>
      <c r="BY103" s="4">
        <v>-5</v>
      </c>
      <c r="BZ103" s="4">
        <v>0.628</v>
      </c>
      <c r="CA103" s="4">
        <v>8.4398569999999999</v>
      </c>
      <c r="CB103" s="4">
        <v>12.685600000000001</v>
      </c>
      <c r="CC103" s="4">
        <f t="shared" si="14"/>
        <v>2.2298102194</v>
      </c>
      <c r="CE103" s="4">
        <f t="shared" si="15"/>
        <v>16372.528921167292</v>
      </c>
      <c r="CF103" s="4">
        <f t="shared" si="16"/>
        <v>1704.6178869916619</v>
      </c>
      <c r="CG103" s="4">
        <f t="shared" si="17"/>
        <v>7.8428890346759994</v>
      </c>
      <c r="CH103" s="4">
        <f t="shared" si="18"/>
        <v>22.261447895048999</v>
      </c>
    </row>
    <row r="104" spans="1:86">
      <c r="A104" s="2">
        <v>42439</v>
      </c>
      <c r="B104" s="29">
        <v>0.59005884259259256</v>
      </c>
      <c r="C104" s="4">
        <v>13.46</v>
      </c>
      <c r="D104" s="4">
        <v>1.9689000000000001</v>
      </c>
      <c r="E104" s="4" t="s">
        <v>155</v>
      </c>
      <c r="F104" s="4">
        <v>19688.762375999999</v>
      </c>
      <c r="G104" s="4">
        <v>25.6</v>
      </c>
      <c r="H104" s="4">
        <v>56.5</v>
      </c>
      <c r="I104" s="4">
        <v>482.6</v>
      </c>
      <c r="K104" s="4">
        <v>0</v>
      </c>
      <c r="L104" s="4">
        <v>40</v>
      </c>
      <c r="M104" s="4">
        <v>0.86539999999999995</v>
      </c>
      <c r="N104" s="4">
        <v>11.647600000000001</v>
      </c>
      <c r="O104" s="4">
        <v>1.7038</v>
      </c>
      <c r="P104" s="4">
        <v>22.172899999999998</v>
      </c>
      <c r="Q104" s="4">
        <v>48.892400000000002</v>
      </c>
      <c r="R104" s="4">
        <v>71.099999999999994</v>
      </c>
      <c r="S104" s="4">
        <v>17.82</v>
      </c>
      <c r="T104" s="4">
        <v>39.293900000000001</v>
      </c>
      <c r="U104" s="4">
        <v>57.1</v>
      </c>
      <c r="V104" s="4">
        <v>482.6173</v>
      </c>
      <c r="Y104" s="4">
        <v>35.017000000000003</v>
      </c>
      <c r="Z104" s="4">
        <v>0</v>
      </c>
      <c r="AA104" s="4">
        <v>0</v>
      </c>
      <c r="AB104" s="4" t="s">
        <v>207</v>
      </c>
      <c r="AC104" s="4">
        <v>0</v>
      </c>
      <c r="AD104" s="4">
        <v>11</v>
      </c>
      <c r="AE104" s="4">
        <v>861</v>
      </c>
      <c r="AF104" s="4">
        <v>894</v>
      </c>
      <c r="AG104" s="4">
        <v>832</v>
      </c>
      <c r="AH104" s="4">
        <v>84</v>
      </c>
      <c r="AI104" s="4">
        <v>23.03</v>
      </c>
      <c r="AJ104" s="4">
        <v>0.53</v>
      </c>
      <c r="AK104" s="4">
        <v>982</v>
      </c>
      <c r="AL104" s="4">
        <v>0.1</v>
      </c>
      <c r="AM104" s="4">
        <v>0</v>
      </c>
      <c r="AN104" s="4">
        <v>23</v>
      </c>
      <c r="AO104" s="4">
        <v>190</v>
      </c>
      <c r="AP104" s="4">
        <v>188</v>
      </c>
      <c r="AQ104" s="4">
        <v>2.5</v>
      </c>
      <c r="AR104" s="4">
        <v>195</v>
      </c>
      <c r="AS104" s="4" t="s">
        <v>155</v>
      </c>
      <c r="AT104" s="4">
        <v>2</v>
      </c>
      <c r="AU104" s="5">
        <v>0.79796296296296287</v>
      </c>
      <c r="AV104" s="4">
        <v>47.164380000000001</v>
      </c>
      <c r="AW104" s="4">
        <v>-88.489005000000006</v>
      </c>
      <c r="AX104" s="4">
        <v>319.7</v>
      </c>
      <c r="AY104" s="4">
        <v>20.5</v>
      </c>
      <c r="AZ104" s="4">
        <v>12</v>
      </c>
      <c r="BA104" s="4">
        <v>10</v>
      </c>
      <c r="BB104" s="4" t="s">
        <v>222</v>
      </c>
      <c r="BC104" s="4">
        <v>1.2492000000000001</v>
      </c>
      <c r="BD104" s="4">
        <v>1.3016000000000001</v>
      </c>
      <c r="BE104" s="4">
        <v>2.4</v>
      </c>
      <c r="BF104" s="4">
        <v>14.063000000000001</v>
      </c>
      <c r="BG104" s="4">
        <v>13.57</v>
      </c>
      <c r="BH104" s="4">
        <v>0.96</v>
      </c>
      <c r="BI104" s="4">
        <v>15.56</v>
      </c>
      <c r="BJ104" s="4">
        <v>2636.0279999999998</v>
      </c>
      <c r="BK104" s="4">
        <v>245.41499999999999</v>
      </c>
      <c r="BL104" s="4">
        <v>0.52500000000000002</v>
      </c>
      <c r="BM104" s="4">
        <v>1.159</v>
      </c>
      <c r="BN104" s="4">
        <v>1.6839999999999999</v>
      </c>
      <c r="BO104" s="4">
        <v>0.42199999999999999</v>
      </c>
      <c r="BP104" s="4">
        <v>0.93100000000000005</v>
      </c>
      <c r="BQ104" s="4">
        <v>1.3540000000000001</v>
      </c>
      <c r="BR104" s="4">
        <v>3.6116999999999999</v>
      </c>
      <c r="BU104" s="4">
        <v>1.5720000000000001</v>
      </c>
      <c r="BW104" s="4">
        <v>0</v>
      </c>
      <c r="BX104" s="4">
        <v>0.32665899999999998</v>
      </c>
      <c r="BY104" s="4">
        <v>-5</v>
      </c>
      <c r="BZ104" s="4">
        <v>0.628</v>
      </c>
      <c r="CA104" s="4">
        <v>7.982729</v>
      </c>
      <c r="CB104" s="4">
        <v>12.685600000000001</v>
      </c>
      <c r="CC104" s="4">
        <f t="shared" si="14"/>
        <v>2.1090370018</v>
      </c>
      <c r="CE104" s="4">
        <f t="shared" si="15"/>
        <v>15718.894778827762</v>
      </c>
      <c r="CF104" s="4">
        <f t="shared" si="16"/>
        <v>1463.4338338386449</v>
      </c>
      <c r="CG104" s="4">
        <f t="shared" si="17"/>
        <v>8.0740354543020008</v>
      </c>
      <c r="CH104" s="4">
        <f t="shared" si="18"/>
        <v>21.536923079987098</v>
      </c>
    </row>
    <row r="105" spans="1:86">
      <c r="A105" s="2">
        <v>42439</v>
      </c>
      <c r="B105" s="29">
        <v>0.59007041666666671</v>
      </c>
      <c r="C105" s="4">
        <v>13.714</v>
      </c>
      <c r="D105" s="4">
        <v>1.5875999999999999</v>
      </c>
      <c r="E105" s="4" t="s">
        <v>155</v>
      </c>
      <c r="F105" s="4">
        <v>15875.901777999999</v>
      </c>
      <c r="G105" s="4">
        <v>36.5</v>
      </c>
      <c r="H105" s="4">
        <v>56.4</v>
      </c>
      <c r="I105" s="4">
        <v>408.1</v>
      </c>
      <c r="K105" s="4">
        <v>0</v>
      </c>
      <c r="L105" s="4">
        <v>39</v>
      </c>
      <c r="M105" s="4">
        <v>0.86660000000000004</v>
      </c>
      <c r="N105" s="4">
        <v>11.8842</v>
      </c>
      <c r="O105" s="4">
        <v>1.3757999999999999</v>
      </c>
      <c r="P105" s="4">
        <v>31.6325</v>
      </c>
      <c r="Q105" s="4">
        <v>48.886299999999999</v>
      </c>
      <c r="R105" s="4">
        <v>80.5</v>
      </c>
      <c r="S105" s="4">
        <v>25.552800000000001</v>
      </c>
      <c r="T105" s="4">
        <v>39.490400000000001</v>
      </c>
      <c r="U105" s="4">
        <v>65</v>
      </c>
      <c r="V105" s="4">
        <v>408.13909999999998</v>
      </c>
      <c r="Y105" s="4">
        <v>33.792000000000002</v>
      </c>
      <c r="Z105" s="4">
        <v>0</v>
      </c>
      <c r="AA105" s="4">
        <v>0</v>
      </c>
      <c r="AB105" s="4" t="s">
        <v>207</v>
      </c>
      <c r="AC105" s="4">
        <v>0</v>
      </c>
      <c r="AD105" s="4">
        <v>11</v>
      </c>
      <c r="AE105" s="4">
        <v>862</v>
      </c>
      <c r="AF105" s="4">
        <v>894</v>
      </c>
      <c r="AG105" s="4">
        <v>833</v>
      </c>
      <c r="AH105" s="4">
        <v>84</v>
      </c>
      <c r="AI105" s="4">
        <v>24.38</v>
      </c>
      <c r="AJ105" s="4">
        <v>0.56000000000000005</v>
      </c>
      <c r="AK105" s="4">
        <v>982</v>
      </c>
      <c r="AL105" s="4">
        <v>0.9</v>
      </c>
      <c r="AM105" s="4">
        <v>0</v>
      </c>
      <c r="AN105" s="4">
        <v>23</v>
      </c>
      <c r="AO105" s="4">
        <v>190</v>
      </c>
      <c r="AP105" s="4">
        <v>188</v>
      </c>
      <c r="AQ105" s="4">
        <v>2.2000000000000002</v>
      </c>
      <c r="AR105" s="4">
        <v>195</v>
      </c>
      <c r="AS105" s="4" t="s">
        <v>155</v>
      </c>
      <c r="AT105" s="4">
        <v>2</v>
      </c>
      <c r="AU105" s="5">
        <v>0.79797453703703702</v>
      </c>
      <c r="AV105" s="4">
        <v>47.164417</v>
      </c>
      <c r="AW105" s="4">
        <v>-88.489157000000006</v>
      </c>
      <c r="AX105" s="4">
        <v>320.10000000000002</v>
      </c>
      <c r="AY105" s="4">
        <v>21.9</v>
      </c>
      <c r="AZ105" s="4">
        <v>12</v>
      </c>
      <c r="BA105" s="4">
        <v>10</v>
      </c>
      <c r="BB105" s="4" t="s">
        <v>222</v>
      </c>
      <c r="BC105" s="4">
        <v>1.2</v>
      </c>
      <c r="BD105" s="4">
        <v>1.4</v>
      </c>
      <c r="BE105" s="4">
        <v>2.4</v>
      </c>
      <c r="BF105" s="4">
        <v>14.063000000000001</v>
      </c>
      <c r="BG105" s="4">
        <v>13.73</v>
      </c>
      <c r="BH105" s="4">
        <v>0.98</v>
      </c>
      <c r="BI105" s="4">
        <v>15.398</v>
      </c>
      <c r="BJ105" s="4">
        <v>2709.6350000000002</v>
      </c>
      <c r="BK105" s="4">
        <v>199.64500000000001</v>
      </c>
      <c r="BL105" s="4">
        <v>0.755</v>
      </c>
      <c r="BM105" s="4">
        <v>1.167</v>
      </c>
      <c r="BN105" s="4">
        <v>1.923</v>
      </c>
      <c r="BO105" s="4">
        <v>0.61</v>
      </c>
      <c r="BP105" s="4">
        <v>0.94299999999999995</v>
      </c>
      <c r="BQ105" s="4">
        <v>1.5529999999999999</v>
      </c>
      <c r="BR105" s="4">
        <v>3.0771000000000002</v>
      </c>
      <c r="BU105" s="4">
        <v>1.5289999999999999</v>
      </c>
      <c r="BW105" s="4">
        <v>0</v>
      </c>
      <c r="BX105" s="4">
        <v>0.28550700000000001</v>
      </c>
      <c r="BY105" s="4">
        <v>-5</v>
      </c>
      <c r="BZ105" s="4">
        <v>0.62832699999999997</v>
      </c>
      <c r="CA105" s="4">
        <v>6.9770770000000004</v>
      </c>
      <c r="CB105" s="4">
        <v>12.692205</v>
      </c>
      <c r="CC105" s="4">
        <f t="shared" si="14"/>
        <v>1.8433437434</v>
      </c>
      <c r="CE105" s="4">
        <f t="shared" si="15"/>
        <v>14122.283031560568</v>
      </c>
      <c r="CF105" s="4">
        <f t="shared" si="16"/>
        <v>1040.5250876357552</v>
      </c>
      <c r="CG105" s="4">
        <f t="shared" si="17"/>
        <v>8.0940442340070007</v>
      </c>
      <c r="CH105" s="4">
        <f t="shared" si="18"/>
        <v>16.037465236614903</v>
      </c>
    </row>
    <row r="106" spans="1:86">
      <c r="A106" s="2">
        <v>42439</v>
      </c>
      <c r="B106" s="29">
        <v>0.59008199074074075</v>
      </c>
      <c r="C106" s="4">
        <v>13.683999999999999</v>
      </c>
      <c r="D106" s="4">
        <v>1.6240000000000001</v>
      </c>
      <c r="E106" s="4" t="s">
        <v>155</v>
      </c>
      <c r="F106" s="4">
        <v>16240</v>
      </c>
      <c r="G106" s="4">
        <v>48.1</v>
      </c>
      <c r="H106" s="4">
        <v>50.8</v>
      </c>
      <c r="I106" s="4">
        <v>401</v>
      </c>
      <c r="K106" s="4">
        <v>0</v>
      </c>
      <c r="L106" s="4">
        <v>38</v>
      </c>
      <c r="M106" s="4">
        <v>0.8669</v>
      </c>
      <c r="N106" s="4">
        <v>11.8628</v>
      </c>
      <c r="O106" s="4">
        <v>1.4077999999999999</v>
      </c>
      <c r="P106" s="4">
        <v>41.685000000000002</v>
      </c>
      <c r="Q106" s="4">
        <v>44.022599999999997</v>
      </c>
      <c r="R106" s="4">
        <v>85.7</v>
      </c>
      <c r="S106" s="4">
        <v>33.478400000000001</v>
      </c>
      <c r="T106" s="4">
        <v>35.355699999999999</v>
      </c>
      <c r="U106" s="4">
        <v>68.8</v>
      </c>
      <c r="V106" s="4">
        <v>400.9735</v>
      </c>
      <c r="Y106" s="4">
        <v>33.259</v>
      </c>
      <c r="Z106" s="4">
        <v>0</v>
      </c>
      <c r="AA106" s="4">
        <v>0</v>
      </c>
      <c r="AB106" s="4" t="s">
        <v>207</v>
      </c>
      <c r="AC106" s="4">
        <v>0</v>
      </c>
      <c r="AD106" s="4">
        <v>11.1</v>
      </c>
      <c r="AE106" s="4">
        <v>862</v>
      </c>
      <c r="AF106" s="4">
        <v>895</v>
      </c>
      <c r="AG106" s="4">
        <v>834</v>
      </c>
      <c r="AH106" s="4">
        <v>84</v>
      </c>
      <c r="AI106" s="4">
        <v>22.84</v>
      </c>
      <c r="AJ106" s="4">
        <v>0.52</v>
      </c>
      <c r="AK106" s="4">
        <v>982</v>
      </c>
      <c r="AL106" s="4">
        <v>0</v>
      </c>
      <c r="AM106" s="4">
        <v>0</v>
      </c>
      <c r="AN106" s="4">
        <v>23</v>
      </c>
      <c r="AO106" s="4">
        <v>190</v>
      </c>
      <c r="AP106" s="4">
        <v>188</v>
      </c>
      <c r="AQ106" s="4">
        <v>2.8</v>
      </c>
      <c r="AR106" s="4">
        <v>195</v>
      </c>
      <c r="AS106" s="4" t="s">
        <v>155</v>
      </c>
      <c r="AT106" s="4">
        <v>2</v>
      </c>
      <c r="AU106" s="5">
        <v>0.79799768518518521</v>
      </c>
      <c r="AV106" s="4">
        <v>47.164366999999999</v>
      </c>
      <c r="AW106" s="4">
        <v>-88.489362999999997</v>
      </c>
      <c r="AX106" s="4">
        <v>320.10000000000002</v>
      </c>
      <c r="AY106" s="4">
        <v>24.5</v>
      </c>
      <c r="AZ106" s="4">
        <v>12</v>
      </c>
      <c r="BA106" s="4">
        <v>9</v>
      </c>
      <c r="BB106" s="4" t="s">
        <v>222</v>
      </c>
      <c r="BC106" s="4">
        <v>1.1492</v>
      </c>
      <c r="BD106" s="4">
        <v>1.4508000000000001</v>
      </c>
      <c r="BE106" s="4">
        <v>2.4</v>
      </c>
      <c r="BF106" s="4">
        <v>14.063000000000001</v>
      </c>
      <c r="BG106" s="4">
        <v>13.72</v>
      </c>
      <c r="BH106" s="4">
        <v>0.98</v>
      </c>
      <c r="BI106" s="4">
        <v>15.356</v>
      </c>
      <c r="BJ106" s="4">
        <v>2702.73</v>
      </c>
      <c r="BK106" s="4">
        <v>204.14500000000001</v>
      </c>
      <c r="BL106" s="4">
        <v>0.995</v>
      </c>
      <c r="BM106" s="4">
        <v>1.05</v>
      </c>
      <c r="BN106" s="4">
        <v>2.0449999999999999</v>
      </c>
      <c r="BO106" s="4">
        <v>0.79900000000000004</v>
      </c>
      <c r="BP106" s="4">
        <v>0.84399999999999997</v>
      </c>
      <c r="BQ106" s="4">
        <v>1.6419999999999999</v>
      </c>
      <c r="BR106" s="4">
        <v>3.0207999999999999</v>
      </c>
      <c r="BU106" s="4">
        <v>1.5029999999999999</v>
      </c>
      <c r="BW106" s="4">
        <v>0</v>
      </c>
      <c r="BX106" s="4">
        <v>0.30534600000000001</v>
      </c>
      <c r="BY106" s="4">
        <v>-5</v>
      </c>
      <c r="BZ106" s="4">
        <v>0.63078199999999995</v>
      </c>
      <c r="CA106" s="4">
        <v>7.4618929999999999</v>
      </c>
      <c r="CB106" s="4">
        <v>12.741796000000001</v>
      </c>
      <c r="CC106" s="4">
        <f t="shared" si="14"/>
        <v>1.9714321306</v>
      </c>
      <c r="CE106" s="4">
        <f t="shared" si="15"/>
        <v>15065.109104713829</v>
      </c>
      <c r="CF106" s="4">
        <f t="shared" si="16"/>
        <v>1137.9111854242949</v>
      </c>
      <c r="CG106" s="4">
        <f t="shared" si="17"/>
        <v>9.1525639445819991</v>
      </c>
      <c r="CH106" s="4">
        <f t="shared" si="18"/>
        <v>16.8380421216768</v>
      </c>
    </row>
    <row r="107" spans="1:86">
      <c r="A107" s="2">
        <v>42439</v>
      </c>
      <c r="B107" s="29">
        <v>0.59009356481481479</v>
      </c>
      <c r="C107" s="4">
        <v>13.497999999999999</v>
      </c>
      <c r="D107" s="4">
        <v>1.9317</v>
      </c>
      <c r="E107" s="4" t="s">
        <v>155</v>
      </c>
      <c r="F107" s="4">
        <v>19316.923076999999</v>
      </c>
      <c r="G107" s="4">
        <v>48.9</v>
      </c>
      <c r="H107" s="4">
        <v>49.8</v>
      </c>
      <c r="I107" s="4">
        <v>451.8</v>
      </c>
      <c r="K107" s="4">
        <v>0</v>
      </c>
      <c r="L107" s="4">
        <v>38</v>
      </c>
      <c r="M107" s="4">
        <v>0.86560000000000004</v>
      </c>
      <c r="N107" s="4">
        <v>11.6838</v>
      </c>
      <c r="O107" s="4">
        <v>1.6720999999999999</v>
      </c>
      <c r="P107" s="4">
        <v>42.328099999999999</v>
      </c>
      <c r="Q107" s="4">
        <v>43.107100000000003</v>
      </c>
      <c r="R107" s="4">
        <v>85.4</v>
      </c>
      <c r="S107" s="4">
        <v>33.994799999999998</v>
      </c>
      <c r="T107" s="4">
        <v>34.620399999999997</v>
      </c>
      <c r="U107" s="4">
        <v>68.599999999999994</v>
      </c>
      <c r="V107" s="4">
        <v>451.75</v>
      </c>
      <c r="Y107" s="4">
        <v>33.152999999999999</v>
      </c>
      <c r="Z107" s="4">
        <v>0</v>
      </c>
      <c r="AA107" s="4">
        <v>0</v>
      </c>
      <c r="AB107" s="4" t="s">
        <v>207</v>
      </c>
      <c r="AC107" s="4">
        <v>0</v>
      </c>
      <c r="AD107" s="4">
        <v>11</v>
      </c>
      <c r="AE107" s="4">
        <v>861</v>
      </c>
      <c r="AF107" s="4">
        <v>895</v>
      </c>
      <c r="AG107" s="4">
        <v>835</v>
      </c>
      <c r="AH107" s="4">
        <v>84</v>
      </c>
      <c r="AI107" s="4">
        <v>22.84</v>
      </c>
      <c r="AJ107" s="4">
        <v>0.52</v>
      </c>
      <c r="AK107" s="4">
        <v>982</v>
      </c>
      <c r="AL107" s="4">
        <v>0</v>
      </c>
      <c r="AM107" s="4">
        <v>0</v>
      </c>
      <c r="AN107" s="4">
        <v>23</v>
      </c>
      <c r="AO107" s="4">
        <v>190</v>
      </c>
      <c r="AP107" s="4">
        <v>188</v>
      </c>
      <c r="AQ107" s="4">
        <v>3</v>
      </c>
      <c r="AR107" s="4">
        <v>195</v>
      </c>
      <c r="AS107" s="4" t="s">
        <v>155</v>
      </c>
      <c r="AT107" s="4">
        <v>2</v>
      </c>
      <c r="AU107" s="5">
        <v>0.79800925925925925</v>
      </c>
      <c r="AV107" s="4">
        <v>47.164315999999999</v>
      </c>
      <c r="AW107" s="4">
        <v>-88.489498999999995</v>
      </c>
      <c r="AX107" s="4">
        <v>320.10000000000002</v>
      </c>
      <c r="AY107" s="4">
        <v>25.5</v>
      </c>
      <c r="AZ107" s="4">
        <v>12</v>
      </c>
      <c r="BA107" s="4">
        <v>10</v>
      </c>
      <c r="BB107" s="4" t="s">
        <v>220</v>
      </c>
      <c r="BC107" s="4">
        <v>1.0492509999999999</v>
      </c>
      <c r="BD107" s="4">
        <v>1.5</v>
      </c>
      <c r="BE107" s="4">
        <v>2.2985009999999999</v>
      </c>
      <c r="BF107" s="4">
        <v>14.063000000000001</v>
      </c>
      <c r="BG107" s="4">
        <v>13.57</v>
      </c>
      <c r="BH107" s="4">
        <v>0.97</v>
      </c>
      <c r="BI107" s="4">
        <v>15.526</v>
      </c>
      <c r="BJ107" s="4">
        <v>2643.9389999999999</v>
      </c>
      <c r="BK107" s="4">
        <v>240.82499999999999</v>
      </c>
      <c r="BL107" s="4">
        <v>1.0029999999999999</v>
      </c>
      <c r="BM107" s="4">
        <v>1.022</v>
      </c>
      <c r="BN107" s="4">
        <v>2.0249999999999999</v>
      </c>
      <c r="BO107" s="4">
        <v>0.80600000000000005</v>
      </c>
      <c r="BP107" s="4">
        <v>0.82</v>
      </c>
      <c r="BQ107" s="4">
        <v>1.6259999999999999</v>
      </c>
      <c r="BR107" s="4">
        <v>3.3803000000000001</v>
      </c>
      <c r="BU107" s="4">
        <v>1.488</v>
      </c>
      <c r="BW107" s="4">
        <v>0</v>
      </c>
      <c r="BX107" s="4">
        <v>0.30130800000000002</v>
      </c>
      <c r="BY107" s="4">
        <v>-5</v>
      </c>
      <c r="BZ107" s="4">
        <v>0.62889099999999998</v>
      </c>
      <c r="CA107" s="4">
        <v>7.3632140000000001</v>
      </c>
      <c r="CB107" s="4">
        <v>12.703598</v>
      </c>
      <c r="CC107" s="4">
        <f t="shared" si="14"/>
        <v>1.9453611388000001</v>
      </c>
      <c r="CE107" s="4">
        <f t="shared" si="15"/>
        <v>14542.512828979661</v>
      </c>
      <c r="CF107" s="4">
        <f t="shared" si="16"/>
        <v>1324.61477062785</v>
      </c>
      <c r="CG107" s="4">
        <f t="shared" si="17"/>
        <v>8.943521715108</v>
      </c>
      <c r="CH107" s="4">
        <f t="shared" si="18"/>
        <v>18.592734596297401</v>
      </c>
    </row>
    <row r="108" spans="1:86">
      <c r="A108" s="2">
        <v>42439</v>
      </c>
      <c r="B108" s="29">
        <v>0.59010513888888882</v>
      </c>
      <c r="C108" s="4">
        <v>13.436</v>
      </c>
      <c r="D108" s="4">
        <v>2.0960999999999999</v>
      </c>
      <c r="E108" s="4" t="s">
        <v>155</v>
      </c>
      <c r="F108" s="4">
        <v>20961.135225000002</v>
      </c>
      <c r="G108" s="4">
        <v>44.4</v>
      </c>
      <c r="H108" s="4">
        <v>44</v>
      </c>
      <c r="I108" s="4">
        <v>497.6</v>
      </c>
      <c r="K108" s="4">
        <v>0</v>
      </c>
      <c r="L108" s="4">
        <v>38</v>
      </c>
      <c r="M108" s="4">
        <v>0.86460000000000004</v>
      </c>
      <c r="N108" s="4">
        <v>11.617000000000001</v>
      </c>
      <c r="O108" s="4">
        <v>1.8124</v>
      </c>
      <c r="P108" s="4">
        <v>38.414999999999999</v>
      </c>
      <c r="Q108" s="4">
        <v>38.069200000000002</v>
      </c>
      <c r="R108" s="4">
        <v>76.5</v>
      </c>
      <c r="S108" s="4">
        <v>30.8521</v>
      </c>
      <c r="T108" s="4">
        <v>30.574400000000001</v>
      </c>
      <c r="U108" s="4">
        <v>61.4</v>
      </c>
      <c r="V108" s="4">
        <v>497.59089999999998</v>
      </c>
      <c r="Y108" s="4">
        <v>33.116</v>
      </c>
      <c r="Z108" s="4">
        <v>0</v>
      </c>
      <c r="AA108" s="4">
        <v>0</v>
      </c>
      <c r="AB108" s="4" t="s">
        <v>207</v>
      </c>
      <c r="AC108" s="4">
        <v>0</v>
      </c>
      <c r="AD108" s="4">
        <v>11</v>
      </c>
      <c r="AE108" s="4">
        <v>861</v>
      </c>
      <c r="AF108" s="4">
        <v>895</v>
      </c>
      <c r="AG108" s="4">
        <v>836</v>
      </c>
      <c r="AH108" s="4">
        <v>84</v>
      </c>
      <c r="AI108" s="4">
        <v>22.84</v>
      </c>
      <c r="AJ108" s="4">
        <v>0.52</v>
      </c>
      <c r="AK108" s="4">
        <v>982</v>
      </c>
      <c r="AL108" s="4">
        <v>0</v>
      </c>
      <c r="AM108" s="4">
        <v>0</v>
      </c>
      <c r="AN108" s="4">
        <v>23</v>
      </c>
      <c r="AO108" s="4">
        <v>190</v>
      </c>
      <c r="AP108" s="4">
        <v>188</v>
      </c>
      <c r="AQ108" s="4">
        <v>3.2</v>
      </c>
      <c r="AR108" s="4">
        <v>195</v>
      </c>
      <c r="AS108" s="4" t="s">
        <v>155</v>
      </c>
      <c r="AT108" s="4">
        <v>2</v>
      </c>
      <c r="AU108" s="5">
        <v>0.79802083333333329</v>
      </c>
      <c r="AV108" s="4">
        <v>47.164293000000001</v>
      </c>
      <c r="AW108" s="4">
        <v>-88.489564999999999</v>
      </c>
      <c r="AX108" s="4">
        <v>320.10000000000002</v>
      </c>
      <c r="AY108" s="4">
        <v>25.5</v>
      </c>
      <c r="AZ108" s="4">
        <v>12</v>
      </c>
      <c r="BA108" s="4">
        <v>10</v>
      </c>
      <c r="BB108" s="4" t="s">
        <v>222</v>
      </c>
      <c r="BC108" s="4">
        <v>1</v>
      </c>
      <c r="BD108" s="4">
        <v>1.5</v>
      </c>
      <c r="BE108" s="4">
        <v>2.2000000000000002</v>
      </c>
      <c r="BF108" s="4">
        <v>14.063000000000001</v>
      </c>
      <c r="BG108" s="4">
        <v>13.47</v>
      </c>
      <c r="BH108" s="4">
        <v>0.96</v>
      </c>
      <c r="BI108" s="4">
        <v>15.654</v>
      </c>
      <c r="BJ108" s="4">
        <v>2613.5419999999999</v>
      </c>
      <c r="BK108" s="4">
        <v>259.517</v>
      </c>
      <c r="BL108" s="4">
        <v>0.90500000000000003</v>
      </c>
      <c r="BM108" s="4">
        <v>0.89700000000000002</v>
      </c>
      <c r="BN108" s="4">
        <v>1.802</v>
      </c>
      <c r="BO108" s="4">
        <v>0.72699999999999998</v>
      </c>
      <c r="BP108" s="4">
        <v>0.72</v>
      </c>
      <c r="BQ108" s="4">
        <v>1.4470000000000001</v>
      </c>
      <c r="BR108" s="4">
        <v>3.7017000000000002</v>
      </c>
      <c r="BU108" s="4">
        <v>1.478</v>
      </c>
      <c r="BW108" s="4">
        <v>0</v>
      </c>
      <c r="BX108" s="4">
        <v>0.30676799999999999</v>
      </c>
      <c r="BY108" s="4">
        <v>-5</v>
      </c>
      <c r="BZ108" s="4">
        <v>0.62810900000000003</v>
      </c>
      <c r="CA108" s="4">
        <v>7.4966429999999997</v>
      </c>
      <c r="CB108" s="4">
        <v>12.687802</v>
      </c>
      <c r="CC108" s="4">
        <f t="shared" si="14"/>
        <v>1.9806130806</v>
      </c>
      <c r="CE108" s="4">
        <f t="shared" si="15"/>
        <v>14635.815130610981</v>
      </c>
      <c r="CF108" s="4">
        <f t="shared" si="16"/>
        <v>1453.293207168957</v>
      </c>
      <c r="CG108" s="4">
        <f t="shared" si="17"/>
        <v>8.1031888884869989</v>
      </c>
      <c r="CH108" s="4">
        <f t="shared" si="18"/>
        <v>20.729491574645699</v>
      </c>
    </row>
    <row r="109" spans="1:86">
      <c r="A109" s="2">
        <v>42439</v>
      </c>
      <c r="B109" s="29">
        <v>0.59011671296296297</v>
      </c>
      <c r="C109" s="4">
        <v>13.685</v>
      </c>
      <c r="D109" s="4">
        <v>1.7432000000000001</v>
      </c>
      <c r="E109" s="4" t="s">
        <v>155</v>
      </c>
      <c r="F109" s="4">
        <v>17431.77665</v>
      </c>
      <c r="G109" s="4">
        <v>38.6</v>
      </c>
      <c r="H109" s="4">
        <v>44</v>
      </c>
      <c r="I109" s="4">
        <v>434.6</v>
      </c>
      <c r="K109" s="4">
        <v>0</v>
      </c>
      <c r="L109" s="4">
        <v>37</v>
      </c>
      <c r="M109" s="4">
        <v>0.86599999999999999</v>
      </c>
      <c r="N109" s="4">
        <v>11.851000000000001</v>
      </c>
      <c r="O109" s="4">
        <v>1.5095000000000001</v>
      </c>
      <c r="P109" s="4">
        <v>33.409700000000001</v>
      </c>
      <c r="Q109" s="4">
        <v>38.102499999999999</v>
      </c>
      <c r="R109" s="4">
        <v>71.5</v>
      </c>
      <c r="S109" s="4">
        <v>26.8322</v>
      </c>
      <c r="T109" s="4">
        <v>30.601099999999999</v>
      </c>
      <c r="U109" s="4">
        <v>57.4</v>
      </c>
      <c r="V109" s="4">
        <v>434.5668</v>
      </c>
      <c r="Y109" s="4">
        <v>32.003999999999998</v>
      </c>
      <c r="Z109" s="4">
        <v>0</v>
      </c>
      <c r="AA109" s="4">
        <v>0</v>
      </c>
      <c r="AB109" s="4" t="s">
        <v>207</v>
      </c>
      <c r="AC109" s="4">
        <v>0</v>
      </c>
      <c r="AD109" s="4">
        <v>11</v>
      </c>
      <c r="AE109" s="4">
        <v>860</v>
      </c>
      <c r="AF109" s="4">
        <v>895</v>
      </c>
      <c r="AG109" s="4">
        <v>836</v>
      </c>
      <c r="AH109" s="4">
        <v>84</v>
      </c>
      <c r="AI109" s="4">
        <v>22.84</v>
      </c>
      <c r="AJ109" s="4">
        <v>0.52</v>
      </c>
      <c r="AK109" s="4">
        <v>982</v>
      </c>
      <c r="AL109" s="4">
        <v>0</v>
      </c>
      <c r="AM109" s="4">
        <v>0</v>
      </c>
      <c r="AN109" s="4">
        <v>23</v>
      </c>
      <c r="AO109" s="4">
        <v>190.1</v>
      </c>
      <c r="AP109" s="4">
        <v>188</v>
      </c>
      <c r="AQ109" s="4">
        <v>3.3</v>
      </c>
      <c r="AR109" s="4">
        <v>195</v>
      </c>
      <c r="AS109" s="4" t="s">
        <v>155</v>
      </c>
      <c r="AT109" s="4">
        <v>2</v>
      </c>
      <c r="AU109" s="5">
        <v>0.79802083333333329</v>
      </c>
      <c r="AV109" s="4">
        <v>47.164254</v>
      </c>
      <c r="AW109" s="4">
        <v>-88.489631000000003</v>
      </c>
      <c r="AX109" s="4">
        <v>320</v>
      </c>
      <c r="AY109" s="4">
        <v>26.4</v>
      </c>
      <c r="AZ109" s="4">
        <v>12</v>
      </c>
      <c r="BA109" s="4">
        <v>10</v>
      </c>
      <c r="BB109" s="4" t="s">
        <v>222</v>
      </c>
      <c r="BC109" s="4">
        <v>1</v>
      </c>
      <c r="BD109" s="4">
        <v>1.5508</v>
      </c>
      <c r="BE109" s="4">
        <v>2.2000000000000002</v>
      </c>
      <c r="BF109" s="4">
        <v>14.063000000000001</v>
      </c>
      <c r="BG109" s="4">
        <v>13.6</v>
      </c>
      <c r="BH109" s="4">
        <v>0.97</v>
      </c>
      <c r="BI109" s="4">
        <v>15.478</v>
      </c>
      <c r="BJ109" s="4">
        <v>2681.1930000000002</v>
      </c>
      <c r="BK109" s="4">
        <v>217.36699999999999</v>
      </c>
      <c r="BL109" s="4">
        <v>0.79200000000000004</v>
      </c>
      <c r="BM109" s="4">
        <v>0.90300000000000002</v>
      </c>
      <c r="BN109" s="4">
        <v>1.694</v>
      </c>
      <c r="BO109" s="4">
        <v>0.63600000000000001</v>
      </c>
      <c r="BP109" s="4">
        <v>0.72499999999999998</v>
      </c>
      <c r="BQ109" s="4">
        <v>1.361</v>
      </c>
      <c r="BR109" s="4">
        <v>3.2511000000000001</v>
      </c>
      <c r="BU109" s="4">
        <v>1.4370000000000001</v>
      </c>
      <c r="BW109" s="4">
        <v>0</v>
      </c>
      <c r="BX109" s="4">
        <v>0.264654</v>
      </c>
      <c r="BY109" s="4">
        <v>-5</v>
      </c>
      <c r="BZ109" s="4">
        <v>0.629</v>
      </c>
      <c r="CA109" s="4">
        <v>6.4674820000000004</v>
      </c>
      <c r="CB109" s="4">
        <v>12.7058</v>
      </c>
      <c r="CC109" s="4">
        <f t="shared" si="14"/>
        <v>1.7087087444</v>
      </c>
      <c r="CE109" s="4">
        <f t="shared" si="15"/>
        <v>12953.403897121423</v>
      </c>
      <c r="CF109" s="4">
        <f t="shared" si="16"/>
        <v>1050.145418440818</v>
      </c>
      <c r="CG109" s="4">
        <f t="shared" si="17"/>
        <v>6.5752755224940005</v>
      </c>
      <c r="CH109" s="4">
        <f t="shared" si="18"/>
        <v>15.706743755459401</v>
      </c>
    </row>
    <row r="110" spans="1:86">
      <c r="A110" s="2">
        <v>42439</v>
      </c>
      <c r="B110" s="29">
        <v>0.59012828703703701</v>
      </c>
      <c r="C110" s="4">
        <v>14.05</v>
      </c>
      <c r="D110" s="4">
        <v>1.1715</v>
      </c>
      <c r="E110" s="4" t="s">
        <v>155</v>
      </c>
      <c r="F110" s="4">
        <v>11715.053322</v>
      </c>
      <c r="G110" s="4">
        <v>46.5</v>
      </c>
      <c r="H110" s="4">
        <v>45.3</v>
      </c>
      <c r="I110" s="4">
        <v>323.8</v>
      </c>
      <c r="K110" s="4">
        <v>0</v>
      </c>
      <c r="L110" s="4">
        <v>34</v>
      </c>
      <c r="M110" s="4">
        <v>0.86809999999999998</v>
      </c>
      <c r="N110" s="4">
        <v>12.1975</v>
      </c>
      <c r="O110" s="4">
        <v>1.0169999999999999</v>
      </c>
      <c r="P110" s="4">
        <v>40.375799999999998</v>
      </c>
      <c r="Q110" s="4">
        <v>39.315300000000001</v>
      </c>
      <c r="R110" s="4">
        <v>79.7</v>
      </c>
      <c r="S110" s="4">
        <v>32.426900000000003</v>
      </c>
      <c r="T110" s="4">
        <v>31.575199999999999</v>
      </c>
      <c r="U110" s="4">
        <v>64</v>
      </c>
      <c r="V110" s="4">
        <v>323.84109999999998</v>
      </c>
      <c r="Y110" s="4">
        <v>29.167999999999999</v>
      </c>
      <c r="Z110" s="4">
        <v>0</v>
      </c>
      <c r="AA110" s="4">
        <v>0</v>
      </c>
      <c r="AB110" s="4" t="s">
        <v>207</v>
      </c>
      <c r="AC110" s="4">
        <v>0</v>
      </c>
      <c r="AD110" s="4">
        <v>11</v>
      </c>
      <c r="AE110" s="4">
        <v>862</v>
      </c>
      <c r="AF110" s="4">
        <v>895</v>
      </c>
      <c r="AG110" s="4">
        <v>839</v>
      </c>
      <c r="AH110" s="4">
        <v>84</v>
      </c>
      <c r="AI110" s="4">
        <v>22.84</v>
      </c>
      <c r="AJ110" s="4">
        <v>0.52</v>
      </c>
      <c r="AK110" s="4">
        <v>982</v>
      </c>
      <c r="AL110" s="4">
        <v>0</v>
      </c>
      <c r="AM110" s="4">
        <v>0</v>
      </c>
      <c r="AN110" s="4">
        <v>23</v>
      </c>
      <c r="AO110" s="4">
        <v>190.9</v>
      </c>
      <c r="AP110" s="4">
        <v>188</v>
      </c>
      <c r="AQ110" s="4">
        <v>2.8</v>
      </c>
      <c r="AR110" s="4">
        <v>195</v>
      </c>
      <c r="AS110" s="4" t="s">
        <v>155</v>
      </c>
      <c r="AT110" s="4">
        <v>2</v>
      </c>
      <c r="AU110" s="5">
        <v>0.79803240740740744</v>
      </c>
      <c r="AV110" s="4">
        <v>47.164141999999998</v>
      </c>
      <c r="AW110" s="4">
        <v>-88.489819999999995</v>
      </c>
      <c r="AX110" s="4">
        <v>319.89999999999998</v>
      </c>
      <c r="AY110" s="4">
        <v>27.1</v>
      </c>
      <c r="AZ110" s="4">
        <v>12</v>
      </c>
      <c r="BA110" s="4">
        <v>10</v>
      </c>
      <c r="BB110" s="4" t="s">
        <v>222</v>
      </c>
      <c r="BC110" s="4">
        <v>1</v>
      </c>
      <c r="BD110" s="4">
        <v>1.6</v>
      </c>
      <c r="BE110" s="4">
        <v>2.2000000000000002</v>
      </c>
      <c r="BF110" s="4">
        <v>14.063000000000001</v>
      </c>
      <c r="BG110" s="4">
        <v>13.86</v>
      </c>
      <c r="BH110" s="4">
        <v>0.99</v>
      </c>
      <c r="BI110" s="4">
        <v>15.188000000000001</v>
      </c>
      <c r="BJ110" s="4">
        <v>2792.4229999999998</v>
      </c>
      <c r="BK110" s="4">
        <v>148.19300000000001</v>
      </c>
      <c r="BL110" s="4">
        <v>0.96799999999999997</v>
      </c>
      <c r="BM110" s="4">
        <v>0.94299999999999995</v>
      </c>
      <c r="BN110" s="4">
        <v>1.911</v>
      </c>
      <c r="BO110" s="4">
        <v>0.77700000000000002</v>
      </c>
      <c r="BP110" s="4">
        <v>0.75700000000000001</v>
      </c>
      <c r="BQ110" s="4">
        <v>1.534</v>
      </c>
      <c r="BR110" s="4">
        <v>2.4514999999999998</v>
      </c>
      <c r="BU110" s="4">
        <v>1.325</v>
      </c>
      <c r="BW110" s="4">
        <v>0</v>
      </c>
      <c r="BX110" s="4">
        <v>0.27817500000000001</v>
      </c>
      <c r="BY110" s="4">
        <v>-5</v>
      </c>
      <c r="BZ110" s="4">
        <v>0.62921800000000006</v>
      </c>
      <c r="CA110" s="4">
        <v>6.7979019999999997</v>
      </c>
      <c r="CB110" s="4">
        <v>12.710203999999999</v>
      </c>
      <c r="CC110" s="4">
        <f t="shared" si="14"/>
        <v>1.7960057083999998</v>
      </c>
      <c r="CE110" s="4">
        <f t="shared" si="15"/>
        <v>14180.01556871986</v>
      </c>
      <c r="CF110" s="4">
        <f t="shared" si="16"/>
        <v>752.528913841242</v>
      </c>
      <c r="CG110" s="4">
        <f t="shared" si="17"/>
        <v>7.7897023059959993</v>
      </c>
      <c r="CH110" s="4">
        <f t="shared" si="18"/>
        <v>12.448797394490999</v>
      </c>
    </row>
    <row r="111" spans="1:86">
      <c r="A111" s="2">
        <v>42439</v>
      </c>
      <c r="B111" s="29">
        <v>0.59013986111111116</v>
      </c>
      <c r="C111" s="4">
        <v>14.23</v>
      </c>
      <c r="D111" s="4">
        <v>0.81710000000000005</v>
      </c>
      <c r="E111" s="4" t="s">
        <v>155</v>
      </c>
      <c r="F111" s="4">
        <v>8170.9669210000002</v>
      </c>
      <c r="G111" s="4">
        <v>83.5</v>
      </c>
      <c r="H111" s="4">
        <v>50.1</v>
      </c>
      <c r="I111" s="4">
        <v>215.9</v>
      </c>
      <c r="K111" s="4">
        <v>0</v>
      </c>
      <c r="L111" s="4">
        <v>29</v>
      </c>
      <c r="M111" s="4">
        <v>0.87</v>
      </c>
      <c r="N111" s="4">
        <v>12.380599999999999</v>
      </c>
      <c r="O111" s="4">
        <v>0.71089999999999998</v>
      </c>
      <c r="P111" s="4">
        <v>72.644999999999996</v>
      </c>
      <c r="Q111" s="4">
        <v>43.5959</v>
      </c>
      <c r="R111" s="4">
        <v>116.2</v>
      </c>
      <c r="S111" s="4">
        <v>58.3431</v>
      </c>
      <c r="T111" s="4">
        <v>35.012999999999998</v>
      </c>
      <c r="U111" s="4">
        <v>93.4</v>
      </c>
      <c r="V111" s="4">
        <v>215.88229999999999</v>
      </c>
      <c r="Y111" s="4">
        <v>25.241</v>
      </c>
      <c r="Z111" s="4">
        <v>0</v>
      </c>
      <c r="AA111" s="4">
        <v>0</v>
      </c>
      <c r="AB111" s="4" t="s">
        <v>207</v>
      </c>
      <c r="AC111" s="4">
        <v>0</v>
      </c>
      <c r="AD111" s="4">
        <v>11</v>
      </c>
      <c r="AE111" s="4">
        <v>864</v>
      </c>
      <c r="AF111" s="4">
        <v>896</v>
      </c>
      <c r="AG111" s="4">
        <v>841</v>
      </c>
      <c r="AH111" s="4">
        <v>84</v>
      </c>
      <c r="AI111" s="4">
        <v>22.84</v>
      </c>
      <c r="AJ111" s="4">
        <v>0.52</v>
      </c>
      <c r="AK111" s="4">
        <v>982</v>
      </c>
      <c r="AL111" s="4">
        <v>0</v>
      </c>
      <c r="AM111" s="4">
        <v>0</v>
      </c>
      <c r="AN111" s="4">
        <v>23</v>
      </c>
      <c r="AO111" s="4">
        <v>190.1</v>
      </c>
      <c r="AP111" s="4">
        <v>188</v>
      </c>
      <c r="AQ111" s="4">
        <v>3</v>
      </c>
      <c r="AR111" s="4">
        <v>195</v>
      </c>
      <c r="AS111" s="4" t="s">
        <v>155</v>
      </c>
      <c r="AT111" s="4">
        <v>2</v>
      </c>
      <c r="AU111" s="5">
        <v>0.79805555555555552</v>
      </c>
      <c r="AV111" s="4">
        <v>47.164070000000002</v>
      </c>
      <c r="AW111" s="4">
        <v>-88.489941999999999</v>
      </c>
      <c r="AX111" s="4">
        <v>319.89999999999998</v>
      </c>
      <c r="AY111" s="4">
        <v>27.5</v>
      </c>
      <c r="AZ111" s="4">
        <v>12</v>
      </c>
      <c r="BA111" s="4">
        <v>10</v>
      </c>
      <c r="BB111" s="4" t="s">
        <v>222</v>
      </c>
      <c r="BC111" s="4">
        <v>1</v>
      </c>
      <c r="BD111" s="4">
        <v>1.6</v>
      </c>
      <c r="BE111" s="4">
        <v>2.2000000000000002</v>
      </c>
      <c r="BF111" s="4">
        <v>14.063000000000001</v>
      </c>
      <c r="BG111" s="4">
        <v>14.06</v>
      </c>
      <c r="BH111" s="4">
        <v>1</v>
      </c>
      <c r="BI111" s="4">
        <v>14.936999999999999</v>
      </c>
      <c r="BJ111" s="4">
        <v>2863.3690000000001</v>
      </c>
      <c r="BK111" s="4">
        <v>104.64700000000001</v>
      </c>
      <c r="BL111" s="4">
        <v>1.7589999999999999</v>
      </c>
      <c r="BM111" s="4">
        <v>1.056</v>
      </c>
      <c r="BN111" s="4">
        <v>2.8149999999999999</v>
      </c>
      <c r="BO111" s="4">
        <v>1.413</v>
      </c>
      <c r="BP111" s="4">
        <v>0.84799999999999998</v>
      </c>
      <c r="BQ111" s="4">
        <v>2.2610000000000001</v>
      </c>
      <c r="BR111" s="4">
        <v>1.651</v>
      </c>
      <c r="BU111" s="4">
        <v>1.1579999999999999</v>
      </c>
      <c r="BW111" s="4">
        <v>0</v>
      </c>
      <c r="BX111" s="4">
        <v>0.35066799999999998</v>
      </c>
      <c r="BY111" s="4">
        <v>-5</v>
      </c>
      <c r="BZ111" s="4">
        <v>0.63100000000000001</v>
      </c>
      <c r="CA111" s="4">
        <v>8.5694490000000005</v>
      </c>
      <c r="CB111" s="4">
        <v>12.7462</v>
      </c>
      <c r="CC111" s="4">
        <f t="shared" si="14"/>
        <v>2.2640484258</v>
      </c>
      <c r="CE111" s="4">
        <f t="shared" si="15"/>
        <v>18329.508476419709</v>
      </c>
      <c r="CF111" s="4">
        <f t="shared" si="16"/>
        <v>669.88504573874104</v>
      </c>
      <c r="CG111" s="4">
        <f t="shared" si="17"/>
        <v>14.473516569183003</v>
      </c>
      <c r="CH111" s="4">
        <f t="shared" si="18"/>
        <v>10.568675743353001</v>
      </c>
    </row>
    <row r="112" spans="1:86">
      <c r="A112" s="2">
        <v>42439</v>
      </c>
      <c r="B112" s="29">
        <v>0.5901514351851852</v>
      </c>
      <c r="C112" s="4">
        <v>14.172000000000001</v>
      </c>
      <c r="D112" s="4">
        <v>0.58299999999999996</v>
      </c>
      <c r="E112" s="4" t="s">
        <v>155</v>
      </c>
      <c r="F112" s="4">
        <v>5830</v>
      </c>
      <c r="G112" s="4">
        <v>127.9</v>
      </c>
      <c r="H112" s="4">
        <v>50.3</v>
      </c>
      <c r="I112" s="4">
        <v>169.2</v>
      </c>
      <c r="K112" s="4">
        <v>0</v>
      </c>
      <c r="L112" s="4">
        <v>26</v>
      </c>
      <c r="M112" s="4">
        <v>0.87260000000000004</v>
      </c>
      <c r="N112" s="4">
        <v>12.366</v>
      </c>
      <c r="O112" s="4">
        <v>0.50870000000000004</v>
      </c>
      <c r="P112" s="4">
        <v>111.6075</v>
      </c>
      <c r="Q112" s="4">
        <v>43.890900000000002</v>
      </c>
      <c r="R112" s="4">
        <v>155.5</v>
      </c>
      <c r="S112" s="4">
        <v>89.634900000000002</v>
      </c>
      <c r="T112" s="4">
        <v>35.249899999999997</v>
      </c>
      <c r="U112" s="4">
        <v>124.9</v>
      </c>
      <c r="V112" s="4">
        <v>169.20230000000001</v>
      </c>
      <c r="Y112" s="4">
        <v>22.744</v>
      </c>
      <c r="Z112" s="4">
        <v>0</v>
      </c>
      <c r="AA112" s="4">
        <v>0</v>
      </c>
      <c r="AB112" s="4" t="s">
        <v>207</v>
      </c>
      <c r="AC112" s="4">
        <v>0</v>
      </c>
      <c r="AD112" s="4">
        <v>11</v>
      </c>
      <c r="AE112" s="4">
        <v>866</v>
      </c>
      <c r="AF112" s="4">
        <v>897</v>
      </c>
      <c r="AG112" s="4">
        <v>841</v>
      </c>
      <c r="AH112" s="4">
        <v>84</v>
      </c>
      <c r="AI112" s="4">
        <v>22.84</v>
      </c>
      <c r="AJ112" s="4">
        <v>0.52</v>
      </c>
      <c r="AK112" s="4">
        <v>982</v>
      </c>
      <c r="AL112" s="4">
        <v>0</v>
      </c>
      <c r="AM112" s="4">
        <v>0</v>
      </c>
      <c r="AN112" s="4">
        <v>23</v>
      </c>
      <c r="AO112" s="4">
        <v>190.9</v>
      </c>
      <c r="AP112" s="4">
        <v>187.9</v>
      </c>
      <c r="AQ112" s="4">
        <v>3</v>
      </c>
      <c r="AR112" s="4">
        <v>195</v>
      </c>
      <c r="AS112" s="4" t="s">
        <v>155</v>
      </c>
      <c r="AT112" s="4">
        <v>2</v>
      </c>
      <c r="AU112" s="5">
        <v>0.79805555555555552</v>
      </c>
      <c r="AV112" s="4">
        <v>47.164003000000001</v>
      </c>
      <c r="AW112" s="4">
        <v>-88.490101999999993</v>
      </c>
      <c r="AX112" s="4">
        <v>319.7</v>
      </c>
      <c r="AY112" s="4">
        <v>28.5</v>
      </c>
      <c r="AZ112" s="4">
        <v>12</v>
      </c>
      <c r="BA112" s="4">
        <v>10</v>
      </c>
      <c r="BB112" s="4" t="s">
        <v>222</v>
      </c>
      <c r="BC112" s="4">
        <v>1.3048</v>
      </c>
      <c r="BD112" s="4">
        <v>1.2951999999999999</v>
      </c>
      <c r="BE112" s="4">
        <v>2.4540000000000002</v>
      </c>
      <c r="BF112" s="4">
        <v>14.063000000000001</v>
      </c>
      <c r="BG112" s="4">
        <v>14.36</v>
      </c>
      <c r="BH112" s="4">
        <v>1.02</v>
      </c>
      <c r="BI112" s="4">
        <v>14.602</v>
      </c>
      <c r="BJ112" s="4">
        <v>2909.2840000000001</v>
      </c>
      <c r="BK112" s="4">
        <v>76.174000000000007</v>
      </c>
      <c r="BL112" s="4">
        <v>2.75</v>
      </c>
      <c r="BM112" s="4">
        <v>1.081</v>
      </c>
      <c r="BN112" s="4">
        <v>3.831</v>
      </c>
      <c r="BO112" s="4">
        <v>2.2080000000000002</v>
      </c>
      <c r="BP112" s="4">
        <v>0.86799999999999999</v>
      </c>
      <c r="BQ112" s="4">
        <v>3.077</v>
      </c>
      <c r="BR112" s="4">
        <v>1.3163</v>
      </c>
      <c r="BU112" s="4">
        <v>1.0620000000000001</v>
      </c>
      <c r="BW112" s="4">
        <v>0</v>
      </c>
      <c r="BX112" s="4">
        <v>0.39689099999999999</v>
      </c>
      <c r="BY112" s="4">
        <v>-5</v>
      </c>
      <c r="BZ112" s="4">
        <v>0.63100000000000001</v>
      </c>
      <c r="CA112" s="4">
        <v>9.6990239999999996</v>
      </c>
      <c r="CB112" s="4">
        <v>12.7462</v>
      </c>
      <c r="CC112" s="4">
        <f t="shared" si="14"/>
        <v>2.5624821407999998</v>
      </c>
      <c r="CE112" s="4">
        <f t="shared" si="15"/>
        <v>21078.259858095553</v>
      </c>
      <c r="CF112" s="4">
        <f t="shared" si="16"/>
        <v>551.893650269472</v>
      </c>
      <c r="CG112" s="4">
        <f t="shared" si="17"/>
        <v>22.293390945456</v>
      </c>
      <c r="CH112" s="4">
        <f t="shared" si="18"/>
        <v>9.5368184925264003</v>
      </c>
    </row>
    <row r="113" spans="1:86">
      <c r="A113" s="2">
        <v>42439</v>
      </c>
      <c r="B113" s="29">
        <v>0.59016300925925924</v>
      </c>
      <c r="C113" s="4">
        <v>14.115</v>
      </c>
      <c r="D113" s="4">
        <v>0.99539999999999995</v>
      </c>
      <c r="E113" s="4" t="s">
        <v>155</v>
      </c>
      <c r="F113" s="4">
        <v>9953.9669419999991</v>
      </c>
      <c r="G113" s="4">
        <v>127.9</v>
      </c>
      <c r="H113" s="4">
        <v>50.2</v>
      </c>
      <c r="I113" s="4">
        <v>205.7</v>
      </c>
      <c r="K113" s="4">
        <v>0</v>
      </c>
      <c r="L113" s="4">
        <v>26</v>
      </c>
      <c r="M113" s="4">
        <v>0.86939999999999995</v>
      </c>
      <c r="N113" s="4">
        <v>12.2714</v>
      </c>
      <c r="O113" s="4">
        <v>0.86539999999999995</v>
      </c>
      <c r="P113" s="4">
        <v>111.1952</v>
      </c>
      <c r="Q113" s="4">
        <v>43.643500000000003</v>
      </c>
      <c r="R113" s="4">
        <v>154.80000000000001</v>
      </c>
      <c r="S113" s="4">
        <v>89.303799999999995</v>
      </c>
      <c r="T113" s="4">
        <v>35.051200000000001</v>
      </c>
      <c r="U113" s="4">
        <v>124.4</v>
      </c>
      <c r="V113" s="4">
        <v>205.69450000000001</v>
      </c>
      <c r="Y113" s="4">
        <v>22.603999999999999</v>
      </c>
      <c r="Z113" s="4">
        <v>0</v>
      </c>
      <c r="AA113" s="4">
        <v>0</v>
      </c>
      <c r="AB113" s="4" t="s">
        <v>207</v>
      </c>
      <c r="AC113" s="4">
        <v>0</v>
      </c>
      <c r="AD113" s="4">
        <v>11</v>
      </c>
      <c r="AE113" s="4">
        <v>866</v>
      </c>
      <c r="AF113" s="4">
        <v>897</v>
      </c>
      <c r="AG113" s="4">
        <v>842</v>
      </c>
      <c r="AH113" s="4">
        <v>84</v>
      </c>
      <c r="AI113" s="4">
        <v>22.84</v>
      </c>
      <c r="AJ113" s="4">
        <v>0.52</v>
      </c>
      <c r="AK113" s="4">
        <v>982</v>
      </c>
      <c r="AL113" s="4">
        <v>0</v>
      </c>
      <c r="AM113" s="4">
        <v>0</v>
      </c>
      <c r="AN113" s="4">
        <v>23</v>
      </c>
      <c r="AO113" s="4">
        <v>190.1</v>
      </c>
      <c r="AP113" s="4">
        <v>187</v>
      </c>
      <c r="AQ113" s="4">
        <v>3.1</v>
      </c>
      <c r="AR113" s="4">
        <v>195</v>
      </c>
      <c r="AS113" s="4" t="s">
        <v>155</v>
      </c>
      <c r="AT113" s="4">
        <v>2</v>
      </c>
      <c r="AU113" s="5">
        <v>0.79807870370370371</v>
      </c>
      <c r="AV113" s="4">
        <v>47.163916999999998</v>
      </c>
      <c r="AW113" s="4">
        <v>-88.490346000000002</v>
      </c>
      <c r="AX113" s="4">
        <v>319.39999999999998</v>
      </c>
      <c r="AY113" s="4">
        <v>29.3</v>
      </c>
      <c r="AZ113" s="4">
        <v>12</v>
      </c>
      <c r="BA113" s="4">
        <v>10</v>
      </c>
      <c r="BB113" s="4" t="s">
        <v>222</v>
      </c>
      <c r="BC113" s="4">
        <v>1.7016</v>
      </c>
      <c r="BD113" s="4">
        <v>1</v>
      </c>
      <c r="BE113" s="4">
        <v>2.8523999999999998</v>
      </c>
      <c r="BF113" s="4">
        <v>14.063000000000001</v>
      </c>
      <c r="BG113" s="4">
        <v>13.99</v>
      </c>
      <c r="BH113" s="4">
        <v>0.99</v>
      </c>
      <c r="BI113" s="4">
        <v>15.023</v>
      </c>
      <c r="BJ113" s="4">
        <v>2828.5309999999999</v>
      </c>
      <c r="BK113" s="4">
        <v>126.956</v>
      </c>
      <c r="BL113" s="4">
        <v>2.6840000000000002</v>
      </c>
      <c r="BM113" s="4">
        <v>1.0529999999999999</v>
      </c>
      <c r="BN113" s="4">
        <v>3.738</v>
      </c>
      <c r="BO113" s="4">
        <v>2.1560000000000001</v>
      </c>
      <c r="BP113" s="4">
        <v>0.84599999999999997</v>
      </c>
      <c r="BQ113" s="4">
        <v>3.0019999999999998</v>
      </c>
      <c r="BR113" s="4">
        <v>1.5678000000000001</v>
      </c>
      <c r="BU113" s="4">
        <v>1.034</v>
      </c>
      <c r="BW113" s="4">
        <v>0</v>
      </c>
      <c r="BX113" s="4">
        <v>0.39218500000000001</v>
      </c>
      <c r="BY113" s="4">
        <v>-5</v>
      </c>
      <c r="BZ113" s="4">
        <v>0.63110900000000003</v>
      </c>
      <c r="CA113" s="4">
        <v>9.5840209999999999</v>
      </c>
      <c r="CB113" s="4">
        <v>12.748402</v>
      </c>
      <c r="CC113" s="4">
        <f t="shared" si="14"/>
        <v>2.5320983481999999</v>
      </c>
      <c r="CE113" s="4">
        <f t="shared" si="15"/>
        <v>20250.199275853796</v>
      </c>
      <c r="CF113" s="4">
        <f t="shared" si="16"/>
        <v>908.91148064677202</v>
      </c>
      <c r="CG113" s="4">
        <f t="shared" si="17"/>
        <v>21.492109588373996</v>
      </c>
      <c r="CH113" s="4">
        <f t="shared" si="18"/>
        <v>11.2242936084786</v>
      </c>
    </row>
    <row r="114" spans="1:86">
      <c r="A114" s="2">
        <v>42439</v>
      </c>
      <c r="B114" s="29">
        <v>0.59017458333333328</v>
      </c>
      <c r="C114" s="4">
        <v>14.113</v>
      </c>
      <c r="D114" s="4">
        <v>0.93010000000000004</v>
      </c>
      <c r="E114" s="4" t="s">
        <v>155</v>
      </c>
      <c r="F114" s="4">
        <v>9301.2706269999999</v>
      </c>
      <c r="G114" s="4">
        <v>83.7</v>
      </c>
      <c r="H114" s="4">
        <v>51.2</v>
      </c>
      <c r="I114" s="4">
        <v>204.8</v>
      </c>
      <c r="K114" s="4">
        <v>0</v>
      </c>
      <c r="L114" s="4">
        <v>26</v>
      </c>
      <c r="M114" s="4">
        <v>0.86990000000000001</v>
      </c>
      <c r="N114" s="4">
        <v>12.277100000000001</v>
      </c>
      <c r="O114" s="4">
        <v>0.80910000000000004</v>
      </c>
      <c r="P114" s="4">
        <v>72.804699999999997</v>
      </c>
      <c r="Q114" s="4">
        <v>44.569099999999999</v>
      </c>
      <c r="R114" s="4">
        <v>117.4</v>
      </c>
      <c r="S114" s="4">
        <v>58.471400000000003</v>
      </c>
      <c r="T114" s="4">
        <v>35.794699999999999</v>
      </c>
      <c r="U114" s="4">
        <v>94.3</v>
      </c>
      <c r="V114" s="4">
        <v>204.75489999999999</v>
      </c>
      <c r="Y114" s="4">
        <v>22.617000000000001</v>
      </c>
      <c r="Z114" s="4">
        <v>0</v>
      </c>
      <c r="AA114" s="4">
        <v>0</v>
      </c>
      <c r="AB114" s="4" t="s">
        <v>207</v>
      </c>
      <c r="AC114" s="4">
        <v>0</v>
      </c>
      <c r="AD114" s="4">
        <v>11</v>
      </c>
      <c r="AE114" s="4">
        <v>864</v>
      </c>
      <c r="AF114" s="4">
        <v>896</v>
      </c>
      <c r="AG114" s="4">
        <v>840</v>
      </c>
      <c r="AH114" s="4">
        <v>84</v>
      </c>
      <c r="AI114" s="4">
        <v>22.84</v>
      </c>
      <c r="AJ114" s="4">
        <v>0.52</v>
      </c>
      <c r="AK114" s="4">
        <v>982</v>
      </c>
      <c r="AL114" s="4">
        <v>0</v>
      </c>
      <c r="AM114" s="4">
        <v>0</v>
      </c>
      <c r="AN114" s="4">
        <v>23</v>
      </c>
      <c r="AO114" s="4">
        <v>190.9</v>
      </c>
      <c r="AP114" s="4">
        <v>187.1</v>
      </c>
      <c r="AQ114" s="4">
        <v>2.8</v>
      </c>
      <c r="AR114" s="4">
        <v>195</v>
      </c>
      <c r="AS114" s="4" t="s">
        <v>155</v>
      </c>
      <c r="AT114" s="4">
        <v>2</v>
      </c>
      <c r="AU114" s="5">
        <v>0.79809027777777775</v>
      </c>
      <c r="AV114" s="4">
        <v>47.163879999999999</v>
      </c>
      <c r="AW114" s="4">
        <v>-88.490523999999994</v>
      </c>
      <c r="AX114" s="4">
        <v>319.39999999999998</v>
      </c>
      <c r="AY114" s="4">
        <v>29.8</v>
      </c>
      <c r="AZ114" s="4">
        <v>12</v>
      </c>
      <c r="BA114" s="4">
        <v>10</v>
      </c>
      <c r="BB114" s="4" t="s">
        <v>222</v>
      </c>
      <c r="BC114" s="4">
        <v>1.8</v>
      </c>
      <c r="BD114" s="4">
        <v>1</v>
      </c>
      <c r="BE114" s="4">
        <v>3</v>
      </c>
      <c r="BF114" s="4">
        <v>14.063000000000001</v>
      </c>
      <c r="BG114" s="4">
        <v>14.05</v>
      </c>
      <c r="BH114" s="4">
        <v>1</v>
      </c>
      <c r="BI114" s="4">
        <v>14.957000000000001</v>
      </c>
      <c r="BJ114" s="4">
        <v>2840.8220000000001</v>
      </c>
      <c r="BK114" s="4">
        <v>119.16</v>
      </c>
      <c r="BL114" s="4">
        <v>1.764</v>
      </c>
      <c r="BM114" s="4">
        <v>1.08</v>
      </c>
      <c r="BN114" s="4">
        <v>2.8439999999999999</v>
      </c>
      <c r="BO114" s="4">
        <v>1.417</v>
      </c>
      <c r="BP114" s="4">
        <v>0.86699999999999999</v>
      </c>
      <c r="BQ114" s="4">
        <v>2.2839999999999998</v>
      </c>
      <c r="BR114" s="4">
        <v>1.5667</v>
      </c>
      <c r="BU114" s="4">
        <v>1.038</v>
      </c>
      <c r="BW114" s="4">
        <v>0</v>
      </c>
      <c r="BX114" s="4">
        <v>0.36143599999999998</v>
      </c>
      <c r="BY114" s="4">
        <v>-5</v>
      </c>
      <c r="BZ114" s="4">
        <v>0.63167300000000004</v>
      </c>
      <c r="CA114" s="4">
        <v>8.832592</v>
      </c>
      <c r="CB114" s="4">
        <v>12.759795</v>
      </c>
      <c r="CC114" s="4">
        <f t="shared" si="14"/>
        <v>2.3335708064</v>
      </c>
      <c r="CE114" s="4">
        <f t="shared" si="15"/>
        <v>18743.590787956131</v>
      </c>
      <c r="CF114" s="4">
        <f t="shared" si="16"/>
        <v>786.21127205184007</v>
      </c>
      <c r="CG114" s="4">
        <f t="shared" si="17"/>
        <v>15.069709175616</v>
      </c>
      <c r="CH114" s="4">
        <f t="shared" si="18"/>
        <v>10.3370023491408</v>
      </c>
    </row>
    <row r="115" spans="1:86">
      <c r="A115" s="2">
        <v>42439</v>
      </c>
      <c r="B115" s="29">
        <v>0.59018615740740743</v>
      </c>
      <c r="C115" s="4">
        <v>14.111000000000001</v>
      </c>
      <c r="D115" s="4">
        <v>0.95789999999999997</v>
      </c>
      <c r="E115" s="4" t="s">
        <v>155</v>
      </c>
      <c r="F115" s="4">
        <v>9579.2699489999995</v>
      </c>
      <c r="G115" s="4">
        <v>63.1</v>
      </c>
      <c r="H115" s="4">
        <v>58.4</v>
      </c>
      <c r="I115" s="4">
        <v>224.1</v>
      </c>
      <c r="K115" s="4">
        <v>0</v>
      </c>
      <c r="L115" s="4">
        <v>26</v>
      </c>
      <c r="M115" s="4">
        <v>0.86970000000000003</v>
      </c>
      <c r="N115" s="4">
        <v>12.2719</v>
      </c>
      <c r="O115" s="4">
        <v>0.83309999999999995</v>
      </c>
      <c r="P115" s="4">
        <v>54.901600000000002</v>
      </c>
      <c r="Q115" s="4">
        <v>50.800199999999997</v>
      </c>
      <c r="R115" s="4">
        <v>105.7</v>
      </c>
      <c r="S115" s="4">
        <v>44.0929</v>
      </c>
      <c r="T115" s="4">
        <v>40.798999999999999</v>
      </c>
      <c r="U115" s="4">
        <v>84.9</v>
      </c>
      <c r="V115" s="4">
        <v>224.08539999999999</v>
      </c>
      <c r="Y115" s="4">
        <v>22.536999999999999</v>
      </c>
      <c r="Z115" s="4">
        <v>0</v>
      </c>
      <c r="AA115" s="4">
        <v>0</v>
      </c>
      <c r="AB115" s="4" t="s">
        <v>207</v>
      </c>
      <c r="AC115" s="4">
        <v>0</v>
      </c>
      <c r="AD115" s="4">
        <v>11</v>
      </c>
      <c r="AE115" s="4">
        <v>865</v>
      </c>
      <c r="AF115" s="4">
        <v>896</v>
      </c>
      <c r="AG115" s="4">
        <v>841</v>
      </c>
      <c r="AH115" s="4">
        <v>84</v>
      </c>
      <c r="AI115" s="4">
        <v>22.84</v>
      </c>
      <c r="AJ115" s="4">
        <v>0.52</v>
      </c>
      <c r="AK115" s="4">
        <v>982</v>
      </c>
      <c r="AL115" s="4">
        <v>0</v>
      </c>
      <c r="AM115" s="4">
        <v>0</v>
      </c>
      <c r="AN115" s="4">
        <v>23</v>
      </c>
      <c r="AO115" s="4">
        <v>190.1</v>
      </c>
      <c r="AP115" s="4">
        <v>188</v>
      </c>
      <c r="AQ115" s="4">
        <v>2.9</v>
      </c>
      <c r="AR115" s="4">
        <v>195</v>
      </c>
      <c r="AS115" s="4" t="s">
        <v>155</v>
      </c>
      <c r="AT115" s="4">
        <v>2</v>
      </c>
      <c r="AU115" s="5">
        <v>0.79810185185185178</v>
      </c>
      <c r="AV115" s="4">
        <v>47.16384</v>
      </c>
      <c r="AW115" s="4">
        <v>-88.490699000000006</v>
      </c>
      <c r="AX115" s="4">
        <v>319.3</v>
      </c>
      <c r="AY115" s="4">
        <v>30</v>
      </c>
      <c r="AZ115" s="4">
        <v>12</v>
      </c>
      <c r="BA115" s="4">
        <v>10</v>
      </c>
      <c r="BB115" s="4" t="s">
        <v>222</v>
      </c>
      <c r="BC115" s="4">
        <v>2.1048</v>
      </c>
      <c r="BD115" s="4">
        <v>1.1524000000000001</v>
      </c>
      <c r="BE115" s="4">
        <v>3.3048000000000002</v>
      </c>
      <c r="BF115" s="4">
        <v>14.063000000000001</v>
      </c>
      <c r="BG115" s="4">
        <v>14.03</v>
      </c>
      <c r="BH115" s="4">
        <v>1</v>
      </c>
      <c r="BI115" s="4">
        <v>14.987</v>
      </c>
      <c r="BJ115" s="4">
        <v>2835.125</v>
      </c>
      <c r="BK115" s="4">
        <v>122.496</v>
      </c>
      <c r="BL115" s="4">
        <v>1.3280000000000001</v>
      </c>
      <c r="BM115" s="4">
        <v>1.2290000000000001</v>
      </c>
      <c r="BN115" s="4">
        <v>2.5569999999999999</v>
      </c>
      <c r="BO115" s="4">
        <v>1.0669999999999999</v>
      </c>
      <c r="BP115" s="4">
        <v>0.98699999999999999</v>
      </c>
      <c r="BQ115" s="4">
        <v>2.0539999999999998</v>
      </c>
      <c r="BR115" s="4">
        <v>1.7119</v>
      </c>
      <c r="BU115" s="4">
        <v>1.0329999999999999</v>
      </c>
      <c r="BW115" s="4">
        <v>0</v>
      </c>
      <c r="BX115" s="4">
        <v>0.36859700000000001</v>
      </c>
      <c r="BY115" s="4">
        <v>-5</v>
      </c>
      <c r="BZ115" s="4">
        <v>0.62932699999999997</v>
      </c>
      <c r="CA115" s="4">
        <v>9.0075900000000004</v>
      </c>
      <c r="CB115" s="4">
        <v>12.712405</v>
      </c>
      <c r="CC115" s="4">
        <f t="shared" si="14"/>
        <v>2.3798052780000001</v>
      </c>
      <c r="CE115" s="4">
        <f t="shared" si="15"/>
        <v>19076.61976826625</v>
      </c>
      <c r="CF115" s="4">
        <f t="shared" si="16"/>
        <v>824.23512724607997</v>
      </c>
      <c r="CG115" s="4">
        <f t="shared" si="17"/>
        <v>13.82068762542</v>
      </c>
      <c r="CH115" s="4">
        <f t="shared" si="18"/>
        <v>11.518809710787002</v>
      </c>
    </row>
    <row r="116" spans="1:86">
      <c r="A116" s="2">
        <v>42439</v>
      </c>
      <c r="B116" s="29">
        <v>0.59019773148148147</v>
      </c>
      <c r="C116" s="4">
        <v>14.07</v>
      </c>
      <c r="D116" s="4">
        <v>1.1191</v>
      </c>
      <c r="E116" s="4" t="s">
        <v>155</v>
      </c>
      <c r="F116" s="4">
        <v>11191.178395999999</v>
      </c>
      <c r="G116" s="4">
        <v>61.7</v>
      </c>
      <c r="H116" s="4">
        <v>58.5</v>
      </c>
      <c r="I116" s="4">
        <v>255</v>
      </c>
      <c r="K116" s="4">
        <v>0</v>
      </c>
      <c r="L116" s="4">
        <v>26</v>
      </c>
      <c r="M116" s="4">
        <v>0.86839999999999995</v>
      </c>
      <c r="N116" s="4">
        <v>12.218999999999999</v>
      </c>
      <c r="O116" s="4">
        <v>0.97189999999999999</v>
      </c>
      <c r="P116" s="4">
        <v>53.566800000000001</v>
      </c>
      <c r="Q116" s="4">
        <v>50.803800000000003</v>
      </c>
      <c r="R116" s="4">
        <v>104.4</v>
      </c>
      <c r="S116" s="4">
        <v>43.020899999999997</v>
      </c>
      <c r="T116" s="4">
        <v>40.801900000000003</v>
      </c>
      <c r="U116" s="4">
        <v>83.8</v>
      </c>
      <c r="V116" s="4">
        <v>254.98519999999999</v>
      </c>
      <c r="Y116" s="4">
        <v>22.552</v>
      </c>
      <c r="Z116" s="4">
        <v>0</v>
      </c>
      <c r="AA116" s="4">
        <v>0</v>
      </c>
      <c r="AB116" s="4" t="s">
        <v>207</v>
      </c>
      <c r="AC116" s="4">
        <v>0</v>
      </c>
      <c r="AD116" s="4">
        <v>11.1</v>
      </c>
      <c r="AE116" s="4">
        <v>864</v>
      </c>
      <c r="AF116" s="4">
        <v>896</v>
      </c>
      <c r="AG116" s="4">
        <v>839</v>
      </c>
      <c r="AH116" s="4">
        <v>84</v>
      </c>
      <c r="AI116" s="4">
        <v>22.84</v>
      </c>
      <c r="AJ116" s="4">
        <v>0.52</v>
      </c>
      <c r="AK116" s="4">
        <v>982</v>
      </c>
      <c r="AL116" s="4">
        <v>0</v>
      </c>
      <c r="AM116" s="4">
        <v>0</v>
      </c>
      <c r="AN116" s="4">
        <v>23</v>
      </c>
      <c r="AO116" s="4">
        <v>191</v>
      </c>
      <c r="AP116" s="4">
        <v>187.9</v>
      </c>
      <c r="AQ116" s="4">
        <v>2.6</v>
      </c>
      <c r="AR116" s="4">
        <v>195</v>
      </c>
      <c r="AS116" s="4" t="s">
        <v>155</v>
      </c>
      <c r="AT116" s="4">
        <v>2</v>
      </c>
      <c r="AU116" s="5">
        <v>0.79811342592592593</v>
      </c>
      <c r="AV116" s="4">
        <v>47.163798999999997</v>
      </c>
      <c r="AW116" s="4">
        <v>-88.490870000000001</v>
      </c>
      <c r="AX116" s="4">
        <v>319.3</v>
      </c>
      <c r="AY116" s="4">
        <v>29.8</v>
      </c>
      <c r="AZ116" s="4">
        <v>12</v>
      </c>
      <c r="BA116" s="4">
        <v>10</v>
      </c>
      <c r="BB116" s="4" t="s">
        <v>222</v>
      </c>
      <c r="BC116" s="4">
        <v>1.7396</v>
      </c>
      <c r="BD116" s="4">
        <v>1.3508</v>
      </c>
      <c r="BE116" s="4">
        <v>3.0920000000000001</v>
      </c>
      <c r="BF116" s="4">
        <v>14.063000000000001</v>
      </c>
      <c r="BG116" s="4">
        <v>13.9</v>
      </c>
      <c r="BH116" s="4">
        <v>0.99</v>
      </c>
      <c r="BI116" s="4">
        <v>15.148999999999999</v>
      </c>
      <c r="BJ116" s="4">
        <v>2803.83</v>
      </c>
      <c r="BK116" s="4">
        <v>141.94200000000001</v>
      </c>
      <c r="BL116" s="4">
        <v>1.2869999999999999</v>
      </c>
      <c r="BM116" s="4">
        <v>1.2210000000000001</v>
      </c>
      <c r="BN116" s="4">
        <v>2.508</v>
      </c>
      <c r="BO116" s="4">
        <v>1.034</v>
      </c>
      <c r="BP116" s="4">
        <v>0.98</v>
      </c>
      <c r="BQ116" s="4">
        <v>2.0139999999999998</v>
      </c>
      <c r="BR116" s="4">
        <v>1.9348000000000001</v>
      </c>
      <c r="BU116" s="4">
        <v>1.0269999999999999</v>
      </c>
      <c r="BW116" s="4">
        <v>0</v>
      </c>
      <c r="BX116" s="4">
        <v>0.39233200000000001</v>
      </c>
      <c r="BY116" s="4">
        <v>-5</v>
      </c>
      <c r="BZ116" s="4">
        <v>0.63189099999999998</v>
      </c>
      <c r="CA116" s="4">
        <v>9.5876129999999993</v>
      </c>
      <c r="CB116" s="4">
        <v>12.764198</v>
      </c>
      <c r="CC116" s="4">
        <f t="shared" si="14"/>
        <v>2.5330473545999999</v>
      </c>
      <c r="CE116" s="4">
        <f t="shared" si="15"/>
        <v>20080.881607469128</v>
      </c>
      <c r="CF116" s="4">
        <f t="shared" si="16"/>
        <v>1016.581068441162</v>
      </c>
      <c r="CG116" s="4">
        <f t="shared" si="17"/>
        <v>14.424161078753997</v>
      </c>
      <c r="CH116" s="4">
        <f t="shared" si="18"/>
        <v>13.856934883402799</v>
      </c>
    </row>
    <row r="117" spans="1:86">
      <c r="A117" s="2">
        <v>42439</v>
      </c>
      <c r="B117" s="29">
        <v>0.59020930555555562</v>
      </c>
      <c r="C117" s="4">
        <v>14.061999999999999</v>
      </c>
      <c r="D117" s="4">
        <v>1.1942999999999999</v>
      </c>
      <c r="E117" s="4" t="s">
        <v>155</v>
      </c>
      <c r="F117" s="4">
        <v>11942.968617</v>
      </c>
      <c r="G117" s="4">
        <v>59.9</v>
      </c>
      <c r="H117" s="4">
        <v>58.5</v>
      </c>
      <c r="I117" s="4">
        <v>256</v>
      </c>
      <c r="K117" s="4">
        <v>0</v>
      </c>
      <c r="L117" s="4">
        <v>26</v>
      </c>
      <c r="M117" s="4">
        <v>0.86780000000000002</v>
      </c>
      <c r="N117" s="4">
        <v>12.202999999999999</v>
      </c>
      <c r="O117" s="4">
        <v>1.0364</v>
      </c>
      <c r="P117" s="4">
        <v>51.981999999999999</v>
      </c>
      <c r="Q117" s="4">
        <v>50.767099999999999</v>
      </c>
      <c r="R117" s="4">
        <v>102.7</v>
      </c>
      <c r="S117" s="4">
        <v>41.748100000000001</v>
      </c>
      <c r="T117" s="4">
        <v>40.772399999999998</v>
      </c>
      <c r="U117" s="4">
        <v>82.5</v>
      </c>
      <c r="V117" s="4">
        <v>255.95249999999999</v>
      </c>
      <c r="Y117" s="4">
        <v>22.562999999999999</v>
      </c>
      <c r="Z117" s="4">
        <v>0</v>
      </c>
      <c r="AA117" s="4">
        <v>0</v>
      </c>
      <c r="AB117" s="4" t="s">
        <v>207</v>
      </c>
      <c r="AC117" s="4">
        <v>0</v>
      </c>
      <c r="AD117" s="4">
        <v>11</v>
      </c>
      <c r="AE117" s="4">
        <v>864</v>
      </c>
      <c r="AF117" s="4">
        <v>896</v>
      </c>
      <c r="AG117" s="4">
        <v>838</v>
      </c>
      <c r="AH117" s="4">
        <v>84</v>
      </c>
      <c r="AI117" s="4">
        <v>22.84</v>
      </c>
      <c r="AJ117" s="4">
        <v>0.52</v>
      </c>
      <c r="AK117" s="4">
        <v>982</v>
      </c>
      <c r="AL117" s="4">
        <v>0</v>
      </c>
      <c r="AM117" s="4">
        <v>0</v>
      </c>
      <c r="AN117" s="4">
        <v>23</v>
      </c>
      <c r="AO117" s="4">
        <v>191</v>
      </c>
      <c r="AP117" s="4">
        <v>187.1</v>
      </c>
      <c r="AQ117" s="4">
        <v>2.5</v>
      </c>
      <c r="AR117" s="4">
        <v>195</v>
      </c>
      <c r="AS117" s="4" t="s">
        <v>155</v>
      </c>
      <c r="AT117" s="4">
        <v>2</v>
      </c>
      <c r="AU117" s="5">
        <v>0.79812500000000008</v>
      </c>
      <c r="AV117" s="4">
        <v>47.163767999999997</v>
      </c>
      <c r="AW117" s="4">
        <v>-88.491041999999993</v>
      </c>
      <c r="AX117" s="4">
        <v>319.3</v>
      </c>
      <c r="AY117" s="4">
        <v>29.6</v>
      </c>
      <c r="AZ117" s="4">
        <v>12</v>
      </c>
      <c r="BA117" s="4">
        <v>10</v>
      </c>
      <c r="BB117" s="4" t="s">
        <v>222</v>
      </c>
      <c r="BC117" s="4">
        <v>1.5571999999999999</v>
      </c>
      <c r="BD117" s="4">
        <v>1.1968000000000001</v>
      </c>
      <c r="BE117" s="4">
        <v>3.2096</v>
      </c>
      <c r="BF117" s="4">
        <v>14.063000000000001</v>
      </c>
      <c r="BG117" s="4">
        <v>13.83</v>
      </c>
      <c r="BH117" s="4">
        <v>0.98</v>
      </c>
      <c r="BI117" s="4">
        <v>15.231999999999999</v>
      </c>
      <c r="BJ117" s="4">
        <v>2789.8589999999999</v>
      </c>
      <c r="BK117" s="4">
        <v>150.81100000000001</v>
      </c>
      <c r="BL117" s="4">
        <v>1.2450000000000001</v>
      </c>
      <c r="BM117" s="4">
        <v>1.2150000000000001</v>
      </c>
      <c r="BN117" s="4">
        <v>2.46</v>
      </c>
      <c r="BO117" s="4">
        <v>1</v>
      </c>
      <c r="BP117" s="4">
        <v>0.97599999999999998</v>
      </c>
      <c r="BQ117" s="4">
        <v>1.976</v>
      </c>
      <c r="BR117" s="4">
        <v>1.9350000000000001</v>
      </c>
      <c r="BU117" s="4">
        <v>1.0229999999999999</v>
      </c>
      <c r="BW117" s="4">
        <v>0</v>
      </c>
      <c r="BX117" s="4">
        <v>0.35243099999999999</v>
      </c>
      <c r="BY117" s="4">
        <v>-5</v>
      </c>
      <c r="BZ117" s="4">
        <v>0.63089099999999998</v>
      </c>
      <c r="CA117" s="4">
        <v>8.6125330000000009</v>
      </c>
      <c r="CB117" s="4">
        <v>12.743997999999999</v>
      </c>
      <c r="CC117" s="4">
        <f t="shared" si="14"/>
        <v>2.2754312186000001</v>
      </c>
      <c r="CE117" s="4">
        <f t="shared" si="15"/>
        <v>17948.73126902671</v>
      </c>
      <c r="CF117" s="4">
        <f t="shared" si="16"/>
        <v>970.25194155446115</v>
      </c>
      <c r="CG117" s="4">
        <f t="shared" si="17"/>
        <v>12.712718810376002</v>
      </c>
      <c r="CH117" s="4">
        <f t="shared" si="18"/>
        <v>12.448942762185002</v>
      </c>
    </row>
    <row r="118" spans="1:86">
      <c r="A118" s="2">
        <v>42439</v>
      </c>
      <c r="B118" s="29">
        <v>0.59022087962962966</v>
      </c>
      <c r="C118" s="4">
        <v>14.06</v>
      </c>
      <c r="D118" s="4">
        <v>1.0610999999999999</v>
      </c>
      <c r="E118" s="4" t="s">
        <v>155</v>
      </c>
      <c r="F118" s="4">
        <v>10611.331636999999</v>
      </c>
      <c r="G118" s="4">
        <v>58.8</v>
      </c>
      <c r="H118" s="4">
        <v>58.8</v>
      </c>
      <c r="I118" s="4">
        <v>247.6</v>
      </c>
      <c r="K118" s="4">
        <v>0</v>
      </c>
      <c r="L118" s="4">
        <v>26</v>
      </c>
      <c r="M118" s="4">
        <v>0.86899999999999999</v>
      </c>
      <c r="N118" s="4">
        <v>12.218299999999999</v>
      </c>
      <c r="O118" s="4">
        <v>0.92210000000000003</v>
      </c>
      <c r="P118" s="4">
        <v>51.097799999999999</v>
      </c>
      <c r="Q118" s="4">
        <v>51.097799999999999</v>
      </c>
      <c r="R118" s="4">
        <v>102.2</v>
      </c>
      <c r="S118" s="4">
        <v>41.037999999999997</v>
      </c>
      <c r="T118" s="4">
        <v>41.037999999999997</v>
      </c>
      <c r="U118" s="4">
        <v>82.1</v>
      </c>
      <c r="V118" s="4">
        <v>247.6011</v>
      </c>
      <c r="Y118" s="4">
        <v>22.594000000000001</v>
      </c>
      <c r="Z118" s="4">
        <v>0</v>
      </c>
      <c r="AA118" s="4">
        <v>0</v>
      </c>
      <c r="AB118" s="4" t="s">
        <v>207</v>
      </c>
      <c r="AC118" s="4">
        <v>0</v>
      </c>
      <c r="AD118" s="4">
        <v>11</v>
      </c>
      <c r="AE118" s="4">
        <v>864</v>
      </c>
      <c r="AF118" s="4">
        <v>896</v>
      </c>
      <c r="AG118" s="4">
        <v>836</v>
      </c>
      <c r="AH118" s="4">
        <v>84</v>
      </c>
      <c r="AI118" s="4">
        <v>22.84</v>
      </c>
      <c r="AJ118" s="4">
        <v>0.52</v>
      </c>
      <c r="AK118" s="4">
        <v>982</v>
      </c>
      <c r="AL118" s="4">
        <v>0</v>
      </c>
      <c r="AM118" s="4">
        <v>0</v>
      </c>
      <c r="AN118" s="4">
        <v>23</v>
      </c>
      <c r="AO118" s="4">
        <v>191</v>
      </c>
      <c r="AP118" s="4">
        <v>188</v>
      </c>
      <c r="AQ118" s="4">
        <v>2.5</v>
      </c>
      <c r="AR118" s="4">
        <v>195</v>
      </c>
      <c r="AS118" s="4" t="s">
        <v>155</v>
      </c>
      <c r="AT118" s="4">
        <v>2</v>
      </c>
      <c r="AU118" s="5">
        <v>0.79813657407407401</v>
      </c>
      <c r="AV118" s="4">
        <v>47.163755000000002</v>
      </c>
      <c r="AW118" s="4">
        <v>-88.491127000000006</v>
      </c>
      <c r="AX118" s="4">
        <v>319.3</v>
      </c>
      <c r="AY118" s="4">
        <v>29.7</v>
      </c>
      <c r="AZ118" s="4">
        <v>12</v>
      </c>
      <c r="BA118" s="4">
        <v>10</v>
      </c>
      <c r="BB118" s="4" t="s">
        <v>222</v>
      </c>
      <c r="BC118" s="4">
        <v>2</v>
      </c>
      <c r="BD118" s="4">
        <v>1</v>
      </c>
      <c r="BE118" s="4">
        <v>3.8</v>
      </c>
      <c r="BF118" s="4">
        <v>14.063000000000001</v>
      </c>
      <c r="BG118" s="4">
        <v>13.97</v>
      </c>
      <c r="BH118" s="4">
        <v>0.99</v>
      </c>
      <c r="BI118" s="4">
        <v>15.073</v>
      </c>
      <c r="BJ118" s="4">
        <v>2814.607</v>
      </c>
      <c r="BK118" s="4">
        <v>135.20099999999999</v>
      </c>
      <c r="BL118" s="4">
        <v>1.2330000000000001</v>
      </c>
      <c r="BM118" s="4">
        <v>1.2330000000000001</v>
      </c>
      <c r="BN118" s="4">
        <v>2.4649999999999999</v>
      </c>
      <c r="BO118" s="4">
        <v>0.99</v>
      </c>
      <c r="BP118" s="4">
        <v>0.99</v>
      </c>
      <c r="BQ118" s="4">
        <v>1.98</v>
      </c>
      <c r="BR118" s="4">
        <v>1.8861000000000001</v>
      </c>
      <c r="BU118" s="4">
        <v>1.0329999999999999</v>
      </c>
      <c r="BW118" s="4">
        <v>0</v>
      </c>
      <c r="BX118" s="4">
        <v>0.404891</v>
      </c>
      <c r="BY118" s="4">
        <v>-5</v>
      </c>
      <c r="BZ118" s="4">
        <v>0.63</v>
      </c>
      <c r="CA118" s="4">
        <v>9.8945240000000005</v>
      </c>
      <c r="CB118" s="4">
        <v>12.726000000000001</v>
      </c>
      <c r="CC118" s="4">
        <f t="shared" si="14"/>
        <v>2.6141332408000002</v>
      </c>
      <c r="CE118" s="4">
        <f t="shared" si="15"/>
        <v>20803.349794514797</v>
      </c>
      <c r="CF118" s="4">
        <f t="shared" si="16"/>
        <v>999.29890587502791</v>
      </c>
      <c r="CG118" s="4">
        <f t="shared" si="17"/>
        <v>14.63459466744</v>
      </c>
      <c r="CH118" s="4">
        <f t="shared" si="18"/>
        <v>13.940560102150803</v>
      </c>
    </row>
    <row r="119" spans="1:86">
      <c r="A119" s="2">
        <v>42439</v>
      </c>
      <c r="B119" s="29">
        <v>0.5902324537037037</v>
      </c>
      <c r="C119" s="4">
        <v>14.06</v>
      </c>
      <c r="D119" s="4">
        <v>1.0770999999999999</v>
      </c>
      <c r="E119" s="4" t="s">
        <v>155</v>
      </c>
      <c r="F119" s="4">
        <v>10770.719729</v>
      </c>
      <c r="G119" s="4">
        <v>58.8</v>
      </c>
      <c r="H119" s="4">
        <v>58.9</v>
      </c>
      <c r="I119" s="4">
        <v>247</v>
      </c>
      <c r="K119" s="4">
        <v>0</v>
      </c>
      <c r="L119" s="4">
        <v>26</v>
      </c>
      <c r="M119" s="4">
        <v>0.86890000000000001</v>
      </c>
      <c r="N119" s="4">
        <v>12.2171</v>
      </c>
      <c r="O119" s="4">
        <v>0.93589999999999995</v>
      </c>
      <c r="P119" s="4">
        <v>51.092700000000001</v>
      </c>
      <c r="Q119" s="4">
        <v>51.179600000000001</v>
      </c>
      <c r="R119" s="4">
        <v>102.3</v>
      </c>
      <c r="S119" s="4">
        <v>41.033900000000003</v>
      </c>
      <c r="T119" s="4">
        <v>41.103700000000003</v>
      </c>
      <c r="U119" s="4">
        <v>82.1</v>
      </c>
      <c r="V119" s="4">
        <v>246.98009999999999</v>
      </c>
      <c r="Y119" s="4">
        <v>22.591999999999999</v>
      </c>
      <c r="Z119" s="4">
        <v>0</v>
      </c>
      <c r="AA119" s="4">
        <v>0</v>
      </c>
      <c r="AB119" s="4" t="s">
        <v>207</v>
      </c>
      <c r="AC119" s="4">
        <v>0</v>
      </c>
      <c r="AD119" s="4">
        <v>11</v>
      </c>
      <c r="AE119" s="4">
        <v>864</v>
      </c>
      <c r="AF119" s="4">
        <v>897</v>
      </c>
      <c r="AG119" s="4">
        <v>835</v>
      </c>
      <c r="AH119" s="4">
        <v>84</v>
      </c>
      <c r="AI119" s="4">
        <v>22.84</v>
      </c>
      <c r="AJ119" s="4">
        <v>0.52</v>
      </c>
      <c r="AK119" s="4">
        <v>982</v>
      </c>
      <c r="AL119" s="4">
        <v>0</v>
      </c>
      <c r="AM119" s="4">
        <v>0</v>
      </c>
      <c r="AN119" s="4">
        <v>23</v>
      </c>
      <c r="AO119" s="4">
        <v>191</v>
      </c>
      <c r="AP119" s="4">
        <v>188</v>
      </c>
      <c r="AQ119" s="4">
        <v>2.7</v>
      </c>
      <c r="AR119" s="4">
        <v>195</v>
      </c>
      <c r="AS119" s="4" t="s">
        <v>155</v>
      </c>
      <c r="AT119" s="4">
        <v>2</v>
      </c>
      <c r="AU119" s="5">
        <v>0.79813657407407401</v>
      </c>
      <c r="AV119" s="4">
        <v>47.163697999999997</v>
      </c>
      <c r="AW119" s="4">
        <v>-88.491291000000004</v>
      </c>
      <c r="AX119" s="4">
        <v>318.89999999999998</v>
      </c>
      <c r="AY119" s="4">
        <v>29.6</v>
      </c>
      <c r="AZ119" s="4">
        <v>12</v>
      </c>
      <c r="BA119" s="4">
        <v>10</v>
      </c>
      <c r="BB119" s="4" t="s">
        <v>222</v>
      </c>
      <c r="BC119" s="4">
        <v>1.6444000000000001</v>
      </c>
      <c r="BD119" s="4">
        <v>1.0508</v>
      </c>
      <c r="BE119" s="4">
        <v>3.1396000000000002</v>
      </c>
      <c r="BF119" s="4">
        <v>14.063000000000001</v>
      </c>
      <c r="BG119" s="4">
        <v>13.95</v>
      </c>
      <c r="BH119" s="4">
        <v>0.99</v>
      </c>
      <c r="BI119" s="4">
        <v>15.085000000000001</v>
      </c>
      <c r="BJ119" s="4">
        <v>2811.6529999999998</v>
      </c>
      <c r="BK119" s="4">
        <v>137.08799999999999</v>
      </c>
      <c r="BL119" s="4">
        <v>1.2310000000000001</v>
      </c>
      <c r="BM119" s="4">
        <v>1.2330000000000001</v>
      </c>
      <c r="BN119" s="4">
        <v>2.4649999999999999</v>
      </c>
      <c r="BO119" s="4">
        <v>0.98899999999999999</v>
      </c>
      <c r="BP119" s="4">
        <v>0.99099999999999999</v>
      </c>
      <c r="BQ119" s="4">
        <v>1.98</v>
      </c>
      <c r="BR119" s="4">
        <v>1.8794999999999999</v>
      </c>
      <c r="BU119" s="4">
        <v>1.032</v>
      </c>
      <c r="BW119" s="4">
        <v>0</v>
      </c>
      <c r="BX119" s="4">
        <v>0.40149299999999999</v>
      </c>
      <c r="BY119" s="4">
        <v>-5</v>
      </c>
      <c r="BZ119" s="4">
        <v>0.62978199999999995</v>
      </c>
      <c r="CA119" s="4">
        <v>9.8114849999999993</v>
      </c>
      <c r="CB119" s="4">
        <v>12.721596</v>
      </c>
      <c r="CC119" s="4">
        <f t="shared" si="14"/>
        <v>2.5921943369999996</v>
      </c>
      <c r="CE119" s="4">
        <f t="shared" si="15"/>
        <v>20607.108952324634</v>
      </c>
      <c r="CF119" s="4">
        <f t="shared" si="16"/>
        <v>1004.74253119296</v>
      </c>
      <c r="CG119" s="4">
        <f t="shared" si="17"/>
        <v>14.511775004099999</v>
      </c>
      <c r="CH119" s="4">
        <f t="shared" si="18"/>
        <v>13.775192484952498</v>
      </c>
    </row>
    <row r="120" spans="1:86">
      <c r="A120" s="2">
        <v>42439</v>
      </c>
      <c r="B120" s="29">
        <v>0.59024402777777774</v>
      </c>
      <c r="C120" s="4">
        <v>13.933999999999999</v>
      </c>
      <c r="D120" s="4">
        <v>1.4789000000000001</v>
      </c>
      <c r="E120" s="4" t="s">
        <v>155</v>
      </c>
      <c r="F120" s="4">
        <v>14789.095395</v>
      </c>
      <c r="G120" s="4">
        <v>58.7</v>
      </c>
      <c r="H120" s="4">
        <v>61.2</v>
      </c>
      <c r="I120" s="4">
        <v>256.8</v>
      </c>
      <c r="K120" s="4">
        <v>0</v>
      </c>
      <c r="L120" s="4">
        <v>26</v>
      </c>
      <c r="M120" s="4">
        <v>0.86629999999999996</v>
      </c>
      <c r="N120" s="4">
        <v>12.071</v>
      </c>
      <c r="O120" s="4">
        <v>1.2810999999999999</v>
      </c>
      <c r="P120" s="4">
        <v>50.862099999999998</v>
      </c>
      <c r="Q120" s="4">
        <v>53.015700000000002</v>
      </c>
      <c r="R120" s="4">
        <v>103.9</v>
      </c>
      <c r="S120" s="4">
        <v>40.848700000000001</v>
      </c>
      <c r="T120" s="4">
        <v>42.578299999999999</v>
      </c>
      <c r="U120" s="4">
        <v>83.4</v>
      </c>
      <c r="V120" s="4">
        <v>256.83620000000002</v>
      </c>
      <c r="Y120" s="4">
        <v>22.523</v>
      </c>
      <c r="Z120" s="4">
        <v>0</v>
      </c>
      <c r="AA120" s="4">
        <v>0</v>
      </c>
      <c r="AB120" s="4" t="s">
        <v>207</v>
      </c>
      <c r="AC120" s="4">
        <v>0</v>
      </c>
      <c r="AD120" s="4">
        <v>11</v>
      </c>
      <c r="AE120" s="4">
        <v>865</v>
      </c>
      <c r="AF120" s="4">
        <v>897</v>
      </c>
      <c r="AG120" s="4">
        <v>836</v>
      </c>
      <c r="AH120" s="4">
        <v>84</v>
      </c>
      <c r="AI120" s="4">
        <v>22.84</v>
      </c>
      <c r="AJ120" s="4">
        <v>0.52</v>
      </c>
      <c r="AK120" s="4">
        <v>982</v>
      </c>
      <c r="AL120" s="4">
        <v>0</v>
      </c>
      <c r="AM120" s="4">
        <v>0</v>
      </c>
      <c r="AN120" s="4">
        <v>23</v>
      </c>
      <c r="AO120" s="4">
        <v>191</v>
      </c>
      <c r="AP120" s="4">
        <v>188</v>
      </c>
      <c r="AQ120" s="4">
        <v>2.5</v>
      </c>
      <c r="AR120" s="4">
        <v>195</v>
      </c>
      <c r="AS120" s="4" t="s">
        <v>155</v>
      </c>
      <c r="AT120" s="4">
        <v>2</v>
      </c>
      <c r="AU120" s="5">
        <v>0.7981597222222222</v>
      </c>
      <c r="AV120" s="4">
        <v>47.163642000000003</v>
      </c>
      <c r="AW120" s="4">
        <v>-88.49145</v>
      </c>
      <c r="AX120" s="4">
        <v>318.60000000000002</v>
      </c>
      <c r="AY120" s="4">
        <v>29.6</v>
      </c>
      <c r="AZ120" s="4">
        <v>12</v>
      </c>
      <c r="BA120" s="4">
        <v>10</v>
      </c>
      <c r="BB120" s="4" t="s">
        <v>222</v>
      </c>
      <c r="BC120" s="4">
        <v>1.3</v>
      </c>
      <c r="BD120" s="4">
        <v>1.1000000000000001</v>
      </c>
      <c r="BE120" s="4">
        <v>2.5</v>
      </c>
      <c r="BF120" s="4">
        <v>14.063000000000001</v>
      </c>
      <c r="BG120" s="4">
        <v>13.67</v>
      </c>
      <c r="BH120" s="4">
        <v>0.97</v>
      </c>
      <c r="BI120" s="4">
        <v>15.436999999999999</v>
      </c>
      <c r="BJ120" s="4">
        <v>2736.3339999999998</v>
      </c>
      <c r="BK120" s="4">
        <v>184.84100000000001</v>
      </c>
      <c r="BL120" s="4">
        <v>1.2070000000000001</v>
      </c>
      <c r="BM120" s="4">
        <v>1.2589999999999999</v>
      </c>
      <c r="BN120" s="4">
        <v>2.4660000000000002</v>
      </c>
      <c r="BO120" s="4">
        <v>0.97</v>
      </c>
      <c r="BP120" s="4">
        <v>1.0109999999999999</v>
      </c>
      <c r="BQ120" s="4">
        <v>1.98</v>
      </c>
      <c r="BR120" s="4">
        <v>1.9252</v>
      </c>
      <c r="BU120" s="4">
        <v>1.0129999999999999</v>
      </c>
      <c r="BW120" s="4">
        <v>0</v>
      </c>
      <c r="BX120" s="4">
        <v>0.37794800000000001</v>
      </c>
      <c r="BY120" s="4">
        <v>-5</v>
      </c>
      <c r="BZ120" s="4">
        <v>0.62821800000000005</v>
      </c>
      <c r="CA120" s="4">
        <v>9.2361050000000002</v>
      </c>
      <c r="CB120" s="4">
        <v>12.690004</v>
      </c>
      <c r="CC120" s="4">
        <f t="shared" si="14"/>
        <v>2.4401789410000001</v>
      </c>
      <c r="CE120" s="4">
        <f t="shared" si="15"/>
        <v>18878.98189988529</v>
      </c>
      <c r="CF120" s="4">
        <f t="shared" si="16"/>
        <v>1275.2865305758351</v>
      </c>
      <c r="CG120" s="4">
        <f t="shared" si="17"/>
        <v>13.660753461299999</v>
      </c>
      <c r="CH120" s="4">
        <f t="shared" si="18"/>
        <v>13.282667961462</v>
      </c>
    </row>
    <row r="121" spans="1:86">
      <c r="A121" s="2">
        <v>42439</v>
      </c>
      <c r="B121" s="29">
        <v>0.59025560185185189</v>
      </c>
      <c r="C121" s="4">
        <v>13.731999999999999</v>
      </c>
      <c r="D121" s="4">
        <v>1.3928</v>
      </c>
      <c r="E121" s="4" t="s">
        <v>155</v>
      </c>
      <c r="F121" s="4">
        <v>13928.365304000001</v>
      </c>
      <c r="G121" s="4">
        <v>56.1</v>
      </c>
      <c r="H121" s="4">
        <v>61.2</v>
      </c>
      <c r="I121" s="4">
        <v>295.8</v>
      </c>
      <c r="K121" s="4">
        <v>0</v>
      </c>
      <c r="L121" s="4">
        <v>26</v>
      </c>
      <c r="M121" s="4">
        <v>0.86850000000000005</v>
      </c>
      <c r="N121" s="4">
        <v>11.9254</v>
      </c>
      <c r="O121" s="4">
        <v>1.2096</v>
      </c>
      <c r="P121" s="4">
        <v>48.704700000000003</v>
      </c>
      <c r="Q121" s="4">
        <v>53.137999999999998</v>
      </c>
      <c r="R121" s="4">
        <v>101.8</v>
      </c>
      <c r="S121" s="4">
        <v>39.116</v>
      </c>
      <c r="T121" s="4">
        <v>42.676600000000001</v>
      </c>
      <c r="U121" s="4">
        <v>81.8</v>
      </c>
      <c r="V121" s="4">
        <v>295.8</v>
      </c>
      <c r="Y121" s="4">
        <v>22.58</v>
      </c>
      <c r="Z121" s="4">
        <v>0</v>
      </c>
      <c r="AA121" s="4">
        <v>0</v>
      </c>
      <c r="AB121" s="4" t="s">
        <v>207</v>
      </c>
      <c r="AC121" s="4">
        <v>0</v>
      </c>
      <c r="AD121" s="4">
        <v>11.1</v>
      </c>
      <c r="AE121" s="4">
        <v>865</v>
      </c>
      <c r="AF121" s="4">
        <v>897</v>
      </c>
      <c r="AG121" s="4">
        <v>835</v>
      </c>
      <c r="AH121" s="4">
        <v>84</v>
      </c>
      <c r="AI121" s="4">
        <v>22.84</v>
      </c>
      <c r="AJ121" s="4">
        <v>0.52</v>
      </c>
      <c r="AK121" s="4">
        <v>982</v>
      </c>
      <c r="AL121" s="4">
        <v>0</v>
      </c>
      <c r="AM121" s="4">
        <v>0</v>
      </c>
      <c r="AN121" s="4">
        <v>23</v>
      </c>
      <c r="AO121" s="4">
        <v>191</v>
      </c>
      <c r="AP121" s="4">
        <v>188</v>
      </c>
      <c r="AQ121" s="4">
        <v>2.2000000000000002</v>
      </c>
      <c r="AR121" s="4">
        <v>195</v>
      </c>
      <c r="AS121" s="4" t="s">
        <v>155</v>
      </c>
      <c r="AT121" s="4">
        <v>2</v>
      </c>
      <c r="AU121" s="5">
        <v>0.7981597222222222</v>
      </c>
      <c r="AV121" s="4">
        <v>47.163598</v>
      </c>
      <c r="AW121" s="4">
        <v>-88.491524999999996</v>
      </c>
      <c r="AX121" s="4">
        <v>318.5</v>
      </c>
      <c r="AY121" s="4">
        <v>30</v>
      </c>
      <c r="AZ121" s="4">
        <v>12</v>
      </c>
      <c r="BA121" s="4">
        <v>10</v>
      </c>
      <c r="BB121" s="4" t="s">
        <v>222</v>
      </c>
      <c r="BC121" s="4">
        <v>1.3508</v>
      </c>
      <c r="BD121" s="4">
        <v>1.2016</v>
      </c>
      <c r="BE121" s="4">
        <v>2.6015999999999999</v>
      </c>
      <c r="BF121" s="4">
        <v>14.063000000000001</v>
      </c>
      <c r="BG121" s="4">
        <v>13.92</v>
      </c>
      <c r="BH121" s="4">
        <v>0.99</v>
      </c>
      <c r="BI121" s="4">
        <v>15.146000000000001</v>
      </c>
      <c r="BJ121" s="4">
        <v>2747.2460000000001</v>
      </c>
      <c r="BK121" s="4">
        <v>177.35900000000001</v>
      </c>
      <c r="BL121" s="4">
        <v>1.175</v>
      </c>
      <c r="BM121" s="4">
        <v>1.282</v>
      </c>
      <c r="BN121" s="4">
        <v>2.4569999999999999</v>
      </c>
      <c r="BO121" s="4">
        <v>0.94399999999999995</v>
      </c>
      <c r="BP121" s="4">
        <v>1.03</v>
      </c>
      <c r="BQ121" s="4">
        <v>1.9730000000000001</v>
      </c>
      <c r="BR121" s="4">
        <v>2.2532999999999999</v>
      </c>
      <c r="BU121" s="4">
        <v>1.032</v>
      </c>
      <c r="BW121" s="4">
        <v>0</v>
      </c>
      <c r="BX121" s="4">
        <v>0.34831299999999998</v>
      </c>
      <c r="BY121" s="4">
        <v>-5</v>
      </c>
      <c r="BZ121" s="4">
        <v>0.62989099999999998</v>
      </c>
      <c r="CA121" s="4">
        <v>8.5118980000000004</v>
      </c>
      <c r="CB121" s="4">
        <v>12.723798</v>
      </c>
      <c r="CC121" s="4">
        <f t="shared" si="14"/>
        <v>2.2488434516</v>
      </c>
      <c r="CE121" s="4">
        <f t="shared" si="15"/>
        <v>17468.055466482278</v>
      </c>
      <c r="CF121" s="4">
        <f t="shared" si="16"/>
        <v>1127.7173028843542</v>
      </c>
      <c r="CG121" s="4">
        <f t="shared" si="17"/>
        <v>12.545099141238001</v>
      </c>
      <c r="CH121" s="4">
        <f t="shared" si="18"/>
        <v>14.327355243259799</v>
      </c>
    </row>
    <row r="122" spans="1:86">
      <c r="A122" s="2">
        <v>42439</v>
      </c>
      <c r="B122" s="29">
        <v>0.59026717592592592</v>
      </c>
      <c r="C122" s="4">
        <v>14.02</v>
      </c>
      <c r="D122" s="4">
        <v>0.87139999999999995</v>
      </c>
      <c r="E122" s="4" t="s">
        <v>155</v>
      </c>
      <c r="F122" s="4">
        <v>8713.7279600000002</v>
      </c>
      <c r="G122" s="4">
        <v>53.7</v>
      </c>
      <c r="H122" s="4">
        <v>61</v>
      </c>
      <c r="I122" s="4">
        <v>221.4</v>
      </c>
      <c r="K122" s="4">
        <v>0</v>
      </c>
      <c r="L122" s="4">
        <v>26</v>
      </c>
      <c r="M122" s="4">
        <v>0.871</v>
      </c>
      <c r="N122" s="4">
        <v>12.2113</v>
      </c>
      <c r="O122" s="4">
        <v>0.75900000000000001</v>
      </c>
      <c r="P122" s="4">
        <v>46.7819</v>
      </c>
      <c r="Q122" s="4">
        <v>53.156100000000002</v>
      </c>
      <c r="R122" s="4">
        <v>99.9</v>
      </c>
      <c r="S122" s="4">
        <v>37.571800000000003</v>
      </c>
      <c r="T122" s="4">
        <v>42.691099999999999</v>
      </c>
      <c r="U122" s="4">
        <v>80.3</v>
      </c>
      <c r="V122" s="4">
        <v>221.4076</v>
      </c>
      <c r="Y122" s="4">
        <v>22.303999999999998</v>
      </c>
      <c r="Z122" s="4">
        <v>0</v>
      </c>
      <c r="AA122" s="4">
        <v>0</v>
      </c>
      <c r="AB122" s="4" t="s">
        <v>207</v>
      </c>
      <c r="AC122" s="4">
        <v>0</v>
      </c>
      <c r="AD122" s="4">
        <v>11</v>
      </c>
      <c r="AE122" s="4">
        <v>863</v>
      </c>
      <c r="AF122" s="4">
        <v>897</v>
      </c>
      <c r="AG122" s="4">
        <v>835</v>
      </c>
      <c r="AH122" s="4">
        <v>84</v>
      </c>
      <c r="AI122" s="4">
        <v>22.84</v>
      </c>
      <c r="AJ122" s="4">
        <v>0.52</v>
      </c>
      <c r="AK122" s="4">
        <v>982</v>
      </c>
      <c r="AL122" s="4">
        <v>0</v>
      </c>
      <c r="AM122" s="4">
        <v>0</v>
      </c>
      <c r="AN122" s="4">
        <v>23</v>
      </c>
      <c r="AO122" s="4">
        <v>191</v>
      </c>
      <c r="AP122" s="4">
        <v>188</v>
      </c>
      <c r="AQ122" s="4">
        <v>2.5</v>
      </c>
      <c r="AR122" s="4">
        <v>195</v>
      </c>
      <c r="AS122" s="4" t="s">
        <v>155</v>
      </c>
      <c r="AT122" s="4">
        <v>2</v>
      </c>
      <c r="AU122" s="5">
        <v>0.79817129629629635</v>
      </c>
      <c r="AV122" s="4">
        <v>47.163457999999999</v>
      </c>
      <c r="AW122" s="4">
        <v>-88.491730000000004</v>
      </c>
      <c r="AX122" s="4">
        <v>318.3</v>
      </c>
      <c r="AY122" s="4">
        <v>31.1</v>
      </c>
      <c r="AZ122" s="4">
        <v>12</v>
      </c>
      <c r="BA122" s="4">
        <v>10</v>
      </c>
      <c r="BB122" s="4" t="s">
        <v>222</v>
      </c>
      <c r="BC122" s="4">
        <v>1.4</v>
      </c>
      <c r="BD122" s="4">
        <v>1.3508</v>
      </c>
      <c r="BE122" s="4">
        <v>2.7</v>
      </c>
      <c r="BF122" s="4">
        <v>14.063000000000001</v>
      </c>
      <c r="BG122" s="4">
        <v>14.19</v>
      </c>
      <c r="BH122" s="4">
        <v>1.01</v>
      </c>
      <c r="BI122" s="4">
        <v>14.811999999999999</v>
      </c>
      <c r="BJ122" s="4">
        <v>2850.5279999999998</v>
      </c>
      <c r="BK122" s="4">
        <v>112.761</v>
      </c>
      <c r="BL122" s="4">
        <v>1.1439999999999999</v>
      </c>
      <c r="BM122" s="4">
        <v>1.2989999999999999</v>
      </c>
      <c r="BN122" s="4">
        <v>2.4430000000000001</v>
      </c>
      <c r="BO122" s="4">
        <v>0.91800000000000004</v>
      </c>
      <c r="BP122" s="4">
        <v>1.044</v>
      </c>
      <c r="BQ122" s="4">
        <v>1.962</v>
      </c>
      <c r="BR122" s="4">
        <v>1.7090000000000001</v>
      </c>
      <c r="BU122" s="4">
        <v>1.0329999999999999</v>
      </c>
      <c r="BW122" s="4">
        <v>0</v>
      </c>
      <c r="BX122" s="4">
        <v>0.32209900000000002</v>
      </c>
      <c r="BY122" s="4">
        <v>-5</v>
      </c>
      <c r="BZ122" s="4">
        <v>0.62910900000000003</v>
      </c>
      <c r="CA122" s="4">
        <v>7.8712939999999998</v>
      </c>
      <c r="CB122" s="4">
        <v>12.708002</v>
      </c>
      <c r="CC122" s="4">
        <f t="shared" si="14"/>
        <v>2.0795958747999999</v>
      </c>
      <c r="CE122" s="4">
        <f t="shared" si="15"/>
        <v>16760.6959255943</v>
      </c>
      <c r="CF122" s="4">
        <f t="shared" si="16"/>
        <v>663.0185121022979</v>
      </c>
      <c r="CG122" s="4">
        <f t="shared" si="17"/>
        <v>11.536278684516001</v>
      </c>
      <c r="CH122" s="4">
        <f t="shared" si="18"/>
        <v>10.048674960162</v>
      </c>
    </row>
    <row r="123" spans="1:86">
      <c r="A123" s="2">
        <v>42439</v>
      </c>
      <c r="B123" s="29">
        <v>0.59027874999999996</v>
      </c>
      <c r="C123" s="4">
        <v>14.371</v>
      </c>
      <c r="D123" s="4">
        <v>0.34439999999999998</v>
      </c>
      <c r="E123" s="4" t="s">
        <v>155</v>
      </c>
      <c r="F123" s="4">
        <v>3444.4884489999999</v>
      </c>
      <c r="G123" s="4">
        <v>144.9</v>
      </c>
      <c r="H123" s="4">
        <v>51.6</v>
      </c>
      <c r="I123" s="4">
        <v>144</v>
      </c>
      <c r="K123" s="4">
        <v>0</v>
      </c>
      <c r="L123" s="4">
        <v>24</v>
      </c>
      <c r="M123" s="4">
        <v>0.87290000000000001</v>
      </c>
      <c r="N123" s="4">
        <v>12.5448</v>
      </c>
      <c r="O123" s="4">
        <v>0.30070000000000002</v>
      </c>
      <c r="P123" s="4">
        <v>126.51990000000001</v>
      </c>
      <c r="Q123" s="4">
        <v>45.0428</v>
      </c>
      <c r="R123" s="4">
        <v>171.6</v>
      </c>
      <c r="S123" s="4">
        <v>101.61150000000001</v>
      </c>
      <c r="T123" s="4">
        <v>36.174999999999997</v>
      </c>
      <c r="U123" s="4">
        <v>137.80000000000001</v>
      </c>
      <c r="V123" s="4">
        <v>144.03200000000001</v>
      </c>
      <c r="Y123" s="4">
        <v>21.154</v>
      </c>
      <c r="Z123" s="4">
        <v>0</v>
      </c>
      <c r="AA123" s="4">
        <v>0</v>
      </c>
      <c r="AB123" s="4" t="s">
        <v>207</v>
      </c>
      <c r="AC123" s="4">
        <v>0</v>
      </c>
      <c r="AD123" s="4">
        <v>11</v>
      </c>
      <c r="AE123" s="4">
        <v>868</v>
      </c>
      <c r="AF123" s="4">
        <v>899</v>
      </c>
      <c r="AG123" s="4">
        <v>840</v>
      </c>
      <c r="AH123" s="4">
        <v>84</v>
      </c>
      <c r="AI123" s="4">
        <v>22.84</v>
      </c>
      <c r="AJ123" s="4">
        <v>0.52</v>
      </c>
      <c r="AK123" s="4">
        <v>982</v>
      </c>
      <c r="AL123" s="4">
        <v>0</v>
      </c>
      <c r="AM123" s="4">
        <v>0</v>
      </c>
      <c r="AN123" s="4">
        <v>23</v>
      </c>
      <c r="AO123" s="4">
        <v>191</v>
      </c>
      <c r="AP123" s="4">
        <v>188.1</v>
      </c>
      <c r="AQ123" s="4">
        <v>2.2999999999999998</v>
      </c>
      <c r="AR123" s="4">
        <v>195</v>
      </c>
      <c r="AS123" s="4" t="s">
        <v>155</v>
      </c>
      <c r="AT123" s="4">
        <v>2</v>
      </c>
      <c r="AU123" s="5">
        <v>0.79819444444444443</v>
      </c>
      <c r="AV123" s="4">
        <v>47.163302999999999</v>
      </c>
      <c r="AW123" s="4">
        <v>-88.491901999999996</v>
      </c>
      <c r="AX123" s="4">
        <v>318</v>
      </c>
      <c r="AY123" s="4">
        <v>32</v>
      </c>
      <c r="AZ123" s="4">
        <v>12</v>
      </c>
      <c r="BA123" s="4">
        <v>10</v>
      </c>
      <c r="BB123" s="4" t="s">
        <v>222</v>
      </c>
      <c r="BC123" s="4">
        <v>1.4</v>
      </c>
      <c r="BD123" s="4">
        <v>1.4507490000000001</v>
      </c>
      <c r="BE123" s="4">
        <v>2.7</v>
      </c>
      <c r="BF123" s="4">
        <v>14.063000000000001</v>
      </c>
      <c r="BG123" s="4">
        <v>14.43</v>
      </c>
      <c r="BH123" s="4">
        <v>1.03</v>
      </c>
      <c r="BI123" s="4">
        <v>14.558</v>
      </c>
      <c r="BJ123" s="4">
        <v>2958.6689999999999</v>
      </c>
      <c r="BK123" s="4">
        <v>45.134999999999998</v>
      </c>
      <c r="BL123" s="4">
        <v>3.125</v>
      </c>
      <c r="BM123" s="4">
        <v>1.1120000000000001</v>
      </c>
      <c r="BN123" s="4">
        <v>4.2370000000000001</v>
      </c>
      <c r="BO123" s="4">
        <v>2.5099999999999998</v>
      </c>
      <c r="BP123" s="4">
        <v>0.89300000000000002</v>
      </c>
      <c r="BQ123" s="4">
        <v>3.403</v>
      </c>
      <c r="BR123" s="4">
        <v>1.1233</v>
      </c>
      <c r="BU123" s="4">
        <v>0.99</v>
      </c>
      <c r="BW123" s="4">
        <v>0</v>
      </c>
      <c r="BX123" s="4">
        <v>0.43767699999999998</v>
      </c>
      <c r="BY123" s="4">
        <v>-5</v>
      </c>
      <c r="BZ123" s="4">
        <v>0.630436</v>
      </c>
      <c r="CA123" s="4">
        <v>10.695731</v>
      </c>
      <c r="CB123" s="4">
        <v>12.734807</v>
      </c>
      <c r="CC123" s="4">
        <f t="shared" si="14"/>
        <v>2.8258121302000001</v>
      </c>
      <c r="CE123" s="4">
        <f t="shared" si="15"/>
        <v>23638.910423303132</v>
      </c>
      <c r="CF123" s="4">
        <f t="shared" si="16"/>
        <v>360.615608557695</v>
      </c>
      <c r="CG123" s="4">
        <f t="shared" si="17"/>
        <v>27.188986726970999</v>
      </c>
      <c r="CH123" s="4">
        <f t="shared" si="18"/>
        <v>8.9748424303280991</v>
      </c>
    </row>
    <row r="124" spans="1:86">
      <c r="A124" s="2">
        <v>42439</v>
      </c>
      <c r="B124" s="29">
        <v>0.59029032407407411</v>
      </c>
      <c r="C124" s="4">
        <v>14.45</v>
      </c>
      <c r="D124" s="4">
        <v>0.106</v>
      </c>
      <c r="E124" s="4" t="s">
        <v>155</v>
      </c>
      <c r="F124" s="4">
        <v>1060</v>
      </c>
      <c r="G124" s="4">
        <v>267</v>
      </c>
      <c r="H124" s="4">
        <v>51.8</v>
      </c>
      <c r="I124" s="4">
        <v>95.1</v>
      </c>
      <c r="K124" s="4">
        <v>0</v>
      </c>
      <c r="L124" s="4">
        <v>22</v>
      </c>
      <c r="M124" s="4">
        <v>0.87439999999999996</v>
      </c>
      <c r="N124" s="4">
        <v>12.6356</v>
      </c>
      <c r="O124" s="4">
        <v>9.2700000000000005E-2</v>
      </c>
      <c r="P124" s="4">
        <v>233.4836</v>
      </c>
      <c r="Q124" s="4">
        <v>45.284100000000002</v>
      </c>
      <c r="R124" s="4">
        <v>278.8</v>
      </c>
      <c r="S124" s="4">
        <v>187.51689999999999</v>
      </c>
      <c r="T124" s="4">
        <v>36.3688</v>
      </c>
      <c r="U124" s="4">
        <v>223.9</v>
      </c>
      <c r="V124" s="4">
        <v>95.141800000000003</v>
      </c>
      <c r="Y124" s="4">
        <v>19.655999999999999</v>
      </c>
      <c r="Z124" s="4">
        <v>0</v>
      </c>
      <c r="AA124" s="4">
        <v>0</v>
      </c>
      <c r="AB124" s="4" t="s">
        <v>207</v>
      </c>
      <c r="AC124" s="4">
        <v>0</v>
      </c>
      <c r="AD124" s="4">
        <v>11.1</v>
      </c>
      <c r="AE124" s="4">
        <v>879</v>
      </c>
      <c r="AF124" s="4">
        <v>906</v>
      </c>
      <c r="AG124" s="4">
        <v>850</v>
      </c>
      <c r="AH124" s="4">
        <v>84</v>
      </c>
      <c r="AI124" s="4">
        <v>22.84</v>
      </c>
      <c r="AJ124" s="4">
        <v>0.52</v>
      </c>
      <c r="AK124" s="4">
        <v>982</v>
      </c>
      <c r="AL124" s="4">
        <v>0</v>
      </c>
      <c r="AM124" s="4">
        <v>0</v>
      </c>
      <c r="AN124" s="4">
        <v>23</v>
      </c>
      <c r="AO124" s="4">
        <v>191</v>
      </c>
      <c r="AP124" s="4">
        <v>188.9</v>
      </c>
      <c r="AQ124" s="4">
        <v>2.2999999999999998</v>
      </c>
      <c r="AR124" s="4">
        <v>195</v>
      </c>
      <c r="AS124" s="4" t="s">
        <v>155</v>
      </c>
      <c r="AT124" s="4">
        <v>2</v>
      </c>
      <c r="AU124" s="5">
        <v>0.79820601851851858</v>
      </c>
      <c r="AV124" s="4">
        <v>47.163176999999997</v>
      </c>
      <c r="AW124" s="4">
        <v>-88.491973999999999</v>
      </c>
      <c r="AX124" s="4">
        <v>317.89999999999998</v>
      </c>
      <c r="AY124" s="4">
        <v>32.1</v>
      </c>
      <c r="AZ124" s="4">
        <v>12</v>
      </c>
      <c r="BA124" s="4">
        <v>10</v>
      </c>
      <c r="BB124" s="4" t="s">
        <v>222</v>
      </c>
      <c r="BC124" s="4">
        <v>1.3492489999999999</v>
      </c>
      <c r="BD124" s="4">
        <v>1.550751</v>
      </c>
      <c r="BE124" s="4">
        <v>2.5477479999999999</v>
      </c>
      <c r="BF124" s="4">
        <v>14.063000000000001</v>
      </c>
      <c r="BG124" s="4">
        <v>14.61</v>
      </c>
      <c r="BH124" s="4">
        <v>1.04</v>
      </c>
      <c r="BI124" s="4">
        <v>14.359</v>
      </c>
      <c r="BJ124" s="4">
        <v>3008.7440000000001</v>
      </c>
      <c r="BK124" s="4">
        <v>14.048</v>
      </c>
      <c r="BL124" s="4">
        <v>5.8220000000000001</v>
      </c>
      <c r="BM124" s="4">
        <v>1.129</v>
      </c>
      <c r="BN124" s="4">
        <v>6.9509999999999996</v>
      </c>
      <c r="BO124" s="4">
        <v>4.6760000000000002</v>
      </c>
      <c r="BP124" s="4">
        <v>0.90700000000000003</v>
      </c>
      <c r="BQ124" s="4">
        <v>5.5830000000000002</v>
      </c>
      <c r="BR124" s="4">
        <v>0.74909999999999999</v>
      </c>
      <c r="BU124" s="4">
        <v>0.92900000000000005</v>
      </c>
      <c r="BW124" s="4">
        <v>0</v>
      </c>
      <c r="BX124" s="4">
        <v>0.57487200000000005</v>
      </c>
      <c r="BY124" s="4">
        <v>-5</v>
      </c>
      <c r="BZ124" s="4">
        <v>0.63345499999999999</v>
      </c>
      <c r="CA124" s="4">
        <v>14.048435</v>
      </c>
      <c r="CB124" s="4">
        <v>12.795790999999999</v>
      </c>
      <c r="CC124" s="4">
        <f t="shared" si="14"/>
        <v>3.7115965269999998</v>
      </c>
      <c r="CE124" s="4">
        <f t="shared" si="15"/>
        <v>31574.30395318308</v>
      </c>
      <c r="CF124" s="4">
        <f t="shared" si="16"/>
        <v>147.42225391535999</v>
      </c>
      <c r="CG124" s="4">
        <f t="shared" si="17"/>
        <v>58.589012215935</v>
      </c>
      <c r="CH124" s="4">
        <f t="shared" si="18"/>
        <v>7.8611909458995006</v>
      </c>
    </row>
    <row r="125" spans="1:86">
      <c r="A125" s="2">
        <v>42439</v>
      </c>
      <c r="B125" s="29">
        <v>0.59030189814814815</v>
      </c>
      <c r="C125" s="4">
        <v>14.435</v>
      </c>
      <c r="D125" s="4">
        <v>0.1085</v>
      </c>
      <c r="E125" s="4" t="s">
        <v>155</v>
      </c>
      <c r="F125" s="4">
        <v>1084.529845</v>
      </c>
      <c r="G125" s="4">
        <v>350.2</v>
      </c>
      <c r="H125" s="4">
        <v>51.7</v>
      </c>
      <c r="I125" s="4">
        <v>87.5</v>
      </c>
      <c r="K125" s="4">
        <v>0</v>
      </c>
      <c r="L125" s="4">
        <v>21</v>
      </c>
      <c r="M125" s="4">
        <v>0.87450000000000006</v>
      </c>
      <c r="N125" s="4">
        <v>12.623900000000001</v>
      </c>
      <c r="O125" s="4">
        <v>9.4799999999999995E-2</v>
      </c>
      <c r="P125" s="4">
        <v>306.2627</v>
      </c>
      <c r="Q125" s="4">
        <v>45.213500000000003</v>
      </c>
      <c r="R125" s="4">
        <v>351.5</v>
      </c>
      <c r="S125" s="4">
        <v>245.96770000000001</v>
      </c>
      <c r="T125" s="4">
        <v>36.312199999999997</v>
      </c>
      <c r="U125" s="4">
        <v>282.3</v>
      </c>
      <c r="V125" s="4">
        <v>87.535799999999995</v>
      </c>
      <c r="Y125" s="4">
        <v>18.628</v>
      </c>
      <c r="Z125" s="4">
        <v>0</v>
      </c>
      <c r="AA125" s="4">
        <v>0</v>
      </c>
      <c r="AB125" s="4" t="s">
        <v>207</v>
      </c>
      <c r="AC125" s="4">
        <v>0</v>
      </c>
      <c r="AD125" s="4">
        <v>11</v>
      </c>
      <c r="AE125" s="4">
        <v>883</v>
      </c>
      <c r="AF125" s="4">
        <v>911</v>
      </c>
      <c r="AG125" s="4">
        <v>854</v>
      </c>
      <c r="AH125" s="4">
        <v>84</v>
      </c>
      <c r="AI125" s="4">
        <v>22.84</v>
      </c>
      <c r="AJ125" s="4">
        <v>0.52</v>
      </c>
      <c r="AK125" s="4">
        <v>982</v>
      </c>
      <c r="AL125" s="4">
        <v>0</v>
      </c>
      <c r="AM125" s="4">
        <v>0</v>
      </c>
      <c r="AN125" s="4">
        <v>23</v>
      </c>
      <c r="AO125" s="4">
        <v>191</v>
      </c>
      <c r="AP125" s="4">
        <v>188.1</v>
      </c>
      <c r="AQ125" s="4">
        <v>2.2999999999999998</v>
      </c>
      <c r="AR125" s="4">
        <v>195</v>
      </c>
      <c r="AS125" s="4" t="s">
        <v>155</v>
      </c>
      <c r="AT125" s="4">
        <v>2</v>
      </c>
      <c r="AU125" s="5">
        <v>0.79821759259259262</v>
      </c>
      <c r="AV125" s="4">
        <v>47.163113000000003</v>
      </c>
      <c r="AW125" s="4">
        <v>-88.492001999999999</v>
      </c>
      <c r="AX125" s="4">
        <v>317.89999999999998</v>
      </c>
      <c r="AY125" s="4">
        <v>32.6</v>
      </c>
      <c r="AZ125" s="4">
        <v>12</v>
      </c>
      <c r="BA125" s="4">
        <v>11</v>
      </c>
      <c r="BB125" s="4" t="s">
        <v>222</v>
      </c>
      <c r="BC125" s="4">
        <v>1.1476</v>
      </c>
      <c r="BD125" s="4">
        <v>1.5491999999999999</v>
      </c>
      <c r="BE125" s="4">
        <v>2.0952000000000002</v>
      </c>
      <c r="BF125" s="4">
        <v>14.063000000000001</v>
      </c>
      <c r="BG125" s="4">
        <v>14.62</v>
      </c>
      <c r="BH125" s="4">
        <v>1.04</v>
      </c>
      <c r="BI125" s="4">
        <v>14.346</v>
      </c>
      <c r="BJ125" s="4">
        <v>3008.3989999999999</v>
      </c>
      <c r="BK125" s="4">
        <v>14.385999999999999</v>
      </c>
      <c r="BL125" s="4">
        <v>7.6429999999999998</v>
      </c>
      <c r="BM125" s="4">
        <v>1.1279999999999999</v>
      </c>
      <c r="BN125" s="4">
        <v>8.7720000000000002</v>
      </c>
      <c r="BO125" s="4">
        <v>6.1379999999999999</v>
      </c>
      <c r="BP125" s="4">
        <v>0.90600000000000003</v>
      </c>
      <c r="BQ125" s="4">
        <v>7.0449999999999999</v>
      </c>
      <c r="BR125" s="4">
        <v>0.68979999999999997</v>
      </c>
      <c r="BU125" s="4">
        <v>0.88100000000000001</v>
      </c>
      <c r="BW125" s="4">
        <v>0</v>
      </c>
      <c r="BX125" s="4">
        <v>0.58145500000000006</v>
      </c>
      <c r="BY125" s="4">
        <v>-5</v>
      </c>
      <c r="BZ125" s="4">
        <v>0.62932699999999997</v>
      </c>
      <c r="CA125" s="4">
        <v>14.209307000000001</v>
      </c>
      <c r="CB125" s="4">
        <v>12.712405</v>
      </c>
      <c r="CC125" s="4">
        <f t="shared" si="14"/>
        <v>3.7540989094000001</v>
      </c>
      <c r="CE125" s="4">
        <f t="shared" si="15"/>
        <v>31932.206932211273</v>
      </c>
      <c r="CF125" s="4">
        <f t="shared" si="16"/>
        <v>152.698072604994</v>
      </c>
      <c r="CG125" s="4">
        <f t="shared" si="17"/>
        <v>74.778112157805012</v>
      </c>
      <c r="CH125" s="4">
        <f t="shared" si="18"/>
        <v>7.3217802365442006</v>
      </c>
    </row>
    <row r="126" spans="1:86">
      <c r="A126" s="2">
        <v>42439</v>
      </c>
      <c r="B126" s="29">
        <v>0.59031347222222219</v>
      </c>
      <c r="C126" s="4">
        <v>14.43</v>
      </c>
      <c r="D126" s="4">
        <v>0.1032</v>
      </c>
      <c r="E126" s="4" t="s">
        <v>155</v>
      </c>
      <c r="F126" s="4">
        <v>1031.773522</v>
      </c>
      <c r="G126" s="4">
        <v>595.5</v>
      </c>
      <c r="H126" s="4">
        <v>51.7</v>
      </c>
      <c r="I126" s="4">
        <v>89.6</v>
      </c>
      <c r="K126" s="4">
        <v>0</v>
      </c>
      <c r="L126" s="4">
        <v>21</v>
      </c>
      <c r="M126" s="4">
        <v>0.87460000000000004</v>
      </c>
      <c r="N126" s="4">
        <v>12.6206</v>
      </c>
      <c r="O126" s="4">
        <v>9.0200000000000002E-2</v>
      </c>
      <c r="P126" s="4">
        <v>520.86339999999996</v>
      </c>
      <c r="Q126" s="4">
        <v>45.204599999999999</v>
      </c>
      <c r="R126" s="4">
        <v>566.1</v>
      </c>
      <c r="S126" s="4">
        <v>418.31920000000002</v>
      </c>
      <c r="T126" s="4">
        <v>36.305</v>
      </c>
      <c r="U126" s="4">
        <v>454.6</v>
      </c>
      <c r="V126" s="4">
        <v>89.619399999999999</v>
      </c>
      <c r="Y126" s="4">
        <v>18.629000000000001</v>
      </c>
      <c r="Z126" s="4">
        <v>0</v>
      </c>
      <c r="AA126" s="4">
        <v>0</v>
      </c>
      <c r="AB126" s="4" t="s">
        <v>207</v>
      </c>
      <c r="AC126" s="4">
        <v>0</v>
      </c>
      <c r="AD126" s="4">
        <v>11</v>
      </c>
      <c r="AE126" s="4">
        <v>885</v>
      </c>
      <c r="AF126" s="4">
        <v>914</v>
      </c>
      <c r="AG126" s="4">
        <v>856</v>
      </c>
      <c r="AH126" s="4">
        <v>84</v>
      </c>
      <c r="AI126" s="4">
        <v>22.84</v>
      </c>
      <c r="AJ126" s="4">
        <v>0.52</v>
      </c>
      <c r="AK126" s="4">
        <v>982</v>
      </c>
      <c r="AL126" s="4">
        <v>0</v>
      </c>
      <c r="AM126" s="4">
        <v>0</v>
      </c>
      <c r="AN126" s="4">
        <v>23</v>
      </c>
      <c r="AO126" s="4">
        <v>191</v>
      </c>
      <c r="AP126" s="4">
        <v>188.9</v>
      </c>
      <c r="AQ126" s="4">
        <v>2.2000000000000002</v>
      </c>
      <c r="AR126" s="4">
        <v>195</v>
      </c>
      <c r="AS126" s="4" t="s">
        <v>155</v>
      </c>
      <c r="AT126" s="4">
        <v>2</v>
      </c>
      <c r="AU126" s="5">
        <v>0.79821759259259262</v>
      </c>
      <c r="AV126" s="4">
        <v>47.162962999999998</v>
      </c>
      <c r="AW126" s="4">
        <v>-88.491979000000001</v>
      </c>
      <c r="AX126" s="4">
        <v>317.8</v>
      </c>
      <c r="AY126" s="4">
        <v>33.799999999999997</v>
      </c>
      <c r="AZ126" s="4">
        <v>12</v>
      </c>
      <c r="BA126" s="4">
        <v>11</v>
      </c>
      <c r="BB126" s="4" t="s">
        <v>213</v>
      </c>
      <c r="BC126" s="4">
        <v>1.1015999999999999</v>
      </c>
      <c r="BD126" s="4">
        <v>1.246</v>
      </c>
      <c r="BE126" s="4">
        <v>1.8508</v>
      </c>
      <c r="BF126" s="4">
        <v>14.063000000000001</v>
      </c>
      <c r="BG126" s="4">
        <v>14.63</v>
      </c>
      <c r="BH126" s="4">
        <v>1.04</v>
      </c>
      <c r="BI126" s="4">
        <v>14.339</v>
      </c>
      <c r="BJ126" s="4">
        <v>3009.4389999999999</v>
      </c>
      <c r="BK126" s="4">
        <v>13.695</v>
      </c>
      <c r="BL126" s="4">
        <v>13.007</v>
      </c>
      <c r="BM126" s="4">
        <v>1.129</v>
      </c>
      <c r="BN126" s="4">
        <v>14.135</v>
      </c>
      <c r="BO126" s="4">
        <v>10.446</v>
      </c>
      <c r="BP126" s="4">
        <v>0.90700000000000003</v>
      </c>
      <c r="BQ126" s="4">
        <v>11.353</v>
      </c>
      <c r="BR126" s="4">
        <v>0.70660000000000001</v>
      </c>
      <c r="BU126" s="4">
        <v>0.88100000000000001</v>
      </c>
      <c r="BW126" s="4">
        <v>0</v>
      </c>
      <c r="BX126" s="4">
        <v>0.57198599999999999</v>
      </c>
      <c r="BY126" s="4">
        <v>-5</v>
      </c>
      <c r="BZ126" s="4">
        <v>0.63189099999999998</v>
      </c>
      <c r="CA126" s="4">
        <v>13.977907</v>
      </c>
      <c r="CB126" s="4">
        <v>12.764198</v>
      </c>
      <c r="CC126" s="4">
        <f t="shared" si="14"/>
        <v>3.6929630294</v>
      </c>
      <c r="CE126" s="4">
        <f t="shared" si="15"/>
        <v>31423.046872737232</v>
      </c>
      <c r="CF126" s="4">
        <f t="shared" si="16"/>
        <v>142.99629496465499</v>
      </c>
      <c r="CG126" s="4">
        <f t="shared" si="17"/>
        <v>118.54231009373699</v>
      </c>
      <c r="CH126" s="4">
        <f t="shared" si="18"/>
        <v>7.3779614473914004</v>
      </c>
    </row>
    <row r="127" spans="1:86">
      <c r="A127" s="2">
        <v>42439</v>
      </c>
      <c r="B127" s="29">
        <v>0.59032504629629623</v>
      </c>
      <c r="C127" s="4">
        <v>14.391</v>
      </c>
      <c r="D127" s="4">
        <v>0.443</v>
      </c>
      <c r="E127" s="4" t="s">
        <v>155</v>
      </c>
      <c r="F127" s="4">
        <v>4430.4436859999996</v>
      </c>
      <c r="G127" s="4">
        <v>600.79999999999995</v>
      </c>
      <c r="H127" s="4">
        <v>52</v>
      </c>
      <c r="I127" s="4">
        <v>100.2</v>
      </c>
      <c r="K127" s="4">
        <v>0.1</v>
      </c>
      <c r="L127" s="4">
        <v>21</v>
      </c>
      <c r="M127" s="4">
        <v>0.872</v>
      </c>
      <c r="N127" s="4">
        <v>12.548999999999999</v>
      </c>
      <c r="O127" s="4">
        <v>0.38629999999999998</v>
      </c>
      <c r="P127" s="4">
        <v>523.89670000000001</v>
      </c>
      <c r="Q127" s="4">
        <v>45.307899999999997</v>
      </c>
      <c r="R127" s="4">
        <v>569.20000000000005</v>
      </c>
      <c r="S127" s="4">
        <v>420.75529999999998</v>
      </c>
      <c r="T127" s="4">
        <v>36.387999999999998</v>
      </c>
      <c r="U127" s="4">
        <v>457.1</v>
      </c>
      <c r="V127" s="4">
        <v>100.206</v>
      </c>
      <c r="Y127" s="4">
        <v>18.501000000000001</v>
      </c>
      <c r="Z127" s="4">
        <v>0</v>
      </c>
      <c r="AA127" s="4">
        <v>8.72E-2</v>
      </c>
      <c r="AB127" s="4" t="s">
        <v>207</v>
      </c>
      <c r="AC127" s="4">
        <v>0</v>
      </c>
      <c r="AD127" s="4">
        <v>11</v>
      </c>
      <c r="AE127" s="4">
        <v>887</v>
      </c>
      <c r="AF127" s="4">
        <v>917</v>
      </c>
      <c r="AG127" s="4">
        <v>860</v>
      </c>
      <c r="AH127" s="4">
        <v>84</v>
      </c>
      <c r="AI127" s="4">
        <v>22.84</v>
      </c>
      <c r="AJ127" s="4">
        <v>0.52</v>
      </c>
      <c r="AK127" s="4">
        <v>982</v>
      </c>
      <c r="AL127" s="4">
        <v>0</v>
      </c>
      <c r="AM127" s="4">
        <v>0</v>
      </c>
      <c r="AN127" s="4">
        <v>23</v>
      </c>
      <c r="AO127" s="4">
        <v>190.9</v>
      </c>
      <c r="AP127" s="4">
        <v>188</v>
      </c>
      <c r="AQ127" s="4">
        <v>2.4</v>
      </c>
      <c r="AR127" s="4">
        <v>195</v>
      </c>
      <c r="AS127" s="4" t="s">
        <v>155</v>
      </c>
      <c r="AT127" s="4">
        <v>2</v>
      </c>
      <c r="AU127" s="5">
        <v>0.7982407407407407</v>
      </c>
      <c r="AV127" s="4">
        <v>47.162739999999999</v>
      </c>
      <c r="AW127" s="4">
        <v>-88.491926000000007</v>
      </c>
      <c r="AX127" s="4">
        <v>317.7</v>
      </c>
      <c r="AY127" s="4">
        <v>35.1</v>
      </c>
      <c r="AZ127" s="4">
        <v>12</v>
      </c>
      <c r="BA127" s="4">
        <v>11</v>
      </c>
      <c r="BB127" s="4" t="s">
        <v>213</v>
      </c>
      <c r="BC127" s="4">
        <v>1.2507999999999999</v>
      </c>
      <c r="BD127" s="4">
        <v>1</v>
      </c>
      <c r="BE127" s="4">
        <v>1.9</v>
      </c>
      <c r="BF127" s="4">
        <v>14.063000000000001</v>
      </c>
      <c r="BG127" s="4">
        <v>14.31</v>
      </c>
      <c r="BH127" s="4">
        <v>1.02</v>
      </c>
      <c r="BI127" s="4">
        <v>14.68</v>
      </c>
      <c r="BJ127" s="4">
        <v>2940.0540000000001</v>
      </c>
      <c r="BK127" s="4">
        <v>57.607999999999997</v>
      </c>
      <c r="BL127" s="4">
        <v>12.853999999999999</v>
      </c>
      <c r="BM127" s="4">
        <v>1.1120000000000001</v>
      </c>
      <c r="BN127" s="4">
        <v>13.965</v>
      </c>
      <c r="BO127" s="4">
        <v>10.323</v>
      </c>
      <c r="BP127" s="4">
        <v>0.89300000000000002</v>
      </c>
      <c r="BQ127" s="4">
        <v>11.215999999999999</v>
      </c>
      <c r="BR127" s="4">
        <v>0.77629999999999999</v>
      </c>
      <c r="BU127" s="4">
        <v>0.86</v>
      </c>
      <c r="BW127" s="4">
        <v>14.855</v>
      </c>
      <c r="BX127" s="4">
        <v>0.53557299999999997</v>
      </c>
      <c r="BY127" s="4">
        <v>-5</v>
      </c>
      <c r="BZ127" s="4">
        <v>0.63078199999999995</v>
      </c>
      <c r="CA127" s="4">
        <v>13.088075999999999</v>
      </c>
      <c r="CB127" s="4">
        <v>12.741801000000001</v>
      </c>
      <c r="CC127" s="4">
        <f t="shared" si="14"/>
        <v>3.4578696791999994</v>
      </c>
      <c r="CE127" s="4">
        <f t="shared" si="15"/>
        <v>28744.298696489685</v>
      </c>
      <c r="CF127" s="4">
        <f t="shared" si="16"/>
        <v>563.22147800937591</v>
      </c>
      <c r="CG127" s="4">
        <f t="shared" si="17"/>
        <v>109.65650773075198</v>
      </c>
      <c r="CH127" s="4">
        <f t="shared" si="18"/>
        <v>7.5897242289035995</v>
      </c>
    </row>
    <row r="128" spans="1:86">
      <c r="A128" s="2">
        <v>42439</v>
      </c>
      <c r="B128" s="29">
        <v>0.59033662037037038</v>
      </c>
      <c r="C128" s="4">
        <v>14.12</v>
      </c>
      <c r="D128" s="4">
        <v>1.1680999999999999</v>
      </c>
      <c r="E128" s="4" t="s">
        <v>155</v>
      </c>
      <c r="F128" s="4">
        <v>11681.140065</v>
      </c>
      <c r="G128" s="4">
        <v>518.1</v>
      </c>
      <c r="H128" s="4">
        <v>52</v>
      </c>
      <c r="I128" s="4">
        <v>156.9</v>
      </c>
      <c r="K128" s="4">
        <v>0.1</v>
      </c>
      <c r="L128" s="4">
        <v>21</v>
      </c>
      <c r="M128" s="4">
        <v>0.86770000000000003</v>
      </c>
      <c r="N128" s="4">
        <v>12.2522</v>
      </c>
      <c r="O128" s="4">
        <v>1.0136000000000001</v>
      </c>
      <c r="P128" s="4">
        <v>449.57089999999999</v>
      </c>
      <c r="Q128" s="4">
        <v>45.121400000000001</v>
      </c>
      <c r="R128" s="4">
        <v>494.7</v>
      </c>
      <c r="S128" s="4">
        <v>361.06229999999999</v>
      </c>
      <c r="T128" s="4">
        <v>36.238199999999999</v>
      </c>
      <c r="U128" s="4">
        <v>397.3</v>
      </c>
      <c r="V128" s="4">
        <v>156.94550000000001</v>
      </c>
      <c r="Y128" s="4">
        <v>18.509</v>
      </c>
      <c r="Z128" s="4">
        <v>0</v>
      </c>
      <c r="AA128" s="4">
        <v>8.6800000000000002E-2</v>
      </c>
      <c r="AB128" s="4" t="s">
        <v>207</v>
      </c>
      <c r="AC128" s="4">
        <v>0</v>
      </c>
      <c r="AD128" s="4">
        <v>11</v>
      </c>
      <c r="AE128" s="4">
        <v>892</v>
      </c>
      <c r="AF128" s="4">
        <v>921</v>
      </c>
      <c r="AG128" s="4">
        <v>865</v>
      </c>
      <c r="AH128" s="4">
        <v>84</v>
      </c>
      <c r="AI128" s="4">
        <v>22.84</v>
      </c>
      <c r="AJ128" s="4">
        <v>0.52</v>
      </c>
      <c r="AK128" s="4">
        <v>982</v>
      </c>
      <c r="AL128" s="4">
        <v>0</v>
      </c>
      <c r="AM128" s="4">
        <v>0</v>
      </c>
      <c r="AN128" s="4">
        <v>23</v>
      </c>
      <c r="AO128" s="4">
        <v>190</v>
      </c>
      <c r="AP128" s="4">
        <v>188</v>
      </c>
      <c r="AQ128" s="4">
        <v>2.6</v>
      </c>
      <c r="AR128" s="4">
        <v>195</v>
      </c>
      <c r="AS128" s="4" t="s">
        <v>155</v>
      </c>
      <c r="AT128" s="4">
        <v>2</v>
      </c>
      <c r="AU128" s="5">
        <v>0.79825231481481485</v>
      </c>
      <c r="AV128" s="4">
        <v>47.162584000000003</v>
      </c>
      <c r="AW128" s="4">
        <v>-88.491864000000007</v>
      </c>
      <c r="AX128" s="4">
        <v>317.8</v>
      </c>
      <c r="AY128" s="4">
        <v>36.799999999999997</v>
      </c>
      <c r="AZ128" s="4">
        <v>12</v>
      </c>
      <c r="BA128" s="4">
        <v>11</v>
      </c>
      <c r="BB128" s="4" t="s">
        <v>213</v>
      </c>
      <c r="BC128" s="4">
        <v>1.3</v>
      </c>
      <c r="BD128" s="4">
        <v>1</v>
      </c>
      <c r="BE128" s="4">
        <v>1.9</v>
      </c>
      <c r="BF128" s="4">
        <v>14.063000000000001</v>
      </c>
      <c r="BG128" s="4">
        <v>13.82</v>
      </c>
      <c r="BH128" s="4">
        <v>0.98</v>
      </c>
      <c r="BI128" s="4">
        <v>15.244999999999999</v>
      </c>
      <c r="BJ128" s="4">
        <v>2797.625</v>
      </c>
      <c r="BK128" s="4">
        <v>147.30500000000001</v>
      </c>
      <c r="BL128" s="4">
        <v>10.75</v>
      </c>
      <c r="BM128" s="4">
        <v>1.079</v>
      </c>
      <c r="BN128" s="4">
        <v>11.829000000000001</v>
      </c>
      <c r="BO128" s="4">
        <v>8.6340000000000003</v>
      </c>
      <c r="BP128" s="4">
        <v>0.86699999999999999</v>
      </c>
      <c r="BQ128" s="4">
        <v>9.5</v>
      </c>
      <c r="BR128" s="4">
        <v>1.1850000000000001</v>
      </c>
      <c r="BU128" s="4">
        <v>0.83899999999999997</v>
      </c>
      <c r="BW128" s="4">
        <v>14.406000000000001</v>
      </c>
      <c r="BX128" s="4">
        <v>0.58175699999999997</v>
      </c>
      <c r="BY128" s="4">
        <v>-5</v>
      </c>
      <c r="BZ128" s="4">
        <v>0.629216</v>
      </c>
      <c r="CA128" s="4">
        <v>14.21668</v>
      </c>
      <c r="CB128" s="4">
        <v>12.710167999999999</v>
      </c>
      <c r="CC128" s="4">
        <f t="shared" si="14"/>
        <v>3.7560468559999998</v>
      </c>
      <c r="CE128" s="4">
        <f t="shared" si="15"/>
        <v>29710.385720594997</v>
      </c>
      <c r="CF128" s="4">
        <f t="shared" si="16"/>
        <v>1564.3584714077999</v>
      </c>
      <c r="CG128" s="4">
        <f t="shared" si="17"/>
        <v>100.88866962</v>
      </c>
      <c r="CH128" s="4">
        <f t="shared" si="18"/>
        <v>12.5845340526</v>
      </c>
    </row>
    <row r="129" spans="1:86">
      <c r="A129" s="2">
        <v>42439</v>
      </c>
      <c r="B129" s="29">
        <v>0.59034819444444442</v>
      </c>
      <c r="C129" s="4">
        <v>13.215</v>
      </c>
      <c r="D129" s="4">
        <v>2.0459999999999998</v>
      </c>
      <c r="E129" s="4" t="s">
        <v>155</v>
      </c>
      <c r="F129" s="4">
        <v>20460.204082</v>
      </c>
      <c r="G129" s="4">
        <v>264.10000000000002</v>
      </c>
      <c r="H129" s="4">
        <v>53</v>
      </c>
      <c r="I129" s="4">
        <v>253.2</v>
      </c>
      <c r="K129" s="4">
        <v>0.1</v>
      </c>
      <c r="L129" s="4">
        <v>22</v>
      </c>
      <c r="M129" s="4">
        <v>0.86670000000000003</v>
      </c>
      <c r="N129" s="4">
        <v>11.454000000000001</v>
      </c>
      <c r="O129" s="4">
        <v>1.7733000000000001</v>
      </c>
      <c r="P129" s="4">
        <v>228.90780000000001</v>
      </c>
      <c r="Q129" s="4">
        <v>45.904800000000002</v>
      </c>
      <c r="R129" s="4">
        <v>274.8</v>
      </c>
      <c r="S129" s="4">
        <v>183.84190000000001</v>
      </c>
      <c r="T129" s="4">
        <v>36.867400000000004</v>
      </c>
      <c r="U129" s="4">
        <v>220.7</v>
      </c>
      <c r="V129" s="4">
        <v>253.21789999999999</v>
      </c>
      <c r="Y129" s="4">
        <v>19.222999999999999</v>
      </c>
      <c r="Z129" s="4">
        <v>0</v>
      </c>
      <c r="AA129" s="4">
        <v>8.6699999999999999E-2</v>
      </c>
      <c r="AB129" s="4" t="s">
        <v>207</v>
      </c>
      <c r="AC129" s="4">
        <v>0</v>
      </c>
      <c r="AD129" s="4">
        <v>11</v>
      </c>
      <c r="AE129" s="4">
        <v>896</v>
      </c>
      <c r="AF129" s="4">
        <v>926</v>
      </c>
      <c r="AG129" s="4">
        <v>868</v>
      </c>
      <c r="AH129" s="4">
        <v>84</v>
      </c>
      <c r="AI129" s="4">
        <v>22.84</v>
      </c>
      <c r="AJ129" s="4">
        <v>0.52</v>
      </c>
      <c r="AK129" s="4">
        <v>982</v>
      </c>
      <c r="AL129" s="4">
        <v>0</v>
      </c>
      <c r="AM129" s="4">
        <v>0</v>
      </c>
      <c r="AN129" s="4">
        <v>23</v>
      </c>
      <c r="AO129" s="4">
        <v>190.1</v>
      </c>
      <c r="AP129" s="4">
        <v>188</v>
      </c>
      <c r="AQ129" s="4">
        <v>2.4</v>
      </c>
      <c r="AR129" s="4">
        <v>195</v>
      </c>
      <c r="AS129" s="4" t="s">
        <v>155</v>
      </c>
      <c r="AT129" s="4">
        <v>2</v>
      </c>
      <c r="AU129" s="5">
        <v>0.79826388888888899</v>
      </c>
      <c r="AV129" s="4">
        <v>47.162421999999999</v>
      </c>
      <c r="AW129" s="4">
        <v>-88.491792000000004</v>
      </c>
      <c r="AX129" s="4">
        <v>317.8</v>
      </c>
      <c r="AY129" s="4">
        <v>38.6</v>
      </c>
      <c r="AZ129" s="4">
        <v>12</v>
      </c>
      <c r="BA129" s="4">
        <v>11</v>
      </c>
      <c r="BB129" s="4" t="s">
        <v>213</v>
      </c>
      <c r="BC129" s="4">
        <v>1.3</v>
      </c>
      <c r="BD129" s="4">
        <v>1</v>
      </c>
      <c r="BE129" s="4">
        <v>1.9</v>
      </c>
      <c r="BF129" s="4">
        <v>14.063000000000001</v>
      </c>
      <c r="BG129" s="4">
        <v>13.72</v>
      </c>
      <c r="BH129" s="4">
        <v>0.98</v>
      </c>
      <c r="BI129" s="4">
        <v>15.378</v>
      </c>
      <c r="BJ129" s="4">
        <v>2621.0459999999998</v>
      </c>
      <c r="BK129" s="4">
        <v>258.27499999999998</v>
      </c>
      <c r="BL129" s="4">
        <v>5.4850000000000003</v>
      </c>
      <c r="BM129" s="4">
        <v>1.1000000000000001</v>
      </c>
      <c r="BN129" s="4">
        <v>6.5860000000000003</v>
      </c>
      <c r="BO129" s="4">
        <v>4.4059999999999997</v>
      </c>
      <c r="BP129" s="4">
        <v>0.88300000000000001</v>
      </c>
      <c r="BQ129" s="4">
        <v>5.2889999999999997</v>
      </c>
      <c r="BR129" s="4">
        <v>1.9160999999999999</v>
      </c>
      <c r="BU129" s="4">
        <v>0.873</v>
      </c>
      <c r="BW129" s="4">
        <v>14.420999999999999</v>
      </c>
      <c r="BX129" s="4">
        <v>0.66479100000000002</v>
      </c>
      <c r="BY129" s="4">
        <v>-5</v>
      </c>
      <c r="BZ129" s="4">
        <v>0.63067300000000004</v>
      </c>
      <c r="CA129" s="4">
        <v>16.245830000000002</v>
      </c>
      <c r="CB129" s="4">
        <v>12.739595</v>
      </c>
      <c r="CC129" s="4">
        <f t="shared" si="14"/>
        <v>4.2921482860000006</v>
      </c>
      <c r="CE129" s="4">
        <f t="shared" si="15"/>
        <v>31808.057600420459</v>
      </c>
      <c r="CF129" s="4">
        <f t="shared" si="16"/>
        <v>3134.3311322077502</v>
      </c>
      <c r="CG129" s="4">
        <f t="shared" si="17"/>
        <v>64.185373567890011</v>
      </c>
      <c r="CH129" s="4">
        <f t="shared" si="18"/>
        <v>23.253090242661003</v>
      </c>
    </row>
    <row r="130" spans="1:86">
      <c r="A130" s="2">
        <v>42439</v>
      </c>
      <c r="B130" s="29">
        <v>0.59035976851851857</v>
      </c>
      <c r="C130" s="4">
        <v>13.048999999999999</v>
      </c>
      <c r="D130" s="4">
        <v>2.7450000000000001</v>
      </c>
      <c r="E130" s="4" t="s">
        <v>155</v>
      </c>
      <c r="F130" s="4">
        <v>27450</v>
      </c>
      <c r="G130" s="4">
        <v>142.4</v>
      </c>
      <c r="H130" s="4">
        <v>58.5</v>
      </c>
      <c r="I130" s="4">
        <v>324.5</v>
      </c>
      <c r="K130" s="4">
        <v>0</v>
      </c>
      <c r="L130" s="4">
        <v>24</v>
      </c>
      <c r="M130" s="4">
        <v>0.86160000000000003</v>
      </c>
      <c r="N130" s="4">
        <v>11.2431</v>
      </c>
      <c r="O130" s="4">
        <v>2.3652000000000002</v>
      </c>
      <c r="P130" s="4">
        <v>122.6966</v>
      </c>
      <c r="Q130" s="4">
        <v>50.392499999999998</v>
      </c>
      <c r="R130" s="4">
        <v>173.1</v>
      </c>
      <c r="S130" s="4">
        <v>98.540800000000004</v>
      </c>
      <c r="T130" s="4">
        <v>40.471499999999999</v>
      </c>
      <c r="U130" s="4">
        <v>139</v>
      </c>
      <c r="V130" s="4">
        <v>324.46129999999999</v>
      </c>
      <c r="Y130" s="4">
        <v>20.317</v>
      </c>
      <c r="Z130" s="4">
        <v>0</v>
      </c>
      <c r="AA130" s="4">
        <v>0</v>
      </c>
      <c r="AB130" s="4" t="s">
        <v>207</v>
      </c>
      <c r="AC130" s="4">
        <v>0</v>
      </c>
      <c r="AD130" s="4">
        <v>11</v>
      </c>
      <c r="AE130" s="4">
        <v>901</v>
      </c>
      <c r="AF130" s="4">
        <v>930</v>
      </c>
      <c r="AG130" s="4">
        <v>872</v>
      </c>
      <c r="AH130" s="4">
        <v>84</v>
      </c>
      <c r="AI130" s="4">
        <v>22.84</v>
      </c>
      <c r="AJ130" s="4">
        <v>0.52</v>
      </c>
      <c r="AK130" s="4">
        <v>982</v>
      </c>
      <c r="AL130" s="4">
        <v>0</v>
      </c>
      <c r="AM130" s="4">
        <v>0</v>
      </c>
      <c r="AN130" s="4">
        <v>23</v>
      </c>
      <c r="AO130" s="4">
        <v>191</v>
      </c>
      <c r="AP130" s="4">
        <v>188</v>
      </c>
      <c r="AQ130" s="4">
        <v>2.2000000000000002</v>
      </c>
      <c r="AR130" s="4">
        <v>195</v>
      </c>
      <c r="AS130" s="4" t="s">
        <v>155</v>
      </c>
      <c r="AT130" s="4">
        <v>2</v>
      </c>
      <c r="AU130" s="5">
        <v>0.79827546296296292</v>
      </c>
      <c r="AV130" s="4">
        <v>47.162342000000002</v>
      </c>
      <c r="AW130" s="4">
        <v>-88.491753000000003</v>
      </c>
      <c r="AX130" s="4">
        <v>317.8</v>
      </c>
      <c r="AY130" s="4">
        <v>39.5</v>
      </c>
      <c r="AZ130" s="4">
        <v>12</v>
      </c>
      <c r="BA130" s="4">
        <v>11</v>
      </c>
      <c r="BB130" s="4" t="s">
        <v>213</v>
      </c>
      <c r="BC130" s="4">
        <v>1.3508</v>
      </c>
      <c r="BD130" s="4">
        <v>1</v>
      </c>
      <c r="BE130" s="4">
        <v>2.0015999999999998</v>
      </c>
      <c r="BF130" s="4">
        <v>14.063000000000001</v>
      </c>
      <c r="BG130" s="4">
        <v>13.19</v>
      </c>
      <c r="BH130" s="4">
        <v>0.94</v>
      </c>
      <c r="BI130" s="4">
        <v>16.059999999999999</v>
      </c>
      <c r="BJ130" s="4">
        <v>2499.3589999999999</v>
      </c>
      <c r="BK130" s="4">
        <v>334.642</v>
      </c>
      <c r="BL130" s="4">
        <v>2.8559999999999999</v>
      </c>
      <c r="BM130" s="4">
        <v>1.173</v>
      </c>
      <c r="BN130" s="4">
        <v>4.0289999999999999</v>
      </c>
      <c r="BO130" s="4">
        <v>2.294</v>
      </c>
      <c r="BP130" s="4">
        <v>0.94199999999999995</v>
      </c>
      <c r="BQ130" s="4">
        <v>3.2360000000000002</v>
      </c>
      <c r="BR130" s="4">
        <v>2.3851</v>
      </c>
      <c r="BU130" s="4">
        <v>0.89600000000000002</v>
      </c>
      <c r="BW130" s="4">
        <v>0</v>
      </c>
      <c r="BX130" s="4">
        <v>0.75049299999999997</v>
      </c>
      <c r="BY130" s="4">
        <v>-5</v>
      </c>
      <c r="BZ130" s="4">
        <v>0.62821800000000005</v>
      </c>
      <c r="CA130" s="4">
        <v>18.340173</v>
      </c>
      <c r="CB130" s="4">
        <v>12.690004</v>
      </c>
      <c r="CC130" s="4">
        <f t="shared" si="14"/>
        <v>4.8454737066</v>
      </c>
      <c r="CE130" s="4">
        <f t="shared" si="15"/>
        <v>34241.491307482931</v>
      </c>
      <c r="CF130" s="4">
        <f t="shared" si="16"/>
        <v>4584.6319532803027</v>
      </c>
      <c r="CG130" s="4">
        <f t="shared" si="17"/>
        <v>44.333553471516005</v>
      </c>
      <c r="CH130" s="4">
        <f t="shared" si="18"/>
        <v>32.676130526858103</v>
      </c>
    </row>
    <row r="131" spans="1:86">
      <c r="A131" s="2">
        <v>42439</v>
      </c>
      <c r="B131" s="29">
        <v>0.59037134259259261</v>
      </c>
      <c r="C131" s="4">
        <v>13.07</v>
      </c>
      <c r="D131" s="4">
        <v>2.6381999999999999</v>
      </c>
      <c r="E131" s="4" t="s">
        <v>155</v>
      </c>
      <c r="F131" s="4">
        <v>26382.355338000001</v>
      </c>
      <c r="G131" s="4">
        <v>124.4</v>
      </c>
      <c r="H131" s="4">
        <v>58.5</v>
      </c>
      <c r="I131" s="4">
        <v>357.8</v>
      </c>
      <c r="K131" s="4">
        <v>0</v>
      </c>
      <c r="L131" s="4">
        <v>25</v>
      </c>
      <c r="M131" s="4">
        <v>0.86250000000000004</v>
      </c>
      <c r="N131" s="4">
        <v>11.273400000000001</v>
      </c>
      <c r="O131" s="4">
        <v>2.2755999999999998</v>
      </c>
      <c r="P131" s="4">
        <v>107.3001</v>
      </c>
      <c r="Q131" s="4">
        <v>50.458599999999997</v>
      </c>
      <c r="R131" s="4">
        <v>157.80000000000001</v>
      </c>
      <c r="S131" s="4">
        <v>86.1755</v>
      </c>
      <c r="T131" s="4">
        <v>40.524700000000003</v>
      </c>
      <c r="U131" s="4">
        <v>126.7</v>
      </c>
      <c r="V131" s="4">
        <v>357.78</v>
      </c>
      <c r="Y131" s="4">
        <v>21.417999999999999</v>
      </c>
      <c r="Z131" s="4">
        <v>0</v>
      </c>
      <c r="AA131" s="4">
        <v>0</v>
      </c>
      <c r="AB131" s="4" t="s">
        <v>207</v>
      </c>
      <c r="AC131" s="4">
        <v>0</v>
      </c>
      <c r="AD131" s="4">
        <v>11</v>
      </c>
      <c r="AE131" s="4">
        <v>901</v>
      </c>
      <c r="AF131" s="4">
        <v>933</v>
      </c>
      <c r="AG131" s="4">
        <v>872</v>
      </c>
      <c r="AH131" s="4">
        <v>84</v>
      </c>
      <c r="AI131" s="4">
        <v>22.84</v>
      </c>
      <c r="AJ131" s="4">
        <v>0.52</v>
      </c>
      <c r="AK131" s="4">
        <v>982</v>
      </c>
      <c r="AL131" s="4">
        <v>0</v>
      </c>
      <c r="AM131" s="4">
        <v>0</v>
      </c>
      <c r="AN131" s="4">
        <v>23</v>
      </c>
      <c r="AO131" s="4">
        <v>191</v>
      </c>
      <c r="AP131" s="4">
        <v>188</v>
      </c>
      <c r="AQ131" s="4">
        <v>2.6</v>
      </c>
      <c r="AR131" s="4">
        <v>195</v>
      </c>
      <c r="AS131" s="4" t="s">
        <v>155</v>
      </c>
      <c r="AT131" s="4">
        <v>2</v>
      </c>
      <c r="AU131" s="5">
        <v>0.79827546296296292</v>
      </c>
      <c r="AV131" s="4">
        <v>47.162179000000002</v>
      </c>
      <c r="AW131" s="4">
        <v>-88.491677999999993</v>
      </c>
      <c r="AX131" s="4">
        <v>317.7</v>
      </c>
      <c r="AY131" s="4">
        <v>40.4</v>
      </c>
      <c r="AZ131" s="4">
        <v>12</v>
      </c>
      <c r="BA131" s="4">
        <v>11</v>
      </c>
      <c r="BB131" s="4" t="s">
        <v>213</v>
      </c>
      <c r="BC131" s="4">
        <v>1.1459999999999999</v>
      </c>
      <c r="BD131" s="4">
        <v>1.0508</v>
      </c>
      <c r="BE131" s="4">
        <v>1.9984</v>
      </c>
      <c r="BF131" s="4">
        <v>14.063000000000001</v>
      </c>
      <c r="BG131" s="4">
        <v>13.27</v>
      </c>
      <c r="BH131" s="4">
        <v>0.94</v>
      </c>
      <c r="BI131" s="4">
        <v>15.936999999999999</v>
      </c>
      <c r="BJ131" s="4">
        <v>2516.4479999999999</v>
      </c>
      <c r="BK131" s="4">
        <v>323.298</v>
      </c>
      <c r="BL131" s="4">
        <v>2.508</v>
      </c>
      <c r="BM131" s="4">
        <v>1.18</v>
      </c>
      <c r="BN131" s="4">
        <v>3.6880000000000002</v>
      </c>
      <c r="BO131" s="4">
        <v>2.0139999999999998</v>
      </c>
      <c r="BP131" s="4">
        <v>0.94699999999999995</v>
      </c>
      <c r="BQ131" s="4">
        <v>2.9620000000000002</v>
      </c>
      <c r="BR131" s="4">
        <v>2.6408999999999998</v>
      </c>
      <c r="BU131" s="4">
        <v>0.94899999999999995</v>
      </c>
      <c r="BW131" s="4">
        <v>0</v>
      </c>
      <c r="BX131" s="4">
        <v>0.72313300000000003</v>
      </c>
      <c r="BY131" s="4">
        <v>-5</v>
      </c>
      <c r="BZ131" s="4">
        <v>0.62956400000000001</v>
      </c>
      <c r="CA131" s="4">
        <v>17.671562999999999</v>
      </c>
      <c r="CB131" s="4">
        <v>12.717193</v>
      </c>
      <c r="CC131" s="4">
        <f t="shared" si="14"/>
        <v>4.6688269445999993</v>
      </c>
      <c r="CE131" s="4">
        <f t="shared" si="15"/>
        <v>33218.768318063325</v>
      </c>
      <c r="CF131" s="4">
        <f t="shared" si="16"/>
        <v>4267.7461881561776</v>
      </c>
      <c r="CG131" s="4">
        <f t="shared" si="17"/>
        <v>39.100347695682004</v>
      </c>
      <c r="CH131" s="4">
        <f t="shared" si="18"/>
        <v>34.861616552844893</v>
      </c>
    </row>
    <row r="132" spans="1:86">
      <c r="A132" s="2">
        <v>42439</v>
      </c>
      <c r="B132" s="29">
        <v>0.59038291666666665</v>
      </c>
      <c r="C132" s="4">
        <v>12.875999999999999</v>
      </c>
      <c r="D132" s="4">
        <v>3.4030999999999998</v>
      </c>
      <c r="E132" s="4" t="s">
        <v>155</v>
      </c>
      <c r="F132" s="4">
        <v>34031.041666999998</v>
      </c>
      <c r="G132" s="4">
        <v>108.7</v>
      </c>
      <c r="H132" s="4">
        <v>54.7</v>
      </c>
      <c r="I132" s="4">
        <v>343.7</v>
      </c>
      <c r="K132" s="4">
        <v>0</v>
      </c>
      <c r="L132" s="4">
        <v>25</v>
      </c>
      <c r="M132" s="4">
        <v>0.85729999999999995</v>
      </c>
      <c r="N132" s="4">
        <v>11.037699999999999</v>
      </c>
      <c r="O132" s="4">
        <v>2.9173</v>
      </c>
      <c r="P132" s="4">
        <v>93.186700000000002</v>
      </c>
      <c r="Q132" s="4">
        <v>46.892000000000003</v>
      </c>
      <c r="R132" s="4">
        <v>140.1</v>
      </c>
      <c r="S132" s="4">
        <v>74.840699999999998</v>
      </c>
      <c r="T132" s="4">
        <v>37.660200000000003</v>
      </c>
      <c r="U132" s="4">
        <v>112.5</v>
      </c>
      <c r="V132" s="4">
        <v>343.66910000000001</v>
      </c>
      <c r="Y132" s="4">
        <v>21.442</v>
      </c>
      <c r="Z132" s="4">
        <v>0</v>
      </c>
      <c r="AA132" s="4">
        <v>0</v>
      </c>
      <c r="AB132" s="4" t="s">
        <v>207</v>
      </c>
      <c r="AC132" s="4">
        <v>0</v>
      </c>
      <c r="AD132" s="4">
        <v>10.9</v>
      </c>
      <c r="AE132" s="4">
        <v>896</v>
      </c>
      <c r="AF132" s="4">
        <v>928</v>
      </c>
      <c r="AG132" s="4">
        <v>865</v>
      </c>
      <c r="AH132" s="4">
        <v>84</v>
      </c>
      <c r="AI132" s="4">
        <v>22.84</v>
      </c>
      <c r="AJ132" s="4">
        <v>0.52</v>
      </c>
      <c r="AK132" s="4">
        <v>982</v>
      </c>
      <c r="AL132" s="4">
        <v>0</v>
      </c>
      <c r="AM132" s="4">
        <v>0</v>
      </c>
      <c r="AN132" s="4">
        <v>23</v>
      </c>
      <c r="AO132" s="4">
        <v>191</v>
      </c>
      <c r="AP132" s="4">
        <v>187.9</v>
      </c>
      <c r="AQ132" s="4">
        <v>2.9</v>
      </c>
      <c r="AR132" s="4">
        <v>195</v>
      </c>
      <c r="AS132" s="4" t="s">
        <v>155</v>
      </c>
      <c r="AT132" s="4">
        <v>2</v>
      </c>
      <c r="AU132" s="5">
        <v>0.79829861111111111</v>
      </c>
      <c r="AV132" s="4">
        <v>47.162022</v>
      </c>
      <c r="AW132" s="4">
        <v>-88.491605000000007</v>
      </c>
      <c r="AX132" s="4">
        <v>317.7</v>
      </c>
      <c r="AY132" s="4">
        <v>41.2</v>
      </c>
      <c r="AZ132" s="4">
        <v>12</v>
      </c>
      <c r="BA132" s="4">
        <v>11</v>
      </c>
      <c r="BB132" s="4" t="s">
        <v>213</v>
      </c>
      <c r="BC132" s="4">
        <v>0.9</v>
      </c>
      <c r="BD132" s="4">
        <v>1.1000000000000001</v>
      </c>
      <c r="BE132" s="4">
        <v>1.9</v>
      </c>
      <c r="BF132" s="4">
        <v>14.063000000000001</v>
      </c>
      <c r="BG132" s="4">
        <v>12.74</v>
      </c>
      <c r="BH132" s="4">
        <v>0.91</v>
      </c>
      <c r="BI132" s="4">
        <v>16.651</v>
      </c>
      <c r="BJ132" s="4">
        <v>2392.3440000000001</v>
      </c>
      <c r="BK132" s="4">
        <v>402.44900000000001</v>
      </c>
      <c r="BL132" s="4">
        <v>2.1150000000000002</v>
      </c>
      <c r="BM132" s="4">
        <v>1.0640000000000001</v>
      </c>
      <c r="BN132" s="4">
        <v>3.1789999999999998</v>
      </c>
      <c r="BO132" s="4">
        <v>1.6990000000000001</v>
      </c>
      <c r="BP132" s="4">
        <v>0.85499999999999998</v>
      </c>
      <c r="BQ132" s="4">
        <v>2.5539999999999998</v>
      </c>
      <c r="BR132" s="4">
        <v>2.4630999999999998</v>
      </c>
      <c r="BU132" s="4">
        <v>0.92200000000000004</v>
      </c>
      <c r="BW132" s="4">
        <v>0</v>
      </c>
      <c r="BX132" s="4">
        <v>0.637243</v>
      </c>
      <c r="BY132" s="4">
        <v>-5</v>
      </c>
      <c r="BZ132" s="4">
        <v>0.62567300000000003</v>
      </c>
      <c r="CA132" s="4">
        <v>15.572626</v>
      </c>
      <c r="CB132" s="4">
        <v>12.638595</v>
      </c>
      <c r="CC132" s="4">
        <f t="shared" si="14"/>
        <v>4.1142877891999996</v>
      </c>
      <c r="CE132" s="4">
        <f t="shared" si="15"/>
        <v>27829.543546381967</v>
      </c>
      <c r="CF132" s="4">
        <f t="shared" si="16"/>
        <v>4681.5892575222779</v>
      </c>
      <c r="CG132" s="4">
        <f t="shared" si="17"/>
        <v>29.710047642587998</v>
      </c>
      <c r="CH132" s="4">
        <f t="shared" si="18"/>
        <v>28.652630520148197</v>
      </c>
    </row>
    <row r="133" spans="1:86">
      <c r="A133" s="2">
        <v>42439</v>
      </c>
      <c r="B133" s="29">
        <v>0.59039449074074069</v>
      </c>
      <c r="C133" s="4">
        <v>12.49</v>
      </c>
      <c r="D133" s="4">
        <v>3.8477999999999999</v>
      </c>
      <c r="E133" s="4" t="s">
        <v>155</v>
      </c>
      <c r="F133" s="4">
        <v>38478.003412999999</v>
      </c>
      <c r="G133" s="4">
        <v>72</v>
      </c>
      <c r="H133" s="4">
        <v>43.3</v>
      </c>
      <c r="I133" s="4">
        <v>330.8</v>
      </c>
      <c r="K133" s="4">
        <v>0</v>
      </c>
      <c r="L133" s="4">
        <v>27</v>
      </c>
      <c r="M133" s="4">
        <v>0.85609999999999997</v>
      </c>
      <c r="N133" s="4">
        <v>10.693099999999999</v>
      </c>
      <c r="O133" s="4">
        <v>3.2942</v>
      </c>
      <c r="P133" s="4">
        <v>61.660499999999999</v>
      </c>
      <c r="Q133" s="4">
        <v>37.065300000000001</v>
      </c>
      <c r="R133" s="4">
        <v>98.7</v>
      </c>
      <c r="S133" s="4">
        <v>49.5212</v>
      </c>
      <c r="T133" s="4">
        <v>29.7681</v>
      </c>
      <c r="U133" s="4">
        <v>79.3</v>
      </c>
      <c r="V133" s="4">
        <v>330.78399999999999</v>
      </c>
      <c r="Y133" s="4">
        <v>23.228000000000002</v>
      </c>
      <c r="Z133" s="4">
        <v>0</v>
      </c>
      <c r="AA133" s="4">
        <v>0</v>
      </c>
      <c r="AB133" s="4" t="s">
        <v>207</v>
      </c>
      <c r="AC133" s="4">
        <v>0</v>
      </c>
      <c r="AD133" s="4">
        <v>10.9</v>
      </c>
      <c r="AE133" s="4">
        <v>876</v>
      </c>
      <c r="AF133" s="4">
        <v>911</v>
      </c>
      <c r="AG133" s="4">
        <v>844</v>
      </c>
      <c r="AH133" s="4">
        <v>84</v>
      </c>
      <c r="AI133" s="4">
        <v>22.84</v>
      </c>
      <c r="AJ133" s="4">
        <v>0.52</v>
      </c>
      <c r="AK133" s="4">
        <v>982</v>
      </c>
      <c r="AL133" s="4">
        <v>0</v>
      </c>
      <c r="AM133" s="4">
        <v>0</v>
      </c>
      <c r="AN133" s="4">
        <v>23</v>
      </c>
      <c r="AO133" s="4">
        <v>191</v>
      </c>
      <c r="AP133" s="4">
        <v>187.1</v>
      </c>
      <c r="AQ133" s="4">
        <v>2.7</v>
      </c>
      <c r="AR133" s="4">
        <v>195</v>
      </c>
      <c r="AS133" s="4" t="s">
        <v>155</v>
      </c>
      <c r="AT133" s="4">
        <v>2</v>
      </c>
      <c r="AU133" s="5">
        <v>0.79829861111111111</v>
      </c>
      <c r="AV133" s="4">
        <v>47.161935999999997</v>
      </c>
      <c r="AW133" s="4">
        <v>-88.491560000000007</v>
      </c>
      <c r="AX133" s="4">
        <v>317.60000000000002</v>
      </c>
      <c r="AY133" s="4">
        <v>43.5</v>
      </c>
      <c r="AZ133" s="4">
        <v>12</v>
      </c>
      <c r="BA133" s="4">
        <v>11</v>
      </c>
      <c r="BB133" s="4" t="s">
        <v>213</v>
      </c>
      <c r="BC133" s="4">
        <v>1.3572</v>
      </c>
      <c r="BD133" s="4">
        <v>1.0491999999999999</v>
      </c>
      <c r="BE133" s="4">
        <v>2.3064</v>
      </c>
      <c r="BF133" s="4">
        <v>14.063000000000001</v>
      </c>
      <c r="BG133" s="4">
        <v>12.64</v>
      </c>
      <c r="BH133" s="4">
        <v>0.9</v>
      </c>
      <c r="BI133" s="4">
        <v>16.803999999999998</v>
      </c>
      <c r="BJ133" s="4">
        <v>2312.5050000000001</v>
      </c>
      <c r="BK133" s="4">
        <v>453.43</v>
      </c>
      <c r="BL133" s="4">
        <v>1.3959999999999999</v>
      </c>
      <c r="BM133" s="4">
        <v>0.83899999999999997</v>
      </c>
      <c r="BN133" s="4">
        <v>2.2360000000000002</v>
      </c>
      <c r="BO133" s="4">
        <v>1.1220000000000001</v>
      </c>
      <c r="BP133" s="4">
        <v>0.67400000000000004</v>
      </c>
      <c r="BQ133" s="4">
        <v>1.796</v>
      </c>
      <c r="BR133" s="4">
        <v>2.3654999999999999</v>
      </c>
      <c r="BU133" s="4">
        <v>0.997</v>
      </c>
      <c r="BW133" s="4">
        <v>0</v>
      </c>
      <c r="BX133" s="4">
        <v>0.37983</v>
      </c>
      <c r="BY133" s="4">
        <v>-5</v>
      </c>
      <c r="BZ133" s="4">
        <v>0.62332699999999996</v>
      </c>
      <c r="CA133" s="4">
        <v>9.2820959999999992</v>
      </c>
      <c r="CB133" s="4">
        <v>12.591205</v>
      </c>
      <c r="CC133" s="4">
        <f t="shared" si="14"/>
        <v>2.4523297631999998</v>
      </c>
      <c r="CE133" s="4">
        <f t="shared" si="15"/>
        <v>16034.275377628559</v>
      </c>
      <c r="CF133" s="4">
        <f t="shared" si="16"/>
        <v>3143.9592495921602</v>
      </c>
      <c r="CG133" s="4">
        <f t="shared" si="17"/>
        <v>12.452971378751998</v>
      </c>
      <c r="CH133" s="4">
        <f t="shared" si="18"/>
        <v>16.401728171736</v>
      </c>
    </row>
    <row r="134" spans="1:86">
      <c r="A134" s="2">
        <v>42439</v>
      </c>
      <c r="B134" s="29">
        <v>0.59040606481481483</v>
      </c>
      <c r="C134" s="4">
        <v>12.49</v>
      </c>
      <c r="D134" s="4">
        <v>3.8468</v>
      </c>
      <c r="E134" s="4" t="s">
        <v>155</v>
      </c>
      <c r="F134" s="4">
        <v>38468.22335</v>
      </c>
      <c r="G134" s="4">
        <v>40.200000000000003</v>
      </c>
      <c r="H134" s="4">
        <v>41.4</v>
      </c>
      <c r="I134" s="4">
        <v>333</v>
      </c>
      <c r="K134" s="4">
        <v>0</v>
      </c>
      <c r="L134" s="4">
        <v>29</v>
      </c>
      <c r="M134" s="4">
        <v>0.85619999999999996</v>
      </c>
      <c r="N134" s="4">
        <v>10.6942</v>
      </c>
      <c r="O134" s="4">
        <v>3.2936999999999999</v>
      </c>
      <c r="P134" s="4">
        <v>34.4529</v>
      </c>
      <c r="Q134" s="4">
        <v>35.4358</v>
      </c>
      <c r="R134" s="4">
        <v>69.900000000000006</v>
      </c>
      <c r="S134" s="4">
        <v>27.67</v>
      </c>
      <c r="T134" s="4">
        <v>28.459399999999999</v>
      </c>
      <c r="U134" s="4">
        <v>56.1</v>
      </c>
      <c r="V134" s="4">
        <v>332.99630000000002</v>
      </c>
      <c r="Y134" s="4">
        <v>24.527999999999999</v>
      </c>
      <c r="Z134" s="4">
        <v>0</v>
      </c>
      <c r="AA134" s="4">
        <v>0</v>
      </c>
      <c r="AB134" s="4" t="s">
        <v>207</v>
      </c>
      <c r="AC134" s="4">
        <v>0</v>
      </c>
      <c r="AD134" s="4">
        <v>11</v>
      </c>
      <c r="AE134" s="4">
        <v>866</v>
      </c>
      <c r="AF134" s="4">
        <v>901</v>
      </c>
      <c r="AG134" s="4">
        <v>836</v>
      </c>
      <c r="AH134" s="4">
        <v>84</v>
      </c>
      <c r="AI134" s="4">
        <v>22.84</v>
      </c>
      <c r="AJ134" s="4">
        <v>0.52</v>
      </c>
      <c r="AK134" s="4">
        <v>982</v>
      </c>
      <c r="AL134" s="4">
        <v>0</v>
      </c>
      <c r="AM134" s="4">
        <v>0</v>
      </c>
      <c r="AN134" s="4">
        <v>23</v>
      </c>
      <c r="AO134" s="4">
        <v>190.9</v>
      </c>
      <c r="AP134" s="4">
        <v>188</v>
      </c>
      <c r="AQ134" s="4">
        <v>3</v>
      </c>
      <c r="AR134" s="4">
        <v>195</v>
      </c>
      <c r="AS134" s="4" t="s">
        <v>155</v>
      </c>
      <c r="AT134" s="4">
        <v>2</v>
      </c>
      <c r="AU134" s="5">
        <v>0.79831018518518515</v>
      </c>
      <c r="AV134" s="4">
        <v>47.161689000000003</v>
      </c>
      <c r="AW134" s="4">
        <v>-88.491375000000005</v>
      </c>
      <c r="AX134" s="4">
        <v>317.5</v>
      </c>
      <c r="AY134" s="4">
        <v>44.9</v>
      </c>
      <c r="AZ134" s="4">
        <v>12</v>
      </c>
      <c r="BA134" s="4">
        <v>11</v>
      </c>
      <c r="BB134" s="4" t="s">
        <v>213</v>
      </c>
      <c r="BC134" s="4">
        <v>1.6983999999999999</v>
      </c>
      <c r="BD134" s="4">
        <v>1.0508</v>
      </c>
      <c r="BE134" s="4">
        <v>2.5476000000000001</v>
      </c>
      <c r="BF134" s="4">
        <v>14.063000000000001</v>
      </c>
      <c r="BG134" s="4">
        <v>12.64</v>
      </c>
      <c r="BH134" s="4">
        <v>0.9</v>
      </c>
      <c r="BI134" s="4">
        <v>16.792000000000002</v>
      </c>
      <c r="BJ134" s="4">
        <v>2312.607</v>
      </c>
      <c r="BK134" s="4">
        <v>453.334</v>
      </c>
      <c r="BL134" s="4">
        <v>0.78</v>
      </c>
      <c r="BM134" s="4">
        <v>0.80200000000000005</v>
      </c>
      <c r="BN134" s="4">
        <v>1.583</v>
      </c>
      <c r="BO134" s="4">
        <v>0.627</v>
      </c>
      <c r="BP134" s="4">
        <v>0.64400000000000002</v>
      </c>
      <c r="BQ134" s="4">
        <v>1.2709999999999999</v>
      </c>
      <c r="BR134" s="4">
        <v>2.3812000000000002</v>
      </c>
      <c r="BU134" s="4">
        <v>1.052</v>
      </c>
      <c r="BW134" s="4">
        <v>0</v>
      </c>
      <c r="BX134" s="4">
        <v>0.26083899999999999</v>
      </c>
      <c r="BY134" s="4">
        <v>-5</v>
      </c>
      <c r="BZ134" s="4">
        <v>0.62567300000000003</v>
      </c>
      <c r="CA134" s="4">
        <v>6.3742530000000004</v>
      </c>
      <c r="CB134" s="4">
        <v>12.638595</v>
      </c>
      <c r="CC134" s="4">
        <f t="shared" si="14"/>
        <v>1.6840776426000001</v>
      </c>
      <c r="CE134" s="4">
        <f t="shared" si="15"/>
        <v>11011.633154355537</v>
      </c>
      <c r="CF134" s="4">
        <f t="shared" si="16"/>
        <v>2158.5802102979942</v>
      </c>
      <c r="CG134" s="4">
        <f t="shared" si="17"/>
        <v>6.0519516455610001</v>
      </c>
      <c r="CH134" s="4">
        <f t="shared" si="18"/>
        <v>11.338243318969202</v>
      </c>
    </row>
    <row r="135" spans="1:86">
      <c r="A135" s="2">
        <v>42439</v>
      </c>
      <c r="B135" s="29">
        <v>0.59041763888888887</v>
      </c>
      <c r="C135" s="4">
        <v>12.859</v>
      </c>
      <c r="D135" s="4">
        <v>3.6526999999999998</v>
      </c>
      <c r="E135" s="4" t="s">
        <v>155</v>
      </c>
      <c r="F135" s="4">
        <v>36527.342084000004</v>
      </c>
      <c r="G135" s="4">
        <v>19.399999999999999</v>
      </c>
      <c r="H135" s="4">
        <v>49.8</v>
      </c>
      <c r="I135" s="4">
        <v>328.7</v>
      </c>
      <c r="K135" s="4">
        <v>0</v>
      </c>
      <c r="L135" s="4">
        <v>30</v>
      </c>
      <c r="M135" s="4">
        <v>0.85509999999999997</v>
      </c>
      <c r="N135" s="4">
        <v>10.995900000000001</v>
      </c>
      <c r="O135" s="4">
        <v>3.1234000000000002</v>
      </c>
      <c r="P135" s="4">
        <v>16.569600000000001</v>
      </c>
      <c r="Q135" s="4">
        <v>42.583100000000002</v>
      </c>
      <c r="R135" s="4">
        <v>59.2</v>
      </c>
      <c r="S135" s="4">
        <v>13.307399999999999</v>
      </c>
      <c r="T135" s="4">
        <v>34.199599999999997</v>
      </c>
      <c r="U135" s="4">
        <v>47.5</v>
      </c>
      <c r="V135" s="4">
        <v>328.71319999999997</v>
      </c>
      <c r="Y135" s="4">
        <v>25.268999999999998</v>
      </c>
      <c r="Z135" s="4">
        <v>0</v>
      </c>
      <c r="AA135" s="4">
        <v>0</v>
      </c>
      <c r="AB135" s="4" t="s">
        <v>207</v>
      </c>
      <c r="AC135" s="4">
        <v>0</v>
      </c>
      <c r="AD135" s="4">
        <v>11</v>
      </c>
      <c r="AE135" s="4">
        <v>863</v>
      </c>
      <c r="AF135" s="4">
        <v>897</v>
      </c>
      <c r="AG135" s="4">
        <v>834</v>
      </c>
      <c r="AH135" s="4">
        <v>84</v>
      </c>
      <c r="AI135" s="4">
        <v>22.84</v>
      </c>
      <c r="AJ135" s="4">
        <v>0.52</v>
      </c>
      <c r="AK135" s="4">
        <v>982</v>
      </c>
      <c r="AL135" s="4">
        <v>0</v>
      </c>
      <c r="AM135" s="4">
        <v>0</v>
      </c>
      <c r="AN135" s="4">
        <v>23</v>
      </c>
      <c r="AO135" s="4">
        <v>190.1</v>
      </c>
      <c r="AP135" s="4">
        <v>188</v>
      </c>
      <c r="AQ135" s="4">
        <v>2.7</v>
      </c>
      <c r="AR135" s="4">
        <v>195</v>
      </c>
      <c r="AS135" s="4" t="s">
        <v>155</v>
      </c>
      <c r="AT135" s="4">
        <v>2</v>
      </c>
      <c r="AU135" s="5">
        <v>0.79833333333333334</v>
      </c>
      <c r="AV135" s="4">
        <v>47.161532000000001</v>
      </c>
      <c r="AW135" s="4">
        <v>-88.491237999999996</v>
      </c>
      <c r="AX135" s="4">
        <v>317.39999999999998</v>
      </c>
      <c r="AY135" s="4">
        <v>44.1</v>
      </c>
      <c r="AZ135" s="4">
        <v>12</v>
      </c>
      <c r="BA135" s="4">
        <v>11</v>
      </c>
      <c r="BB135" s="4" t="s">
        <v>213</v>
      </c>
      <c r="BC135" s="4">
        <v>1.6</v>
      </c>
      <c r="BD135" s="4">
        <v>1.1000000000000001</v>
      </c>
      <c r="BE135" s="4">
        <v>2.4</v>
      </c>
      <c r="BF135" s="4">
        <v>14.063000000000001</v>
      </c>
      <c r="BG135" s="4">
        <v>12.54</v>
      </c>
      <c r="BH135" s="4">
        <v>0.89</v>
      </c>
      <c r="BI135" s="4">
        <v>16.948</v>
      </c>
      <c r="BJ135" s="4">
        <v>2355.7939999999999</v>
      </c>
      <c r="BK135" s="4">
        <v>425.90300000000002</v>
      </c>
      <c r="BL135" s="4">
        <v>0.372</v>
      </c>
      <c r="BM135" s="4">
        <v>0.95499999999999996</v>
      </c>
      <c r="BN135" s="4">
        <v>1.327</v>
      </c>
      <c r="BO135" s="4">
        <v>0.29899999999999999</v>
      </c>
      <c r="BP135" s="4">
        <v>0.76700000000000002</v>
      </c>
      <c r="BQ135" s="4">
        <v>1.0660000000000001</v>
      </c>
      <c r="BR135" s="4">
        <v>2.3287</v>
      </c>
      <c r="BU135" s="4">
        <v>1.0740000000000001</v>
      </c>
      <c r="BW135" s="4">
        <v>0</v>
      </c>
      <c r="BX135" s="4">
        <v>0.238706</v>
      </c>
      <c r="BY135" s="4">
        <v>-5</v>
      </c>
      <c r="BZ135" s="4">
        <v>0.62310900000000002</v>
      </c>
      <c r="CA135" s="4">
        <v>5.8333769999999996</v>
      </c>
      <c r="CB135" s="4">
        <v>12.586802</v>
      </c>
      <c r="CC135" s="4">
        <f t="shared" si="14"/>
        <v>1.5411782033999999</v>
      </c>
      <c r="CE135" s="4">
        <f t="shared" si="15"/>
        <v>10265.449198644485</v>
      </c>
      <c r="CF135" s="4">
        <f t="shared" si="16"/>
        <v>1855.8862150299572</v>
      </c>
      <c r="CG135" s="4">
        <f t="shared" si="17"/>
        <v>4.6451297718540001</v>
      </c>
      <c r="CH135" s="4">
        <f t="shared" si="18"/>
        <v>10.147386209865299</v>
      </c>
    </row>
    <row r="136" spans="1:86">
      <c r="A136" s="2">
        <v>42439</v>
      </c>
      <c r="B136" s="29">
        <v>0.59042921296296302</v>
      </c>
      <c r="C136" s="4">
        <v>13.302</v>
      </c>
      <c r="D136" s="4">
        <v>2.8570000000000002</v>
      </c>
      <c r="E136" s="4" t="s">
        <v>155</v>
      </c>
      <c r="F136" s="4">
        <v>28570</v>
      </c>
      <c r="G136" s="4">
        <v>17</v>
      </c>
      <c r="H136" s="4">
        <v>47.6</v>
      </c>
      <c r="I136" s="4">
        <v>299.10000000000002</v>
      </c>
      <c r="K136" s="4">
        <v>0</v>
      </c>
      <c r="L136" s="4">
        <v>30</v>
      </c>
      <c r="M136" s="4">
        <v>0.8589</v>
      </c>
      <c r="N136" s="4">
        <v>11.424899999999999</v>
      </c>
      <c r="O136" s="4">
        <v>2.4538000000000002</v>
      </c>
      <c r="P136" s="4">
        <v>14.587300000000001</v>
      </c>
      <c r="Q136" s="4">
        <v>40.902000000000001</v>
      </c>
      <c r="R136" s="4">
        <v>55.5</v>
      </c>
      <c r="S136" s="4">
        <v>11.715400000000001</v>
      </c>
      <c r="T136" s="4">
        <v>32.849499999999999</v>
      </c>
      <c r="U136" s="4">
        <v>44.6</v>
      </c>
      <c r="V136" s="4">
        <v>299.11180000000002</v>
      </c>
      <c r="Y136" s="4">
        <v>25.651</v>
      </c>
      <c r="Z136" s="4">
        <v>0</v>
      </c>
      <c r="AA136" s="4">
        <v>0</v>
      </c>
      <c r="AB136" s="4" t="s">
        <v>207</v>
      </c>
      <c r="AC136" s="4">
        <v>0</v>
      </c>
      <c r="AD136" s="4">
        <v>11</v>
      </c>
      <c r="AE136" s="4">
        <v>864</v>
      </c>
      <c r="AF136" s="4">
        <v>896</v>
      </c>
      <c r="AG136" s="4">
        <v>835</v>
      </c>
      <c r="AH136" s="4">
        <v>84</v>
      </c>
      <c r="AI136" s="4">
        <v>22.84</v>
      </c>
      <c r="AJ136" s="4">
        <v>0.52</v>
      </c>
      <c r="AK136" s="4">
        <v>982</v>
      </c>
      <c r="AL136" s="4">
        <v>0</v>
      </c>
      <c r="AM136" s="4">
        <v>0</v>
      </c>
      <c r="AN136" s="4">
        <v>23</v>
      </c>
      <c r="AO136" s="4">
        <v>191</v>
      </c>
      <c r="AP136" s="4">
        <v>188</v>
      </c>
      <c r="AQ136" s="4">
        <v>2.6</v>
      </c>
      <c r="AR136" s="4">
        <v>195</v>
      </c>
      <c r="AS136" s="4" t="s">
        <v>155</v>
      </c>
      <c r="AT136" s="4">
        <v>2</v>
      </c>
      <c r="AU136" s="5">
        <v>0.79833333333333334</v>
      </c>
      <c r="AV136" s="4">
        <v>47.161465999999997</v>
      </c>
      <c r="AW136" s="4">
        <v>-88.491163</v>
      </c>
      <c r="AX136" s="4">
        <v>317.39999999999998</v>
      </c>
      <c r="AY136" s="4">
        <v>40.5</v>
      </c>
      <c r="AZ136" s="4">
        <v>12</v>
      </c>
      <c r="BA136" s="4">
        <v>11</v>
      </c>
      <c r="BB136" s="4" t="s">
        <v>213</v>
      </c>
      <c r="BC136" s="4">
        <v>1.3460000000000001</v>
      </c>
      <c r="BD136" s="4">
        <v>1.1508</v>
      </c>
      <c r="BE136" s="4">
        <v>2.1459999999999999</v>
      </c>
      <c r="BF136" s="4">
        <v>14.063000000000001</v>
      </c>
      <c r="BG136" s="4">
        <v>12.9</v>
      </c>
      <c r="BH136" s="4">
        <v>0.92</v>
      </c>
      <c r="BI136" s="4">
        <v>16.431999999999999</v>
      </c>
      <c r="BJ136" s="4">
        <v>2490.7130000000002</v>
      </c>
      <c r="BK136" s="4">
        <v>340.47500000000002</v>
      </c>
      <c r="BL136" s="4">
        <v>0.33300000000000002</v>
      </c>
      <c r="BM136" s="4">
        <v>0.93400000000000005</v>
      </c>
      <c r="BN136" s="4">
        <v>1.2669999999999999</v>
      </c>
      <c r="BO136" s="4">
        <v>0.26700000000000002</v>
      </c>
      <c r="BP136" s="4">
        <v>0.75</v>
      </c>
      <c r="BQ136" s="4">
        <v>1.0169999999999999</v>
      </c>
      <c r="BR136" s="4">
        <v>2.1562999999999999</v>
      </c>
      <c r="BU136" s="4">
        <v>1.1100000000000001</v>
      </c>
      <c r="BW136" s="4">
        <v>0</v>
      </c>
      <c r="BX136" s="4">
        <v>0.26682</v>
      </c>
      <c r="BY136" s="4">
        <v>-5</v>
      </c>
      <c r="BZ136" s="4">
        <v>0.62389099999999997</v>
      </c>
      <c r="CA136" s="4">
        <v>6.5204139999999997</v>
      </c>
      <c r="CB136" s="4">
        <v>12.602598</v>
      </c>
      <c r="CC136" s="4">
        <f t="shared" si="14"/>
        <v>1.7226933787999998</v>
      </c>
      <c r="CE136" s="4">
        <f t="shared" si="15"/>
        <v>12131.638496640955</v>
      </c>
      <c r="CF136" s="4">
        <f t="shared" si="16"/>
        <v>1658.3683536175502</v>
      </c>
      <c r="CG136" s="4">
        <f t="shared" si="17"/>
        <v>4.9535519953859994</v>
      </c>
      <c r="CH136" s="4">
        <f t="shared" si="18"/>
        <v>10.502796625025399</v>
      </c>
    </row>
    <row r="137" spans="1:86">
      <c r="A137" s="2">
        <v>42439</v>
      </c>
      <c r="B137" s="29">
        <v>0.59044078703703706</v>
      </c>
      <c r="C137" s="4">
        <v>13.494999999999999</v>
      </c>
      <c r="D137" s="4">
        <v>2.4127000000000001</v>
      </c>
      <c r="E137" s="4" t="s">
        <v>155</v>
      </c>
      <c r="F137" s="4">
        <v>24127.363710000001</v>
      </c>
      <c r="G137" s="4">
        <v>16.600000000000001</v>
      </c>
      <c r="H137" s="4">
        <v>47.2</v>
      </c>
      <c r="I137" s="4">
        <v>259.3</v>
      </c>
      <c r="K137" s="4">
        <v>0</v>
      </c>
      <c r="L137" s="4">
        <v>30</v>
      </c>
      <c r="M137" s="4">
        <v>0.86140000000000005</v>
      </c>
      <c r="N137" s="4">
        <v>11.625</v>
      </c>
      <c r="O137" s="4">
        <v>2.0783999999999998</v>
      </c>
      <c r="P137" s="4">
        <v>14.299799999999999</v>
      </c>
      <c r="Q137" s="4">
        <v>40.659700000000001</v>
      </c>
      <c r="R137" s="4">
        <v>55</v>
      </c>
      <c r="S137" s="4">
        <v>11.484500000000001</v>
      </c>
      <c r="T137" s="4">
        <v>32.654800000000002</v>
      </c>
      <c r="U137" s="4">
        <v>44.1</v>
      </c>
      <c r="V137" s="4">
        <v>259.29480000000001</v>
      </c>
      <c r="Y137" s="4">
        <v>25.658000000000001</v>
      </c>
      <c r="Z137" s="4">
        <v>0</v>
      </c>
      <c r="AA137" s="4">
        <v>0</v>
      </c>
      <c r="AB137" s="4" t="s">
        <v>207</v>
      </c>
      <c r="AC137" s="4">
        <v>0</v>
      </c>
      <c r="AD137" s="4">
        <v>10.9</v>
      </c>
      <c r="AE137" s="4">
        <v>865</v>
      </c>
      <c r="AF137" s="4">
        <v>896</v>
      </c>
      <c r="AG137" s="4">
        <v>836</v>
      </c>
      <c r="AH137" s="4">
        <v>84</v>
      </c>
      <c r="AI137" s="4">
        <v>22.84</v>
      </c>
      <c r="AJ137" s="4">
        <v>0.52</v>
      </c>
      <c r="AK137" s="4">
        <v>982</v>
      </c>
      <c r="AL137" s="4">
        <v>0</v>
      </c>
      <c r="AM137" s="4">
        <v>0</v>
      </c>
      <c r="AN137" s="4">
        <v>23</v>
      </c>
      <c r="AO137" s="4">
        <v>191</v>
      </c>
      <c r="AP137" s="4">
        <v>188</v>
      </c>
      <c r="AQ137" s="4">
        <v>2.7</v>
      </c>
      <c r="AR137" s="4">
        <v>195</v>
      </c>
      <c r="AS137" s="4" t="s">
        <v>155</v>
      </c>
      <c r="AT137" s="4">
        <v>2</v>
      </c>
      <c r="AU137" s="5">
        <v>0.79834490740740749</v>
      </c>
      <c r="AV137" s="4">
        <v>47.161344</v>
      </c>
      <c r="AW137" s="4">
        <v>-88.491023999999996</v>
      </c>
      <c r="AX137" s="4">
        <v>317</v>
      </c>
      <c r="AY137" s="4">
        <v>35.6</v>
      </c>
      <c r="AZ137" s="4">
        <v>12</v>
      </c>
      <c r="BA137" s="4">
        <v>11</v>
      </c>
      <c r="BB137" s="4" t="s">
        <v>213</v>
      </c>
      <c r="BC137" s="4">
        <v>1.2524</v>
      </c>
      <c r="BD137" s="4">
        <v>1.3524</v>
      </c>
      <c r="BE137" s="4">
        <v>2.1032000000000002</v>
      </c>
      <c r="BF137" s="4">
        <v>14.063000000000001</v>
      </c>
      <c r="BG137" s="4">
        <v>13.15</v>
      </c>
      <c r="BH137" s="4">
        <v>0.94</v>
      </c>
      <c r="BI137" s="4">
        <v>16.085999999999999</v>
      </c>
      <c r="BJ137" s="4">
        <v>2567.5360000000001</v>
      </c>
      <c r="BK137" s="4">
        <v>292.16699999999997</v>
      </c>
      <c r="BL137" s="4">
        <v>0.33100000000000002</v>
      </c>
      <c r="BM137" s="4">
        <v>0.94</v>
      </c>
      <c r="BN137" s="4">
        <v>1.2709999999999999</v>
      </c>
      <c r="BO137" s="4">
        <v>0.26600000000000001</v>
      </c>
      <c r="BP137" s="4">
        <v>0.755</v>
      </c>
      <c r="BQ137" s="4">
        <v>1.0209999999999999</v>
      </c>
      <c r="BR137" s="4">
        <v>1.8936999999999999</v>
      </c>
      <c r="BU137" s="4">
        <v>1.1240000000000001</v>
      </c>
      <c r="BW137" s="4">
        <v>0</v>
      </c>
      <c r="BX137" s="4">
        <v>0.24529400000000001</v>
      </c>
      <c r="BY137" s="4">
        <v>-5</v>
      </c>
      <c r="BZ137" s="4">
        <v>0.623</v>
      </c>
      <c r="CA137" s="4">
        <v>5.9943720000000003</v>
      </c>
      <c r="CB137" s="4">
        <v>12.5846</v>
      </c>
      <c r="CC137" s="4">
        <f t="shared" si="14"/>
        <v>1.5837130824000001</v>
      </c>
      <c r="CE137" s="4">
        <f t="shared" si="15"/>
        <v>11496.902132821824</v>
      </c>
      <c r="CF137" s="4">
        <f t="shared" si="16"/>
        <v>1308.2641900406279</v>
      </c>
      <c r="CG137" s="4">
        <f t="shared" si="17"/>
        <v>4.5718295975639993</v>
      </c>
      <c r="CH137" s="4">
        <f t="shared" si="18"/>
        <v>8.4796020655308002</v>
      </c>
    </row>
    <row r="138" spans="1:86">
      <c r="A138" s="2">
        <v>42439</v>
      </c>
      <c r="B138" s="29">
        <v>0.5904523611111111</v>
      </c>
      <c r="C138" s="4">
        <v>13.545999999999999</v>
      </c>
      <c r="D138" s="4">
        <v>2.0207999999999999</v>
      </c>
      <c r="E138" s="4" t="s">
        <v>155</v>
      </c>
      <c r="F138" s="4">
        <v>20207.958655999999</v>
      </c>
      <c r="G138" s="4">
        <v>17.899999999999999</v>
      </c>
      <c r="H138" s="4">
        <v>47.2</v>
      </c>
      <c r="I138" s="4">
        <v>276.10000000000002</v>
      </c>
      <c r="K138" s="4">
        <v>0</v>
      </c>
      <c r="L138" s="4">
        <v>30</v>
      </c>
      <c r="M138" s="4">
        <v>0.86450000000000005</v>
      </c>
      <c r="N138" s="4">
        <v>11.710800000000001</v>
      </c>
      <c r="O138" s="4">
        <v>1.7470000000000001</v>
      </c>
      <c r="P138" s="4">
        <v>15.4323</v>
      </c>
      <c r="Q138" s="4">
        <v>40.806100000000001</v>
      </c>
      <c r="R138" s="4">
        <v>56.2</v>
      </c>
      <c r="S138" s="4">
        <v>12.3941</v>
      </c>
      <c r="T138" s="4">
        <v>32.772399999999998</v>
      </c>
      <c r="U138" s="4">
        <v>45.2</v>
      </c>
      <c r="V138" s="4">
        <v>276.12979999999999</v>
      </c>
      <c r="Y138" s="4">
        <v>25.677</v>
      </c>
      <c r="Z138" s="4">
        <v>0</v>
      </c>
      <c r="AA138" s="4">
        <v>0</v>
      </c>
      <c r="AB138" s="4" t="s">
        <v>207</v>
      </c>
      <c r="AC138" s="4">
        <v>0</v>
      </c>
      <c r="AD138" s="4">
        <v>10.9</v>
      </c>
      <c r="AE138" s="4">
        <v>865</v>
      </c>
      <c r="AF138" s="4">
        <v>898</v>
      </c>
      <c r="AG138" s="4">
        <v>835</v>
      </c>
      <c r="AH138" s="4">
        <v>84</v>
      </c>
      <c r="AI138" s="4">
        <v>22.84</v>
      </c>
      <c r="AJ138" s="4">
        <v>0.52</v>
      </c>
      <c r="AK138" s="4">
        <v>982</v>
      </c>
      <c r="AL138" s="4">
        <v>0</v>
      </c>
      <c r="AM138" s="4">
        <v>0</v>
      </c>
      <c r="AN138" s="4">
        <v>23</v>
      </c>
      <c r="AO138" s="4">
        <v>191</v>
      </c>
      <c r="AP138" s="4">
        <v>188</v>
      </c>
      <c r="AQ138" s="4">
        <v>2.8</v>
      </c>
      <c r="AR138" s="4">
        <v>195</v>
      </c>
      <c r="AS138" s="4" t="s">
        <v>155</v>
      </c>
      <c r="AT138" s="4">
        <v>2</v>
      </c>
      <c r="AU138" s="5">
        <v>0.79835648148148142</v>
      </c>
      <c r="AV138" s="4">
        <v>47.161226999999997</v>
      </c>
      <c r="AW138" s="4">
        <v>-88.490904999999998</v>
      </c>
      <c r="AX138" s="4">
        <v>316.39999999999998</v>
      </c>
      <c r="AY138" s="4">
        <v>34.1</v>
      </c>
      <c r="AZ138" s="4">
        <v>12</v>
      </c>
      <c r="BA138" s="4">
        <v>11</v>
      </c>
      <c r="BB138" s="4" t="s">
        <v>213</v>
      </c>
      <c r="BC138" s="4">
        <v>1.2476</v>
      </c>
      <c r="BD138" s="4">
        <v>1.5508</v>
      </c>
      <c r="BE138" s="4">
        <v>2.3508</v>
      </c>
      <c r="BF138" s="4">
        <v>14.063000000000001</v>
      </c>
      <c r="BG138" s="4">
        <v>13.47</v>
      </c>
      <c r="BH138" s="4">
        <v>0.96</v>
      </c>
      <c r="BI138" s="4">
        <v>15.669</v>
      </c>
      <c r="BJ138" s="4">
        <v>2633.4119999999998</v>
      </c>
      <c r="BK138" s="4">
        <v>250.042</v>
      </c>
      <c r="BL138" s="4">
        <v>0.36299999999999999</v>
      </c>
      <c r="BM138" s="4">
        <v>0.96099999999999997</v>
      </c>
      <c r="BN138" s="4">
        <v>1.3240000000000001</v>
      </c>
      <c r="BO138" s="4">
        <v>0.29199999999999998</v>
      </c>
      <c r="BP138" s="4">
        <v>0.77200000000000002</v>
      </c>
      <c r="BQ138" s="4">
        <v>1.0640000000000001</v>
      </c>
      <c r="BR138" s="4">
        <v>2.0531999999999999</v>
      </c>
      <c r="BU138" s="4">
        <v>1.1459999999999999</v>
      </c>
      <c r="BW138" s="4">
        <v>0</v>
      </c>
      <c r="BX138" s="4">
        <v>0.22045000000000001</v>
      </c>
      <c r="BY138" s="4">
        <v>-5</v>
      </c>
      <c r="BZ138" s="4">
        <v>0.62310900000000002</v>
      </c>
      <c r="CA138" s="4">
        <v>5.3872460000000002</v>
      </c>
      <c r="CB138" s="4">
        <v>12.586802</v>
      </c>
      <c r="CC138" s="4">
        <f t="shared" si="14"/>
        <v>1.4233103932</v>
      </c>
      <c r="CE138" s="4">
        <f t="shared" si="15"/>
        <v>10597.568182723944</v>
      </c>
      <c r="CF138" s="4">
        <f t="shared" si="16"/>
        <v>1006.237209956004</v>
      </c>
      <c r="CG138" s="4">
        <f t="shared" si="17"/>
        <v>4.2818262187679998</v>
      </c>
      <c r="CH138" s="4">
        <f t="shared" si="18"/>
        <v>8.2626368349383998</v>
      </c>
    </row>
    <row r="139" spans="1:86">
      <c r="A139" s="2">
        <v>42439</v>
      </c>
      <c r="B139" s="29">
        <v>0.59046393518518514</v>
      </c>
      <c r="C139" s="4">
        <v>13.641</v>
      </c>
      <c r="D139" s="4">
        <v>1.7712000000000001</v>
      </c>
      <c r="E139" s="4" t="s">
        <v>155</v>
      </c>
      <c r="F139" s="4">
        <v>17712.419488</v>
      </c>
      <c r="G139" s="4">
        <v>20.2</v>
      </c>
      <c r="H139" s="4">
        <v>47.3</v>
      </c>
      <c r="I139" s="4">
        <v>299.10000000000002</v>
      </c>
      <c r="K139" s="4">
        <v>0</v>
      </c>
      <c r="L139" s="4">
        <v>30</v>
      </c>
      <c r="M139" s="4">
        <v>0.86599999999999999</v>
      </c>
      <c r="N139" s="4">
        <v>11.8131</v>
      </c>
      <c r="O139" s="4">
        <v>1.5338000000000001</v>
      </c>
      <c r="P139" s="4">
        <v>17.4925</v>
      </c>
      <c r="Q139" s="4">
        <v>40.9602</v>
      </c>
      <c r="R139" s="4">
        <v>58.5</v>
      </c>
      <c r="S139" s="4">
        <v>14.0487</v>
      </c>
      <c r="T139" s="4">
        <v>32.8962</v>
      </c>
      <c r="U139" s="4">
        <v>46.9</v>
      </c>
      <c r="V139" s="4">
        <v>299.10079999999999</v>
      </c>
      <c r="Y139" s="4">
        <v>25.719000000000001</v>
      </c>
      <c r="Z139" s="4">
        <v>0</v>
      </c>
      <c r="AA139" s="4">
        <v>0</v>
      </c>
      <c r="AB139" s="4" t="s">
        <v>207</v>
      </c>
      <c r="AC139" s="4">
        <v>0</v>
      </c>
      <c r="AD139" s="4">
        <v>10.9</v>
      </c>
      <c r="AE139" s="4">
        <v>864</v>
      </c>
      <c r="AF139" s="4">
        <v>897</v>
      </c>
      <c r="AG139" s="4">
        <v>836</v>
      </c>
      <c r="AH139" s="4">
        <v>84</v>
      </c>
      <c r="AI139" s="4">
        <v>22.84</v>
      </c>
      <c r="AJ139" s="4">
        <v>0.52</v>
      </c>
      <c r="AK139" s="4">
        <v>982</v>
      </c>
      <c r="AL139" s="4">
        <v>0</v>
      </c>
      <c r="AM139" s="4">
        <v>0</v>
      </c>
      <c r="AN139" s="4">
        <v>23</v>
      </c>
      <c r="AO139" s="4">
        <v>191</v>
      </c>
      <c r="AP139" s="4">
        <v>188.1</v>
      </c>
      <c r="AQ139" s="4">
        <v>2.7</v>
      </c>
      <c r="AR139" s="4">
        <v>195</v>
      </c>
      <c r="AS139" s="4" t="s">
        <v>155</v>
      </c>
      <c r="AT139" s="4">
        <v>2</v>
      </c>
      <c r="AU139" s="5">
        <v>0.79836805555555557</v>
      </c>
      <c r="AV139" s="4">
        <v>47.161048000000001</v>
      </c>
      <c r="AW139" s="4">
        <v>-88.490774000000002</v>
      </c>
      <c r="AX139" s="4">
        <v>315.89999999999998</v>
      </c>
      <c r="AY139" s="4">
        <v>32.200000000000003</v>
      </c>
      <c r="AZ139" s="4">
        <v>12</v>
      </c>
      <c r="BA139" s="4">
        <v>11</v>
      </c>
      <c r="BB139" s="4" t="s">
        <v>213</v>
      </c>
      <c r="BC139" s="4">
        <v>1.2014990000000001</v>
      </c>
      <c r="BD139" s="4">
        <v>1.650749</v>
      </c>
      <c r="BE139" s="4">
        <v>2.4507490000000001</v>
      </c>
      <c r="BF139" s="4">
        <v>14.063000000000001</v>
      </c>
      <c r="BG139" s="4">
        <v>13.62</v>
      </c>
      <c r="BH139" s="4">
        <v>0.97</v>
      </c>
      <c r="BI139" s="4">
        <v>15.478</v>
      </c>
      <c r="BJ139" s="4">
        <v>2678.0549999999998</v>
      </c>
      <c r="BK139" s="4">
        <v>221.316</v>
      </c>
      <c r="BL139" s="4">
        <v>0.41499999999999998</v>
      </c>
      <c r="BM139" s="4">
        <v>0.97199999999999998</v>
      </c>
      <c r="BN139" s="4">
        <v>1.3879999999999999</v>
      </c>
      <c r="BO139" s="4">
        <v>0.33400000000000002</v>
      </c>
      <c r="BP139" s="4">
        <v>0.78100000000000003</v>
      </c>
      <c r="BQ139" s="4">
        <v>1.115</v>
      </c>
      <c r="BR139" s="4">
        <v>2.2422</v>
      </c>
      <c r="BU139" s="4">
        <v>1.157</v>
      </c>
      <c r="BW139" s="4">
        <v>0</v>
      </c>
      <c r="BX139" s="4">
        <v>0.26271099999999997</v>
      </c>
      <c r="BY139" s="4">
        <v>-5</v>
      </c>
      <c r="BZ139" s="4">
        <v>0.62432699999999997</v>
      </c>
      <c r="CA139" s="4">
        <v>6.4200010000000001</v>
      </c>
      <c r="CB139" s="4">
        <v>12.611405</v>
      </c>
      <c r="CC139" s="4">
        <f t="shared" ref="CC139:CC147" si="19">CA139*0.2642</f>
        <v>1.6961642641999999</v>
      </c>
      <c r="CE139" s="4">
        <f t="shared" ref="CE139:CE147" si="20">BJ139*$CA139*0.747</f>
        <v>12843.257486207083</v>
      </c>
      <c r="CF139" s="4">
        <f t="shared" ref="CF139:CF147" si="21">BK139*$CA139*0.747</f>
        <v>1061.3741591630521</v>
      </c>
      <c r="CG139" s="4">
        <f t="shared" ref="CG139:CG147" si="22">BQ139*$CA139*0.747</f>
        <v>5.3472509329050002</v>
      </c>
      <c r="CH139" s="4">
        <f t="shared" ref="CH139:CH147" si="23">BR139*$CA139*0.747</f>
        <v>10.753009902923401</v>
      </c>
    </row>
    <row r="140" spans="1:86">
      <c r="A140" s="2">
        <v>42439</v>
      </c>
      <c r="B140" s="29">
        <v>0.59047550925925929</v>
      </c>
      <c r="C140" s="4">
        <v>13.65</v>
      </c>
      <c r="D140" s="4">
        <v>1.7102999999999999</v>
      </c>
      <c r="E140" s="4" t="s">
        <v>155</v>
      </c>
      <c r="F140" s="4">
        <v>17102.691337</v>
      </c>
      <c r="G140" s="4">
        <v>20.6</v>
      </c>
      <c r="H140" s="4">
        <v>47.5</v>
      </c>
      <c r="I140" s="4">
        <v>302.39999999999998</v>
      </c>
      <c r="K140" s="4">
        <v>0</v>
      </c>
      <c r="L140" s="4">
        <v>30</v>
      </c>
      <c r="M140" s="4">
        <v>0.86639999999999995</v>
      </c>
      <c r="N140" s="4">
        <v>11.8269</v>
      </c>
      <c r="O140" s="4">
        <v>1.4818</v>
      </c>
      <c r="P140" s="4">
        <v>17.8369</v>
      </c>
      <c r="Q140" s="4">
        <v>41.155999999999999</v>
      </c>
      <c r="R140" s="4">
        <v>59</v>
      </c>
      <c r="S140" s="4">
        <v>14.3352</v>
      </c>
      <c r="T140" s="4">
        <v>33.076300000000003</v>
      </c>
      <c r="U140" s="4">
        <v>47.4</v>
      </c>
      <c r="V140" s="4">
        <v>302.43040000000002</v>
      </c>
      <c r="Y140" s="4">
        <v>25.733000000000001</v>
      </c>
      <c r="Z140" s="4">
        <v>0</v>
      </c>
      <c r="AA140" s="4">
        <v>0</v>
      </c>
      <c r="AB140" s="4" t="s">
        <v>207</v>
      </c>
      <c r="AC140" s="4">
        <v>0</v>
      </c>
      <c r="AD140" s="4">
        <v>11</v>
      </c>
      <c r="AE140" s="4">
        <v>864</v>
      </c>
      <c r="AF140" s="4">
        <v>897</v>
      </c>
      <c r="AG140" s="4">
        <v>837</v>
      </c>
      <c r="AH140" s="4">
        <v>84</v>
      </c>
      <c r="AI140" s="4">
        <v>23.03</v>
      </c>
      <c r="AJ140" s="4">
        <v>0.53</v>
      </c>
      <c r="AK140" s="4">
        <v>982</v>
      </c>
      <c r="AL140" s="4">
        <v>0.1</v>
      </c>
      <c r="AM140" s="4">
        <v>0</v>
      </c>
      <c r="AN140" s="4">
        <v>23</v>
      </c>
      <c r="AO140" s="4">
        <v>191</v>
      </c>
      <c r="AP140" s="4">
        <v>189</v>
      </c>
      <c r="AQ140" s="4">
        <v>2.8</v>
      </c>
      <c r="AR140" s="4">
        <v>195</v>
      </c>
      <c r="AS140" s="4" t="s">
        <v>155</v>
      </c>
      <c r="AT140" s="4">
        <v>2</v>
      </c>
      <c r="AU140" s="5">
        <v>0.79839120370370376</v>
      </c>
      <c r="AV140" s="4">
        <v>47.160871999999998</v>
      </c>
      <c r="AW140" s="4">
        <v>-88.490685999999997</v>
      </c>
      <c r="AX140" s="4">
        <v>315.5</v>
      </c>
      <c r="AY140" s="4">
        <v>30</v>
      </c>
      <c r="AZ140" s="4">
        <v>12</v>
      </c>
      <c r="BA140" s="4">
        <v>11</v>
      </c>
      <c r="BB140" s="4" t="s">
        <v>213</v>
      </c>
      <c r="BC140" s="4">
        <v>1.3</v>
      </c>
      <c r="BD140" s="4">
        <v>1.7</v>
      </c>
      <c r="BE140" s="4">
        <v>2.5</v>
      </c>
      <c r="BF140" s="4">
        <v>14.063000000000001</v>
      </c>
      <c r="BG140" s="4">
        <v>13.68</v>
      </c>
      <c r="BH140" s="4">
        <v>0.97</v>
      </c>
      <c r="BI140" s="4">
        <v>15.414</v>
      </c>
      <c r="BJ140" s="4">
        <v>2688.819</v>
      </c>
      <c r="BK140" s="4">
        <v>214.423</v>
      </c>
      <c r="BL140" s="4">
        <v>0.42499999999999999</v>
      </c>
      <c r="BM140" s="4">
        <v>0.98</v>
      </c>
      <c r="BN140" s="4">
        <v>1.405</v>
      </c>
      <c r="BO140" s="4">
        <v>0.34100000000000003</v>
      </c>
      <c r="BP140" s="4">
        <v>0.78700000000000003</v>
      </c>
      <c r="BQ140" s="4">
        <v>1.129</v>
      </c>
      <c r="BR140" s="4">
        <v>2.2736000000000001</v>
      </c>
      <c r="BU140" s="4">
        <v>1.161</v>
      </c>
      <c r="BW140" s="4">
        <v>0</v>
      </c>
      <c r="BX140" s="4">
        <v>0.25239299999999998</v>
      </c>
      <c r="BY140" s="4">
        <v>-5</v>
      </c>
      <c r="BZ140" s="4">
        <v>0.627</v>
      </c>
      <c r="CA140" s="4">
        <v>6.1678540000000002</v>
      </c>
      <c r="CB140" s="4">
        <v>12.6654</v>
      </c>
      <c r="CC140" s="4">
        <f t="shared" si="19"/>
        <v>1.6295470268000001</v>
      </c>
      <c r="CE140" s="4">
        <f t="shared" si="20"/>
        <v>12388.429539246221</v>
      </c>
      <c r="CF140" s="4">
        <f t="shared" si="21"/>
        <v>987.92972940677407</v>
      </c>
      <c r="CG140" s="4">
        <f t="shared" si="22"/>
        <v>5.2017398530020005</v>
      </c>
      <c r="CH140" s="4">
        <f t="shared" si="23"/>
        <v>10.475354942236802</v>
      </c>
    </row>
    <row r="141" spans="1:86">
      <c r="A141" s="2">
        <v>42439</v>
      </c>
      <c r="B141" s="29">
        <v>0.59048708333333333</v>
      </c>
      <c r="C141" s="4">
        <v>13.634</v>
      </c>
      <c r="D141" s="4">
        <v>1.8109999999999999</v>
      </c>
      <c r="E141" s="4" t="s">
        <v>155</v>
      </c>
      <c r="F141" s="4">
        <v>18110</v>
      </c>
      <c r="G141" s="4">
        <v>21.5</v>
      </c>
      <c r="H141" s="4">
        <v>50.5</v>
      </c>
      <c r="I141" s="4">
        <v>326.2</v>
      </c>
      <c r="K141" s="4">
        <v>0</v>
      </c>
      <c r="L141" s="4">
        <v>30</v>
      </c>
      <c r="M141" s="4">
        <v>0.86550000000000005</v>
      </c>
      <c r="N141" s="4">
        <v>11.7995</v>
      </c>
      <c r="O141" s="4">
        <v>1.5673999999999999</v>
      </c>
      <c r="P141" s="4">
        <v>18.569900000000001</v>
      </c>
      <c r="Q141" s="4">
        <v>43.700800000000001</v>
      </c>
      <c r="R141" s="4">
        <v>62.3</v>
      </c>
      <c r="S141" s="4">
        <v>15.0008</v>
      </c>
      <c r="T141" s="4">
        <v>35.301499999999997</v>
      </c>
      <c r="U141" s="4">
        <v>50.3</v>
      </c>
      <c r="V141" s="4">
        <v>326.15429999999998</v>
      </c>
      <c r="Y141" s="4">
        <v>25.704000000000001</v>
      </c>
      <c r="Z141" s="4">
        <v>0</v>
      </c>
      <c r="AA141" s="4">
        <v>0</v>
      </c>
      <c r="AB141" s="4" t="s">
        <v>207</v>
      </c>
      <c r="AC141" s="4">
        <v>0</v>
      </c>
      <c r="AD141" s="4">
        <v>11</v>
      </c>
      <c r="AE141" s="4">
        <v>864</v>
      </c>
      <c r="AF141" s="4">
        <v>896</v>
      </c>
      <c r="AG141" s="4">
        <v>838</v>
      </c>
      <c r="AH141" s="4">
        <v>84</v>
      </c>
      <c r="AI141" s="4">
        <v>24.38</v>
      </c>
      <c r="AJ141" s="4">
        <v>0.56000000000000005</v>
      </c>
      <c r="AK141" s="4">
        <v>982</v>
      </c>
      <c r="AL141" s="4">
        <v>0.9</v>
      </c>
      <c r="AM141" s="4">
        <v>0</v>
      </c>
      <c r="AN141" s="4">
        <v>23</v>
      </c>
      <c r="AO141" s="4">
        <v>191</v>
      </c>
      <c r="AP141" s="4">
        <v>189</v>
      </c>
      <c r="AQ141" s="4">
        <v>2.7</v>
      </c>
      <c r="AR141" s="4">
        <v>195</v>
      </c>
      <c r="AS141" s="4" t="s">
        <v>155</v>
      </c>
      <c r="AT141" s="4">
        <v>2</v>
      </c>
      <c r="AU141" s="5">
        <v>0.79840277777777768</v>
      </c>
      <c r="AV141" s="4">
        <v>47.160812999999997</v>
      </c>
      <c r="AW141" s="4">
        <v>-88.490674999999996</v>
      </c>
      <c r="AX141" s="4">
        <v>315.39999999999998</v>
      </c>
      <c r="AY141" s="4">
        <v>29.6</v>
      </c>
      <c r="AZ141" s="4">
        <v>12</v>
      </c>
      <c r="BA141" s="4">
        <v>11</v>
      </c>
      <c r="BB141" s="4" t="s">
        <v>213</v>
      </c>
      <c r="BC141" s="4">
        <v>1.3508</v>
      </c>
      <c r="BD141" s="4">
        <v>1.3444</v>
      </c>
      <c r="BE141" s="4">
        <v>2.5</v>
      </c>
      <c r="BF141" s="4">
        <v>14.063000000000001</v>
      </c>
      <c r="BG141" s="4">
        <v>13.59</v>
      </c>
      <c r="BH141" s="4">
        <v>0.97</v>
      </c>
      <c r="BI141" s="4">
        <v>15.545</v>
      </c>
      <c r="BJ141" s="4">
        <v>2670.4380000000001</v>
      </c>
      <c r="BK141" s="4">
        <v>225.76900000000001</v>
      </c>
      <c r="BL141" s="4">
        <v>0.44</v>
      </c>
      <c r="BM141" s="4">
        <v>1.036</v>
      </c>
      <c r="BN141" s="4">
        <v>1.476</v>
      </c>
      <c r="BO141" s="4">
        <v>0.35599999999999998</v>
      </c>
      <c r="BP141" s="4">
        <v>0.83699999999999997</v>
      </c>
      <c r="BQ141" s="4">
        <v>1.1919999999999999</v>
      </c>
      <c r="BR141" s="4">
        <v>2.4407999999999999</v>
      </c>
      <c r="BU141" s="4">
        <v>1.1539999999999999</v>
      </c>
      <c r="BW141" s="4">
        <v>0</v>
      </c>
      <c r="BX141" s="4">
        <v>0.31991000000000003</v>
      </c>
      <c r="BY141" s="4">
        <v>-5</v>
      </c>
      <c r="BZ141" s="4">
        <v>0.627</v>
      </c>
      <c r="CA141" s="4">
        <v>7.8178010000000002</v>
      </c>
      <c r="CB141" s="4">
        <v>12.6654</v>
      </c>
      <c r="CC141" s="4">
        <f t="shared" si="19"/>
        <v>2.0654630242000001</v>
      </c>
      <c r="CE141" s="4">
        <f t="shared" si="20"/>
        <v>15595.083791527986</v>
      </c>
      <c r="CF141" s="4">
        <f t="shared" si="21"/>
        <v>1318.467784134843</v>
      </c>
      <c r="CG141" s="4">
        <f t="shared" si="22"/>
        <v>6.9611576376239999</v>
      </c>
      <c r="CH141" s="4">
        <f t="shared" si="23"/>
        <v>14.254021444557599</v>
      </c>
    </row>
    <row r="142" spans="1:86">
      <c r="A142" s="2">
        <v>42439</v>
      </c>
      <c r="B142" s="29">
        <v>0.59049865740740748</v>
      </c>
      <c r="C142" s="4">
        <v>13.611000000000001</v>
      </c>
      <c r="D142" s="4">
        <v>1.911</v>
      </c>
      <c r="E142" s="4" t="s">
        <v>155</v>
      </c>
      <c r="F142" s="4">
        <v>19110</v>
      </c>
      <c r="G142" s="4">
        <v>21.6</v>
      </c>
      <c r="H142" s="4">
        <v>54.8</v>
      </c>
      <c r="I142" s="4">
        <v>338.9</v>
      </c>
      <c r="K142" s="4">
        <v>0</v>
      </c>
      <c r="L142" s="4">
        <v>30</v>
      </c>
      <c r="M142" s="4">
        <v>0.8649</v>
      </c>
      <c r="N142" s="4">
        <v>11.7722</v>
      </c>
      <c r="O142" s="4">
        <v>1.6529</v>
      </c>
      <c r="P142" s="4">
        <v>18.682400000000001</v>
      </c>
      <c r="Q142" s="4">
        <v>47.397799999999997</v>
      </c>
      <c r="R142" s="4">
        <v>66.099999999999994</v>
      </c>
      <c r="S142" s="4">
        <v>15.004300000000001</v>
      </c>
      <c r="T142" s="4">
        <v>38.066499999999998</v>
      </c>
      <c r="U142" s="4">
        <v>53.1</v>
      </c>
      <c r="V142" s="4">
        <v>338.8571</v>
      </c>
      <c r="Y142" s="4">
        <v>25.66</v>
      </c>
      <c r="Z142" s="4">
        <v>0</v>
      </c>
      <c r="AA142" s="4">
        <v>0</v>
      </c>
      <c r="AB142" s="4" t="s">
        <v>207</v>
      </c>
      <c r="AC142" s="4">
        <v>0</v>
      </c>
      <c r="AD142" s="4">
        <v>11</v>
      </c>
      <c r="AE142" s="4">
        <v>863</v>
      </c>
      <c r="AF142" s="4">
        <v>897</v>
      </c>
      <c r="AG142" s="4">
        <v>837</v>
      </c>
      <c r="AH142" s="4">
        <v>84</v>
      </c>
      <c r="AI142" s="4">
        <v>22.84</v>
      </c>
      <c r="AJ142" s="4">
        <v>0.52</v>
      </c>
      <c r="AK142" s="4">
        <v>982</v>
      </c>
      <c r="AL142" s="4">
        <v>0</v>
      </c>
      <c r="AM142" s="4">
        <v>0</v>
      </c>
      <c r="AN142" s="4">
        <v>23</v>
      </c>
      <c r="AO142" s="4">
        <v>191</v>
      </c>
      <c r="AP142" s="4">
        <v>189</v>
      </c>
      <c r="AQ142" s="4">
        <v>2.7</v>
      </c>
      <c r="AR142" s="4">
        <v>195</v>
      </c>
      <c r="AS142" s="4" t="s">
        <v>155</v>
      </c>
      <c r="AT142" s="4">
        <v>2</v>
      </c>
      <c r="AU142" s="5">
        <v>0.79840277777777768</v>
      </c>
      <c r="AV142" s="4">
        <v>47.160688999999998</v>
      </c>
      <c r="AW142" s="4">
        <v>-88.490669999999994</v>
      </c>
      <c r="AX142" s="4">
        <v>315.2</v>
      </c>
      <c r="AY142" s="4">
        <v>29.6</v>
      </c>
      <c r="AZ142" s="4">
        <v>12</v>
      </c>
      <c r="BA142" s="4">
        <v>11</v>
      </c>
      <c r="BB142" s="4" t="s">
        <v>213</v>
      </c>
      <c r="BC142" s="4">
        <v>1.4</v>
      </c>
      <c r="BD142" s="4">
        <v>1</v>
      </c>
      <c r="BE142" s="4">
        <v>2.5</v>
      </c>
      <c r="BF142" s="4">
        <v>14.063000000000001</v>
      </c>
      <c r="BG142" s="4">
        <v>13.51</v>
      </c>
      <c r="BH142" s="4">
        <v>0.96</v>
      </c>
      <c r="BI142" s="4">
        <v>15.617000000000001</v>
      </c>
      <c r="BJ142" s="4">
        <v>2652.45</v>
      </c>
      <c r="BK142" s="4">
        <v>237.03100000000001</v>
      </c>
      <c r="BL142" s="4">
        <v>0.441</v>
      </c>
      <c r="BM142" s="4">
        <v>1.1180000000000001</v>
      </c>
      <c r="BN142" s="4">
        <v>1.5589999999999999</v>
      </c>
      <c r="BO142" s="4">
        <v>0.35399999999999998</v>
      </c>
      <c r="BP142" s="4">
        <v>0.89800000000000002</v>
      </c>
      <c r="BQ142" s="4">
        <v>1.252</v>
      </c>
      <c r="BR142" s="4">
        <v>2.5247000000000002</v>
      </c>
      <c r="BU142" s="4">
        <v>1.147</v>
      </c>
      <c r="BW142" s="4">
        <v>0</v>
      </c>
      <c r="BX142" s="4">
        <v>0.31056400000000001</v>
      </c>
      <c r="BY142" s="4">
        <v>-5</v>
      </c>
      <c r="BZ142" s="4">
        <v>0.627</v>
      </c>
      <c r="CA142" s="4">
        <v>7.5894069999999996</v>
      </c>
      <c r="CB142" s="4">
        <v>12.6654</v>
      </c>
      <c r="CC142" s="4">
        <f t="shared" si="19"/>
        <v>2.0051213293999997</v>
      </c>
      <c r="CE142" s="4">
        <f t="shared" si="20"/>
        <v>15037.500380071047</v>
      </c>
      <c r="CF142" s="4">
        <f t="shared" si="21"/>
        <v>1343.7967737708991</v>
      </c>
      <c r="CG142" s="4">
        <f t="shared" si="22"/>
        <v>7.0979473603079999</v>
      </c>
      <c r="CH142" s="4">
        <f t="shared" si="23"/>
        <v>14.313248962116301</v>
      </c>
    </row>
    <row r="143" spans="1:86">
      <c r="A143" s="2">
        <v>42439</v>
      </c>
      <c r="B143" s="29">
        <v>0.59051023148148152</v>
      </c>
      <c r="C143" s="4">
        <v>13.862</v>
      </c>
      <c r="D143" s="4">
        <v>1.3031999999999999</v>
      </c>
      <c r="E143" s="4" t="s">
        <v>155</v>
      </c>
      <c r="F143" s="4">
        <v>13031.887714</v>
      </c>
      <c r="G143" s="4">
        <v>21.6</v>
      </c>
      <c r="H143" s="4">
        <v>54.8</v>
      </c>
      <c r="I143" s="4">
        <v>286.2</v>
      </c>
      <c r="K143" s="4">
        <v>0</v>
      </c>
      <c r="L143" s="4">
        <v>29</v>
      </c>
      <c r="M143" s="4">
        <v>0.86839999999999995</v>
      </c>
      <c r="N143" s="4">
        <v>12.0382</v>
      </c>
      <c r="O143" s="4">
        <v>1.1316999999999999</v>
      </c>
      <c r="P143" s="4">
        <v>18.757899999999999</v>
      </c>
      <c r="Q143" s="4">
        <v>47.589500000000001</v>
      </c>
      <c r="R143" s="4">
        <v>66.3</v>
      </c>
      <c r="S143" s="4">
        <v>15.065</v>
      </c>
      <c r="T143" s="4">
        <v>38.220399999999998</v>
      </c>
      <c r="U143" s="4">
        <v>53.3</v>
      </c>
      <c r="V143" s="4">
        <v>286.23489999999998</v>
      </c>
      <c r="Y143" s="4">
        <v>24.931000000000001</v>
      </c>
      <c r="Z143" s="4">
        <v>0</v>
      </c>
      <c r="AA143" s="4">
        <v>0</v>
      </c>
      <c r="AB143" s="4" t="s">
        <v>207</v>
      </c>
      <c r="AC143" s="4">
        <v>0</v>
      </c>
      <c r="AD143" s="4">
        <v>11</v>
      </c>
      <c r="AE143" s="4">
        <v>864</v>
      </c>
      <c r="AF143" s="4">
        <v>898</v>
      </c>
      <c r="AG143" s="4">
        <v>836</v>
      </c>
      <c r="AH143" s="4">
        <v>84</v>
      </c>
      <c r="AI143" s="4">
        <v>22.84</v>
      </c>
      <c r="AJ143" s="4">
        <v>0.52</v>
      </c>
      <c r="AK143" s="4">
        <v>982</v>
      </c>
      <c r="AL143" s="4">
        <v>0</v>
      </c>
      <c r="AM143" s="4">
        <v>0</v>
      </c>
      <c r="AN143" s="4">
        <v>23</v>
      </c>
      <c r="AO143" s="4">
        <v>191</v>
      </c>
      <c r="AP143" s="4">
        <v>188.9</v>
      </c>
      <c r="AQ143" s="4">
        <v>2.7</v>
      </c>
      <c r="AR143" s="4">
        <v>195</v>
      </c>
      <c r="AS143" s="4" t="s">
        <v>155</v>
      </c>
      <c r="AT143" s="4">
        <v>2</v>
      </c>
      <c r="AU143" s="5">
        <v>0.79842592592592598</v>
      </c>
      <c r="AV143" s="4">
        <v>47.160567999999998</v>
      </c>
      <c r="AW143" s="4">
        <v>-88.490665000000007</v>
      </c>
      <c r="AX143" s="4">
        <v>315</v>
      </c>
      <c r="AY143" s="4">
        <v>29.6</v>
      </c>
      <c r="AZ143" s="4">
        <v>12</v>
      </c>
      <c r="BA143" s="4">
        <v>11</v>
      </c>
      <c r="BB143" s="4" t="s">
        <v>213</v>
      </c>
      <c r="BC143" s="4">
        <v>1.4</v>
      </c>
      <c r="BD143" s="4">
        <v>1</v>
      </c>
      <c r="BE143" s="4">
        <v>2.5</v>
      </c>
      <c r="BF143" s="4">
        <v>14.063000000000001</v>
      </c>
      <c r="BG143" s="4">
        <v>13.89</v>
      </c>
      <c r="BH143" s="4">
        <v>0.99</v>
      </c>
      <c r="BI143" s="4">
        <v>15.151</v>
      </c>
      <c r="BJ143" s="4">
        <v>2766.0839999999998</v>
      </c>
      <c r="BK143" s="4">
        <v>165.50800000000001</v>
      </c>
      <c r="BL143" s="4">
        <v>0.45100000000000001</v>
      </c>
      <c r="BM143" s="4">
        <v>1.145</v>
      </c>
      <c r="BN143" s="4">
        <v>1.5960000000000001</v>
      </c>
      <c r="BO143" s="4">
        <v>0.36199999999999999</v>
      </c>
      <c r="BP143" s="4">
        <v>0.92</v>
      </c>
      <c r="BQ143" s="4">
        <v>1.282</v>
      </c>
      <c r="BR143" s="4">
        <v>2.1747999999999998</v>
      </c>
      <c r="BU143" s="4">
        <v>1.137</v>
      </c>
      <c r="BW143" s="4">
        <v>0</v>
      </c>
      <c r="BX143" s="4">
        <v>0.30993999999999999</v>
      </c>
      <c r="BY143" s="4">
        <v>-5</v>
      </c>
      <c r="BZ143" s="4">
        <v>0.62743599999999999</v>
      </c>
      <c r="CA143" s="4">
        <v>7.57416</v>
      </c>
      <c r="CB143" s="4">
        <v>12.674198000000001</v>
      </c>
      <c r="CC143" s="4">
        <f t="shared" si="19"/>
        <v>2.0010930719999998</v>
      </c>
      <c r="CE143" s="4">
        <f t="shared" si="20"/>
        <v>15650.21980371168</v>
      </c>
      <c r="CF143" s="4">
        <f t="shared" si="21"/>
        <v>936.42730274016003</v>
      </c>
      <c r="CG143" s="4">
        <f t="shared" si="22"/>
        <v>7.2534246206400006</v>
      </c>
      <c r="CH143" s="4">
        <f t="shared" si="23"/>
        <v>12.304795526496001</v>
      </c>
    </row>
    <row r="144" spans="1:86">
      <c r="A144" s="2">
        <v>42439</v>
      </c>
      <c r="B144" s="29">
        <v>0.59052180555555556</v>
      </c>
      <c r="C144" s="4">
        <v>14.156000000000001</v>
      </c>
      <c r="D144" s="4">
        <v>0.59540000000000004</v>
      </c>
      <c r="E144" s="4" t="s">
        <v>155</v>
      </c>
      <c r="F144" s="4">
        <v>5953.875</v>
      </c>
      <c r="G144" s="4">
        <v>73.599999999999994</v>
      </c>
      <c r="H144" s="4">
        <v>54.9</v>
      </c>
      <c r="I144" s="4">
        <v>162.4</v>
      </c>
      <c r="K144" s="4">
        <v>0</v>
      </c>
      <c r="L144" s="4">
        <v>25</v>
      </c>
      <c r="M144" s="4">
        <v>0.87250000000000005</v>
      </c>
      <c r="N144" s="4">
        <v>12.351699999999999</v>
      </c>
      <c r="O144" s="4">
        <v>0.51949999999999996</v>
      </c>
      <c r="P144" s="4">
        <v>64.182299999999998</v>
      </c>
      <c r="Q144" s="4">
        <v>47.8887</v>
      </c>
      <c r="R144" s="4">
        <v>112.1</v>
      </c>
      <c r="S144" s="4">
        <v>51.546500000000002</v>
      </c>
      <c r="T144" s="4">
        <v>38.460700000000003</v>
      </c>
      <c r="U144" s="4">
        <v>90</v>
      </c>
      <c r="V144" s="4">
        <v>162.4212</v>
      </c>
      <c r="Y144" s="4">
        <v>21.544</v>
      </c>
      <c r="Z144" s="4">
        <v>0</v>
      </c>
      <c r="AA144" s="4">
        <v>0</v>
      </c>
      <c r="AB144" s="4" t="s">
        <v>207</v>
      </c>
      <c r="AC144" s="4">
        <v>0</v>
      </c>
      <c r="AD144" s="4">
        <v>11.1</v>
      </c>
      <c r="AE144" s="4">
        <v>867</v>
      </c>
      <c r="AF144" s="4">
        <v>899</v>
      </c>
      <c r="AG144" s="4">
        <v>840</v>
      </c>
      <c r="AH144" s="4">
        <v>84</v>
      </c>
      <c r="AI144" s="4">
        <v>22.84</v>
      </c>
      <c r="AJ144" s="4">
        <v>0.52</v>
      </c>
      <c r="AK144" s="4">
        <v>982</v>
      </c>
      <c r="AL144" s="4">
        <v>0</v>
      </c>
      <c r="AM144" s="4">
        <v>0</v>
      </c>
      <c r="AN144" s="4">
        <v>23</v>
      </c>
      <c r="AO144" s="4">
        <v>191</v>
      </c>
      <c r="AP144" s="4">
        <v>188</v>
      </c>
      <c r="AQ144" s="4">
        <v>2.8</v>
      </c>
      <c r="AR144" s="4">
        <v>195</v>
      </c>
      <c r="AS144" s="4" t="s">
        <v>155</v>
      </c>
      <c r="AT144" s="4">
        <v>2</v>
      </c>
      <c r="AU144" s="5">
        <v>0.79842592592592598</v>
      </c>
      <c r="AV144" s="4">
        <v>47.160507000000003</v>
      </c>
      <c r="AW144" s="4">
        <v>-88.490667999999999</v>
      </c>
      <c r="AX144" s="4">
        <v>314.89999999999998</v>
      </c>
      <c r="AY144" s="4">
        <v>29.3</v>
      </c>
      <c r="AZ144" s="4">
        <v>12</v>
      </c>
      <c r="BA144" s="4">
        <v>11</v>
      </c>
      <c r="BB144" s="4" t="s">
        <v>213</v>
      </c>
      <c r="BC144" s="4">
        <v>1.5524</v>
      </c>
      <c r="BD144" s="4">
        <v>1.2032</v>
      </c>
      <c r="BE144" s="4">
        <v>2.7031999999999998</v>
      </c>
      <c r="BF144" s="4">
        <v>14.063000000000001</v>
      </c>
      <c r="BG144" s="4">
        <v>14.36</v>
      </c>
      <c r="BH144" s="4">
        <v>1.02</v>
      </c>
      <c r="BI144" s="4">
        <v>14.61</v>
      </c>
      <c r="BJ144" s="4">
        <v>2906.8690000000001</v>
      </c>
      <c r="BK144" s="4">
        <v>77.813999999999993</v>
      </c>
      <c r="BL144" s="4">
        <v>1.5820000000000001</v>
      </c>
      <c r="BM144" s="4">
        <v>1.18</v>
      </c>
      <c r="BN144" s="4">
        <v>2.762</v>
      </c>
      <c r="BO144" s="4">
        <v>1.27</v>
      </c>
      <c r="BP144" s="4">
        <v>0.94799999999999995</v>
      </c>
      <c r="BQ144" s="4">
        <v>2.218</v>
      </c>
      <c r="BR144" s="4">
        <v>1.264</v>
      </c>
      <c r="BU144" s="4">
        <v>1.006</v>
      </c>
      <c r="BW144" s="4">
        <v>0</v>
      </c>
      <c r="BX144" s="4">
        <v>0.34135100000000002</v>
      </c>
      <c r="BY144" s="4">
        <v>-5</v>
      </c>
      <c r="BZ144" s="4">
        <v>0.63078400000000001</v>
      </c>
      <c r="CA144" s="4">
        <v>8.3417739999999991</v>
      </c>
      <c r="CB144" s="4">
        <v>12.741832</v>
      </c>
      <c r="CC144" s="4">
        <f t="shared" si="19"/>
        <v>2.2038966907999997</v>
      </c>
      <c r="CE144" s="4">
        <f t="shared" si="20"/>
        <v>18113.587851467681</v>
      </c>
      <c r="CF144" s="4">
        <f t="shared" si="21"/>
        <v>484.88278112089188</v>
      </c>
      <c r="CG144" s="4">
        <f t="shared" si="22"/>
        <v>13.821034884803998</v>
      </c>
      <c r="CH144" s="4">
        <f t="shared" si="23"/>
        <v>7.8763697449919992</v>
      </c>
    </row>
    <row r="145" spans="1:86">
      <c r="A145" s="2">
        <v>42439</v>
      </c>
      <c r="B145" s="29">
        <v>0.5905333796296296</v>
      </c>
      <c r="C145" s="4">
        <v>14.182</v>
      </c>
      <c r="D145" s="4">
        <v>0.19739999999999999</v>
      </c>
      <c r="E145" s="4" t="s">
        <v>155</v>
      </c>
      <c r="F145" s="4">
        <v>1973.587329</v>
      </c>
      <c r="G145" s="4">
        <v>260.10000000000002</v>
      </c>
      <c r="H145" s="4">
        <v>55</v>
      </c>
      <c r="I145" s="4">
        <v>106.2</v>
      </c>
      <c r="K145" s="4">
        <v>0</v>
      </c>
      <c r="L145" s="4">
        <v>21</v>
      </c>
      <c r="M145" s="4">
        <v>0.87590000000000001</v>
      </c>
      <c r="N145" s="4">
        <v>12.4213</v>
      </c>
      <c r="O145" s="4">
        <v>0.1729</v>
      </c>
      <c r="P145" s="4">
        <v>227.8117</v>
      </c>
      <c r="Q145" s="4">
        <v>48.160800000000002</v>
      </c>
      <c r="R145" s="4">
        <v>276</v>
      </c>
      <c r="S145" s="4">
        <v>182.9616</v>
      </c>
      <c r="T145" s="4">
        <v>38.679200000000002</v>
      </c>
      <c r="U145" s="4">
        <v>221.6</v>
      </c>
      <c r="V145" s="4">
        <v>106.1848</v>
      </c>
      <c r="Y145" s="4">
        <v>18.120999999999999</v>
      </c>
      <c r="Z145" s="4">
        <v>0</v>
      </c>
      <c r="AA145" s="4">
        <v>0</v>
      </c>
      <c r="AB145" s="4" t="s">
        <v>207</v>
      </c>
      <c r="AC145" s="4">
        <v>0</v>
      </c>
      <c r="AD145" s="4">
        <v>11</v>
      </c>
      <c r="AE145" s="4">
        <v>871</v>
      </c>
      <c r="AF145" s="4">
        <v>901</v>
      </c>
      <c r="AG145" s="4">
        <v>842</v>
      </c>
      <c r="AH145" s="4">
        <v>84</v>
      </c>
      <c r="AI145" s="4">
        <v>22.84</v>
      </c>
      <c r="AJ145" s="4">
        <v>0.52</v>
      </c>
      <c r="AK145" s="4">
        <v>982</v>
      </c>
      <c r="AL145" s="4">
        <v>0</v>
      </c>
      <c r="AM145" s="4">
        <v>0</v>
      </c>
      <c r="AN145" s="4">
        <v>23</v>
      </c>
      <c r="AO145" s="4">
        <v>191</v>
      </c>
      <c r="AP145" s="4">
        <v>188</v>
      </c>
      <c r="AQ145" s="4">
        <v>2.8</v>
      </c>
      <c r="AR145" s="4">
        <v>195</v>
      </c>
      <c r="AS145" s="4" t="s">
        <v>155</v>
      </c>
      <c r="AT145" s="4">
        <v>2</v>
      </c>
      <c r="AU145" s="5">
        <v>0.79843750000000002</v>
      </c>
      <c r="AV145" s="4">
        <v>47.160386000000003</v>
      </c>
      <c r="AW145" s="4">
        <v>-88.490667000000002</v>
      </c>
      <c r="AX145" s="4">
        <v>314.7</v>
      </c>
      <c r="AY145" s="4">
        <v>29</v>
      </c>
      <c r="AZ145" s="4">
        <v>12</v>
      </c>
      <c r="BA145" s="4">
        <v>11</v>
      </c>
      <c r="BB145" s="4" t="s">
        <v>213</v>
      </c>
      <c r="BC145" s="4">
        <v>1.7507999999999999</v>
      </c>
      <c r="BD145" s="4">
        <v>1.1968000000000001</v>
      </c>
      <c r="BE145" s="4">
        <v>2.7984</v>
      </c>
      <c r="BF145" s="4">
        <v>14.063000000000001</v>
      </c>
      <c r="BG145" s="4">
        <v>14.77</v>
      </c>
      <c r="BH145" s="4">
        <v>1.05</v>
      </c>
      <c r="BI145" s="4">
        <v>14.173</v>
      </c>
      <c r="BJ145" s="4">
        <v>2989.0250000000001</v>
      </c>
      <c r="BK145" s="4">
        <v>26.475000000000001</v>
      </c>
      <c r="BL145" s="4">
        <v>5.7409999999999997</v>
      </c>
      <c r="BM145" s="4">
        <v>1.214</v>
      </c>
      <c r="BN145" s="4">
        <v>6.9539999999999997</v>
      </c>
      <c r="BO145" s="4">
        <v>4.6109999999999998</v>
      </c>
      <c r="BP145" s="4">
        <v>0.97499999999999998</v>
      </c>
      <c r="BQ145" s="4">
        <v>5.585</v>
      </c>
      <c r="BR145" s="4">
        <v>0.84489999999999998</v>
      </c>
      <c r="BU145" s="4">
        <v>0.86499999999999999</v>
      </c>
      <c r="BW145" s="4">
        <v>0</v>
      </c>
      <c r="BX145" s="4">
        <v>0.41235500000000003</v>
      </c>
      <c r="BY145" s="4">
        <v>-5</v>
      </c>
      <c r="BZ145" s="4">
        <v>0.629</v>
      </c>
      <c r="CA145" s="4">
        <v>10.076924999999999</v>
      </c>
      <c r="CB145" s="4">
        <v>12.7058</v>
      </c>
      <c r="CC145" s="4">
        <f t="shared" si="19"/>
        <v>2.6623235849999998</v>
      </c>
      <c r="CE145" s="4">
        <f t="shared" si="20"/>
        <v>22499.775018849374</v>
      </c>
      <c r="CF145" s="4">
        <f t="shared" si="21"/>
        <v>199.289582263125</v>
      </c>
      <c r="CG145" s="4">
        <f t="shared" si="22"/>
        <v>42.040880715374996</v>
      </c>
      <c r="CH145" s="4">
        <f t="shared" si="23"/>
        <v>6.3599534675775002</v>
      </c>
    </row>
    <row r="146" spans="1:86">
      <c r="A146" s="2">
        <v>42439</v>
      </c>
      <c r="B146" s="29">
        <v>0.59054495370370363</v>
      </c>
      <c r="C146" s="4">
        <v>14.25</v>
      </c>
      <c r="D146" s="4">
        <v>0.1012</v>
      </c>
      <c r="E146" s="4" t="s">
        <v>155</v>
      </c>
      <c r="F146" s="4">
        <v>1011.965881</v>
      </c>
      <c r="G146" s="4">
        <v>537.29999999999995</v>
      </c>
      <c r="H146" s="4">
        <v>55</v>
      </c>
      <c r="I146" s="4">
        <v>96.2</v>
      </c>
      <c r="K146" s="4">
        <v>0</v>
      </c>
      <c r="L146" s="4">
        <v>19</v>
      </c>
      <c r="M146" s="4">
        <v>0.87629999999999997</v>
      </c>
      <c r="N146" s="4">
        <v>12.486700000000001</v>
      </c>
      <c r="O146" s="4">
        <v>8.8700000000000001E-2</v>
      </c>
      <c r="P146" s="4">
        <v>470.815</v>
      </c>
      <c r="Q146" s="4">
        <v>48.194299999999998</v>
      </c>
      <c r="R146" s="4">
        <v>519</v>
      </c>
      <c r="S146" s="4">
        <v>378.12389999999999</v>
      </c>
      <c r="T146" s="4">
        <v>38.706099999999999</v>
      </c>
      <c r="U146" s="4">
        <v>416.8</v>
      </c>
      <c r="V146" s="4">
        <v>96.2</v>
      </c>
      <c r="Y146" s="4">
        <v>17.055</v>
      </c>
      <c r="Z146" s="4">
        <v>0</v>
      </c>
      <c r="AA146" s="4">
        <v>0</v>
      </c>
      <c r="AB146" s="4" t="s">
        <v>207</v>
      </c>
      <c r="AC146" s="4">
        <v>0</v>
      </c>
      <c r="AD146" s="4">
        <v>11</v>
      </c>
      <c r="AE146" s="4">
        <v>879</v>
      </c>
      <c r="AF146" s="4">
        <v>906</v>
      </c>
      <c r="AG146" s="4">
        <v>849</v>
      </c>
      <c r="AH146" s="4">
        <v>84</v>
      </c>
      <c r="AI146" s="4">
        <v>22.84</v>
      </c>
      <c r="AJ146" s="4">
        <v>0.52</v>
      </c>
      <c r="AK146" s="4">
        <v>982</v>
      </c>
      <c r="AL146" s="4">
        <v>0</v>
      </c>
      <c r="AM146" s="4">
        <v>0</v>
      </c>
      <c r="AN146" s="4">
        <v>23</v>
      </c>
      <c r="AO146" s="4">
        <v>191</v>
      </c>
      <c r="AP146" s="4">
        <v>188</v>
      </c>
      <c r="AQ146" s="4">
        <v>3</v>
      </c>
      <c r="AR146" s="4">
        <v>195</v>
      </c>
      <c r="AS146" s="4" t="s">
        <v>155</v>
      </c>
      <c r="AT146" s="4">
        <v>2</v>
      </c>
      <c r="AU146" s="5">
        <v>0.79844907407407406</v>
      </c>
      <c r="AV146" s="4">
        <v>47.160266999999997</v>
      </c>
      <c r="AW146" s="4">
        <v>-88.490661000000003</v>
      </c>
      <c r="AX146" s="4">
        <v>314.5</v>
      </c>
      <c r="AY146" s="4">
        <v>28.7</v>
      </c>
      <c r="AZ146" s="4">
        <v>12</v>
      </c>
      <c r="BA146" s="4">
        <v>10</v>
      </c>
      <c r="BB146" s="4" t="s">
        <v>222</v>
      </c>
      <c r="BC146" s="4">
        <v>1.8</v>
      </c>
      <c r="BD146" s="4">
        <v>1.1015999999999999</v>
      </c>
      <c r="BE146" s="4">
        <v>2.7507999999999999</v>
      </c>
      <c r="BF146" s="4">
        <v>14.063000000000001</v>
      </c>
      <c r="BG146" s="4">
        <v>14.81</v>
      </c>
      <c r="BH146" s="4">
        <v>1.05</v>
      </c>
      <c r="BI146" s="4">
        <v>14.121</v>
      </c>
      <c r="BJ146" s="4">
        <v>3009.5050000000001</v>
      </c>
      <c r="BK146" s="4">
        <v>13.603</v>
      </c>
      <c r="BL146" s="4">
        <v>11.882999999999999</v>
      </c>
      <c r="BM146" s="4">
        <v>1.216</v>
      </c>
      <c r="BN146" s="4">
        <v>13.1</v>
      </c>
      <c r="BO146" s="4">
        <v>9.5440000000000005</v>
      </c>
      <c r="BP146" s="4">
        <v>0.97699999999999998</v>
      </c>
      <c r="BQ146" s="4">
        <v>10.521000000000001</v>
      </c>
      <c r="BR146" s="4">
        <v>0.76670000000000005</v>
      </c>
      <c r="BU146" s="4">
        <v>0.81599999999999995</v>
      </c>
      <c r="BW146" s="4">
        <v>0</v>
      </c>
      <c r="BX146" s="4">
        <v>0.498417</v>
      </c>
      <c r="BY146" s="4">
        <v>-5</v>
      </c>
      <c r="BZ146" s="4">
        <v>0.629</v>
      </c>
      <c r="CA146" s="4">
        <v>12.180066</v>
      </c>
      <c r="CB146" s="4">
        <v>12.7058</v>
      </c>
      <c r="CC146" s="4">
        <f t="shared" si="19"/>
        <v>3.2179734372</v>
      </c>
      <c r="CE146" s="4">
        <f t="shared" si="20"/>
        <v>27382.00923691551</v>
      </c>
      <c r="CF146" s="4">
        <f t="shared" si="21"/>
        <v>123.76702203510601</v>
      </c>
      <c r="CG146" s="4">
        <f t="shared" si="22"/>
        <v>95.725416366342017</v>
      </c>
      <c r="CH146" s="4">
        <f t="shared" si="23"/>
        <v>6.9758270818434003</v>
      </c>
    </row>
    <row r="147" spans="1:86">
      <c r="A147" s="2">
        <v>42439</v>
      </c>
      <c r="B147" s="29">
        <v>0.59055652777777778</v>
      </c>
      <c r="C147" s="4">
        <v>14.364000000000001</v>
      </c>
      <c r="D147" s="4">
        <v>7.4300000000000005E-2</v>
      </c>
      <c r="E147" s="4" t="s">
        <v>155</v>
      </c>
      <c r="F147" s="4">
        <v>743.03754300000003</v>
      </c>
      <c r="G147" s="4">
        <v>723.2</v>
      </c>
      <c r="H147" s="4">
        <v>53.9</v>
      </c>
      <c r="I147" s="4">
        <v>89.2</v>
      </c>
      <c r="K147" s="4">
        <v>0.14000000000000001</v>
      </c>
      <c r="L147" s="4">
        <v>19</v>
      </c>
      <c r="M147" s="4">
        <v>0.87570000000000003</v>
      </c>
      <c r="N147" s="4">
        <v>12.5784</v>
      </c>
      <c r="O147" s="4">
        <v>6.5100000000000005E-2</v>
      </c>
      <c r="P147" s="4">
        <v>633.25890000000004</v>
      </c>
      <c r="Q147" s="4">
        <v>47.199800000000003</v>
      </c>
      <c r="R147" s="4">
        <v>680.5</v>
      </c>
      <c r="S147" s="4">
        <v>508.58690000000001</v>
      </c>
      <c r="T147" s="4">
        <v>37.907400000000003</v>
      </c>
      <c r="U147" s="4">
        <v>546.5</v>
      </c>
      <c r="V147" s="4">
        <v>89.2</v>
      </c>
      <c r="Y147" s="4">
        <v>16.811</v>
      </c>
      <c r="Z147" s="4">
        <v>0</v>
      </c>
      <c r="AA147" s="4">
        <v>0.12509999999999999</v>
      </c>
      <c r="AB147" s="4" t="s">
        <v>207</v>
      </c>
      <c r="AC147" s="4">
        <v>0</v>
      </c>
      <c r="AD147" s="4">
        <v>11</v>
      </c>
      <c r="AE147" s="4">
        <v>882</v>
      </c>
      <c r="AF147" s="4">
        <v>910</v>
      </c>
      <c r="AG147" s="4">
        <v>853</v>
      </c>
      <c r="AH147" s="4">
        <v>84</v>
      </c>
      <c r="AI147" s="4">
        <v>22.84</v>
      </c>
      <c r="AJ147" s="4">
        <v>0.52</v>
      </c>
      <c r="AK147" s="4">
        <v>982</v>
      </c>
      <c r="AL147" s="4">
        <v>0</v>
      </c>
      <c r="AM147" s="4">
        <v>0</v>
      </c>
      <c r="AN147" s="4">
        <v>23</v>
      </c>
      <c r="AO147" s="4">
        <v>191</v>
      </c>
      <c r="AP147" s="4">
        <v>188</v>
      </c>
      <c r="AQ147" s="4">
        <v>3.2</v>
      </c>
      <c r="AR147" s="4">
        <v>195</v>
      </c>
      <c r="AS147" s="4" t="s">
        <v>155</v>
      </c>
      <c r="AT147" s="4">
        <v>2</v>
      </c>
      <c r="AU147" s="5">
        <v>0.7984606481481481</v>
      </c>
      <c r="AV147" s="4">
        <v>47.160148999999997</v>
      </c>
      <c r="AW147" s="4">
        <v>-88.490645000000001</v>
      </c>
      <c r="AX147" s="4">
        <v>314.39999999999998</v>
      </c>
      <c r="AY147" s="4">
        <v>28.2</v>
      </c>
      <c r="AZ147" s="4">
        <v>12</v>
      </c>
      <c r="BA147" s="4">
        <v>10</v>
      </c>
      <c r="BB147" s="4" t="s">
        <v>222</v>
      </c>
      <c r="BC147" s="4">
        <v>1.8508</v>
      </c>
      <c r="BD147" s="4">
        <v>1.3016000000000001</v>
      </c>
      <c r="BE147" s="4">
        <v>2.8508</v>
      </c>
      <c r="BF147" s="4">
        <v>14.063000000000001</v>
      </c>
      <c r="BG147" s="4">
        <v>14.73</v>
      </c>
      <c r="BH147" s="4">
        <v>1.05</v>
      </c>
      <c r="BI147" s="4">
        <v>14.195</v>
      </c>
      <c r="BJ147" s="4">
        <v>3015.4090000000001</v>
      </c>
      <c r="BK147" s="4">
        <v>9.9280000000000008</v>
      </c>
      <c r="BL147" s="4">
        <v>15.898</v>
      </c>
      <c r="BM147" s="4">
        <v>1.1850000000000001</v>
      </c>
      <c r="BN147" s="4">
        <v>17.082999999999998</v>
      </c>
      <c r="BO147" s="4">
        <v>12.768000000000001</v>
      </c>
      <c r="BP147" s="4">
        <v>0.95199999999999996</v>
      </c>
      <c r="BQ147" s="4">
        <v>13.72</v>
      </c>
      <c r="BR147" s="4">
        <v>0.70709999999999995</v>
      </c>
      <c r="BU147" s="4">
        <v>0.8</v>
      </c>
      <c r="BW147" s="4">
        <v>21.811</v>
      </c>
      <c r="BX147" s="4">
        <v>0.50520399999999999</v>
      </c>
      <c r="BY147" s="4">
        <v>-5</v>
      </c>
      <c r="BZ147" s="4">
        <v>0.62867300000000004</v>
      </c>
      <c r="CA147" s="4">
        <v>12.345923000000001</v>
      </c>
      <c r="CB147" s="4">
        <v>12.699195</v>
      </c>
      <c r="CC147" s="4">
        <f t="shared" si="19"/>
        <v>3.2617928566000001</v>
      </c>
      <c r="CE147" s="4">
        <f t="shared" si="20"/>
        <v>27809.321473647731</v>
      </c>
      <c r="CF147" s="4">
        <f t="shared" si="21"/>
        <v>91.56003168736801</v>
      </c>
      <c r="CG147" s="4">
        <f t="shared" si="22"/>
        <v>126.53138947932001</v>
      </c>
      <c r="CH147" s="4">
        <f t="shared" si="23"/>
        <v>6.5211622085150998</v>
      </c>
    </row>
    <row r="148" spans="1:86">
      <c r="A148" s="2">
        <v>42439</v>
      </c>
      <c r="B148" s="29">
        <v>0.59056810185185182</v>
      </c>
      <c r="C148" s="4">
        <v>14.403</v>
      </c>
      <c r="D148" s="4">
        <v>4.7E-2</v>
      </c>
      <c r="E148" s="4" t="s">
        <v>155</v>
      </c>
      <c r="F148" s="4">
        <v>470</v>
      </c>
      <c r="G148" s="4">
        <v>798.9</v>
      </c>
      <c r="H148" s="4">
        <v>53.7</v>
      </c>
      <c r="I148" s="4">
        <v>83.5</v>
      </c>
      <c r="K148" s="4">
        <v>0.2</v>
      </c>
      <c r="L148" s="4">
        <v>19</v>
      </c>
      <c r="M148" s="4">
        <v>0.87560000000000004</v>
      </c>
      <c r="N148" s="4">
        <v>12.6121</v>
      </c>
      <c r="O148" s="4">
        <v>4.1200000000000001E-2</v>
      </c>
      <c r="P148" s="4">
        <v>699.55640000000005</v>
      </c>
      <c r="Q148" s="4">
        <v>47.022399999999998</v>
      </c>
      <c r="R148" s="4">
        <v>746.6</v>
      </c>
      <c r="S148" s="4">
        <v>561.83219999999994</v>
      </c>
      <c r="T148" s="4">
        <v>37.764899999999997</v>
      </c>
      <c r="U148" s="4">
        <v>599.6</v>
      </c>
      <c r="V148" s="4">
        <v>83.536699999999996</v>
      </c>
      <c r="Y148" s="4">
        <v>16.696000000000002</v>
      </c>
      <c r="Z148" s="4">
        <v>0</v>
      </c>
      <c r="AA148" s="4">
        <v>0.17510000000000001</v>
      </c>
      <c r="AB148" s="4" t="s">
        <v>207</v>
      </c>
      <c r="AC148" s="4">
        <v>0</v>
      </c>
      <c r="AD148" s="4">
        <v>11</v>
      </c>
      <c r="AE148" s="4">
        <v>883</v>
      </c>
      <c r="AF148" s="4">
        <v>914</v>
      </c>
      <c r="AG148" s="4">
        <v>852</v>
      </c>
      <c r="AH148" s="4">
        <v>84</v>
      </c>
      <c r="AI148" s="4">
        <v>22.84</v>
      </c>
      <c r="AJ148" s="4">
        <v>0.52</v>
      </c>
      <c r="AK148" s="4">
        <v>982</v>
      </c>
      <c r="AL148" s="4">
        <v>0</v>
      </c>
      <c r="AM148" s="4">
        <v>0</v>
      </c>
      <c r="AN148" s="4">
        <v>23</v>
      </c>
      <c r="AO148" s="4">
        <v>191</v>
      </c>
      <c r="AP148" s="4">
        <v>188</v>
      </c>
      <c r="AQ148" s="4">
        <v>3.3</v>
      </c>
      <c r="AR148" s="4">
        <v>195</v>
      </c>
      <c r="AS148" s="4" t="s">
        <v>155</v>
      </c>
      <c r="AT148" s="4">
        <v>2</v>
      </c>
      <c r="AU148" s="5">
        <v>0.79847222222222225</v>
      </c>
      <c r="AV148" s="4">
        <v>47.160035000000001</v>
      </c>
      <c r="AW148" s="4">
        <v>-88.490621000000004</v>
      </c>
      <c r="AX148" s="4">
        <v>314.3</v>
      </c>
      <c r="AY148" s="4">
        <v>28.1</v>
      </c>
      <c r="AZ148" s="4">
        <v>12</v>
      </c>
      <c r="BA148" s="4">
        <v>10</v>
      </c>
      <c r="BB148" s="4" t="s">
        <v>222</v>
      </c>
      <c r="BC148" s="4">
        <v>1.9</v>
      </c>
      <c r="BD148" s="4">
        <v>1.4</v>
      </c>
      <c r="BE148" s="4">
        <v>2.9</v>
      </c>
      <c r="BF148" s="4">
        <v>14.063000000000001</v>
      </c>
      <c r="BG148" s="4">
        <v>14.72</v>
      </c>
      <c r="BH148" s="4">
        <v>1.05</v>
      </c>
      <c r="BI148" s="4">
        <v>14.201000000000001</v>
      </c>
      <c r="BJ148" s="4">
        <v>3021.28</v>
      </c>
      <c r="BK148" s="4">
        <v>6.2750000000000004</v>
      </c>
      <c r="BL148" s="4">
        <v>17.548999999999999</v>
      </c>
      <c r="BM148" s="4">
        <v>1.18</v>
      </c>
      <c r="BN148" s="4">
        <v>18.728999999999999</v>
      </c>
      <c r="BO148" s="4">
        <v>14.093999999999999</v>
      </c>
      <c r="BP148" s="4">
        <v>0.94699999999999995</v>
      </c>
      <c r="BQ148" s="4">
        <v>15.042</v>
      </c>
      <c r="BR148" s="4">
        <v>0.66169999999999995</v>
      </c>
      <c r="BU148" s="4">
        <v>0.79400000000000004</v>
      </c>
      <c r="BW148" s="4">
        <v>30.504000000000001</v>
      </c>
      <c r="BX148" s="4">
        <v>0.46229399999999998</v>
      </c>
      <c r="BY148" s="4">
        <v>-5</v>
      </c>
      <c r="BZ148" s="4">
        <v>0.62632699999999997</v>
      </c>
      <c r="CA148" s="4">
        <v>11.29731</v>
      </c>
      <c r="CB148" s="4">
        <v>12.651805</v>
      </c>
      <c r="CC148" s="4">
        <f t="shared" ref="CC148:CC150" si="24">CA148*0.2642</f>
        <v>2.9847493019999995</v>
      </c>
      <c r="CE148" s="4">
        <f t="shared" ref="CE148:CE150" si="25">BJ148*$CA148*0.747</f>
        <v>25496.855557329603</v>
      </c>
      <c r="CF148" s="4">
        <f t="shared" ref="CF148:CF150" si="26">BK148*$CA148*0.747</f>
        <v>52.955293326749995</v>
      </c>
      <c r="CG148" s="4">
        <f t="shared" ref="CG148:CG150" si="27">BQ148*$CA148*0.747</f>
        <v>126.94080035393999</v>
      </c>
      <c r="CH148" s="4">
        <f t="shared" ref="CH148:CH150" si="28">BR148*$CA148*0.747</f>
        <v>5.584146230168999</v>
      </c>
    </row>
    <row r="149" spans="1:86">
      <c r="A149" s="2">
        <v>42439</v>
      </c>
      <c r="B149" s="29">
        <v>0.59057967592592597</v>
      </c>
      <c r="C149" s="4">
        <v>14.468</v>
      </c>
      <c r="D149" s="4">
        <v>6.4100000000000004E-2</v>
      </c>
      <c r="E149" s="4" t="s">
        <v>155</v>
      </c>
      <c r="F149" s="4">
        <v>641.009772</v>
      </c>
      <c r="G149" s="4">
        <v>814.7</v>
      </c>
      <c r="H149" s="4">
        <v>57.6</v>
      </c>
      <c r="I149" s="4">
        <v>86.1</v>
      </c>
      <c r="K149" s="4">
        <v>0.2</v>
      </c>
      <c r="L149" s="4">
        <v>19</v>
      </c>
      <c r="M149" s="4">
        <v>0.87490000000000001</v>
      </c>
      <c r="N149" s="4">
        <v>12.658099999999999</v>
      </c>
      <c r="O149" s="4">
        <v>5.6099999999999997E-2</v>
      </c>
      <c r="P149" s="4">
        <v>712.75990000000002</v>
      </c>
      <c r="Q149" s="4">
        <v>50.392699999999998</v>
      </c>
      <c r="R149" s="4">
        <v>763.2</v>
      </c>
      <c r="S149" s="4">
        <v>572.43629999999996</v>
      </c>
      <c r="T149" s="4">
        <v>40.471699999999998</v>
      </c>
      <c r="U149" s="4">
        <v>612.9</v>
      </c>
      <c r="V149" s="4">
        <v>86.141900000000007</v>
      </c>
      <c r="Y149" s="4">
        <v>16.635999999999999</v>
      </c>
      <c r="Z149" s="4">
        <v>0</v>
      </c>
      <c r="AA149" s="4">
        <v>0.17499999999999999</v>
      </c>
      <c r="AB149" s="4" t="s">
        <v>207</v>
      </c>
      <c r="AC149" s="4">
        <v>0</v>
      </c>
      <c r="AD149" s="4">
        <v>11.1</v>
      </c>
      <c r="AE149" s="4">
        <v>879</v>
      </c>
      <c r="AF149" s="4">
        <v>911</v>
      </c>
      <c r="AG149" s="4">
        <v>849</v>
      </c>
      <c r="AH149" s="4">
        <v>84</v>
      </c>
      <c r="AI149" s="4">
        <v>22.84</v>
      </c>
      <c r="AJ149" s="4">
        <v>0.52</v>
      </c>
      <c r="AK149" s="4">
        <v>982</v>
      </c>
      <c r="AL149" s="4">
        <v>0</v>
      </c>
      <c r="AM149" s="4">
        <v>0</v>
      </c>
      <c r="AN149" s="4">
        <v>23</v>
      </c>
      <c r="AO149" s="4">
        <v>191</v>
      </c>
      <c r="AP149" s="4">
        <v>188</v>
      </c>
      <c r="AQ149" s="4">
        <v>2.9</v>
      </c>
      <c r="AR149" s="4">
        <v>195</v>
      </c>
      <c r="AS149" s="4" t="s">
        <v>155</v>
      </c>
      <c r="AT149" s="4">
        <v>2</v>
      </c>
      <c r="AU149" s="5">
        <v>0.7984837962962964</v>
      </c>
      <c r="AV149" s="4">
        <v>47.159919000000002</v>
      </c>
      <c r="AW149" s="4">
        <v>-88.490548000000004</v>
      </c>
      <c r="AX149" s="4">
        <v>314.3</v>
      </c>
      <c r="AY149" s="4">
        <v>31.7</v>
      </c>
      <c r="AZ149" s="4">
        <v>12</v>
      </c>
      <c r="BA149" s="4">
        <v>10</v>
      </c>
      <c r="BB149" s="4" t="s">
        <v>222</v>
      </c>
      <c r="BC149" s="4">
        <v>1.9</v>
      </c>
      <c r="BD149" s="4">
        <v>1.5016</v>
      </c>
      <c r="BE149" s="4">
        <v>2.9508000000000001</v>
      </c>
      <c r="BF149" s="4">
        <v>14.063000000000001</v>
      </c>
      <c r="BG149" s="4">
        <v>14.64</v>
      </c>
      <c r="BH149" s="4">
        <v>1.04</v>
      </c>
      <c r="BI149" s="4">
        <v>14.302</v>
      </c>
      <c r="BJ149" s="4">
        <v>3017.67</v>
      </c>
      <c r="BK149" s="4">
        <v>8.5090000000000003</v>
      </c>
      <c r="BL149" s="4">
        <v>17.794</v>
      </c>
      <c r="BM149" s="4">
        <v>1.258</v>
      </c>
      <c r="BN149" s="4">
        <v>19.053000000000001</v>
      </c>
      <c r="BO149" s="4">
        <v>14.291</v>
      </c>
      <c r="BP149" s="4">
        <v>1.01</v>
      </c>
      <c r="BQ149" s="4">
        <v>15.302</v>
      </c>
      <c r="BR149" s="4">
        <v>0.67910000000000004</v>
      </c>
      <c r="BU149" s="4">
        <v>0.78700000000000003</v>
      </c>
      <c r="BW149" s="4">
        <v>30.33</v>
      </c>
      <c r="BX149" s="4">
        <v>0.42949300000000001</v>
      </c>
      <c r="BY149" s="4">
        <v>-5</v>
      </c>
      <c r="BZ149" s="4">
        <v>0.62878199999999995</v>
      </c>
      <c r="CA149" s="4">
        <v>10.495735</v>
      </c>
      <c r="CB149" s="4">
        <v>12.701396000000001</v>
      </c>
      <c r="CC149" s="4">
        <f t="shared" si="24"/>
        <v>2.7729731869999998</v>
      </c>
      <c r="CE149" s="4">
        <f t="shared" si="25"/>
        <v>23659.48048417515</v>
      </c>
      <c r="CF149" s="4">
        <f t="shared" si="26"/>
        <v>66.713232208904998</v>
      </c>
      <c r="CG149" s="4">
        <f t="shared" si="27"/>
        <v>119.97248551658998</v>
      </c>
      <c r="CH149" s="4">
        <f t="shared" si="28"/>
        <v>5.3243572679594999</v>
      </c>
    </row>
    <row r="150" spans="1:86">
      <c r="A150" s="2">
        <v>42439</v>
      </c>
      <c r="B150" s="29">
        <v>0.59059125000000001</v>
      </c>
      <c r="C150" s="4">
        <v>14.539</v>
      </c>
      <c r="D150" s="4">
        <v>5.4899999999999997E-2</v>
      </c>
      <c r="E150" s="4" t="s">
        <v>155</v>
      </c>
      <c r="F150" s="4">
        <v>548.70748300000002</v>
      </c>
      <c r="G150" s="4">
        <v>712.1</v>
      </c>
      <c r="H150" s="4">
        <v>69.900000000000006</v>
      </c>
      <c r="I150" s="4">
        <v>76.5</v>
      </c>
      <c r="K150" s="4">
        <v>0.2</v>
      </c>
      <c r="L150" s="4">
        <v>19</v>
      </c>
      <c r="M150" s="4">
        <v>0.87439999999999996</v>
      </c>
      <c r="N150" s="4">
        <v>12.7136</v>
      </c>
      <c r="O150" s="4">
        <v>4.8000000000000001E-2</v>
      </c>
      <c r="P150" s="4">
        <v>622.72239999999999</v>
      </c>
      <c r="Q150" s="4">
        <v>61.110500000000002</v>
      </c>
      <c r="R150" s="4">
        <v>683.8</v>
      </c>
      <c r="S150" s="4">
        <v>500.12479999999999</v>
      </c>
      <c r="T150" s="4">
        <v>49.079500000000003</v>
      </c>
      <c r="U150" s="4">
        <v>549.20000000000005</v>
      </c>
      <c r="V150" s="4">
        <v>76.477900000000005</v>
      </c>
      <c r="Y150" s="4">
        <v>16.702000000000002</v>
      </c>
      <c r="Z150" s="4">
        <v>0</v>
      </c>
      <c r="AA150" s="4">
        <v>0.1749</v>
      </c>
      <c r="AB150" s="4" t="s">
        <v>207</v>
      </c>
      <c r="AC150" s="4">
        <v>0</v>
      </c>
      <c r="AD150" s="4">
        <v>11</v>
      </c>
      <c r="AE150" s="4">
        <v>875</v>
      </c>
      <c r="AF150" s="4">
        <v>907</v>
      </c>
      <c r="AG150" s="4">
        <v>845</v>
      </c>
      <c r="AH150" s="4">
        <v>84</v>
      </c>
      <c r="AI150" s="4">
        <v>22.84</v>
      </c>
      <c r="AJ150" s="4">
        <v>0.52</v>
      </c>
      <c r="AK150" s="4">
        <v>982</v>
      </c>
      <c r="AL150" s="4">
        <v>0</v>
      </c>
      <c r="AM150" s="4">
        <v>0</v>
      </c>
      <c r="AN150" s="4">
        <v>23</v>
      </c>
      <c r="AO150" s="4">
        <v>191</v>
      </c>
      <c r="AP150" s="4">
        <v>188</v>
      </c>
      <c r="AQ150" s="4">
        <v>2.9</v>
      </c>
      <c r="AR150" s="4">
        <v>195</v>
      </c>
      <c r="AS150" s="4" t="s">
        <v>155</v>
      </c>
      <c r="AT150" s="4">
        <v>2</v>
      </c>
      <c r="AU150" s="5">
        <v>0.79849537037037033</v>
      </c>
      <c r="AV150" s="4">
        <v>47.159751</v>
      </c>
      <c r="AW150" s="4">
        <v>-88.490352999999999</v>
      </c>
      <c r="AX150" s="4">
        <v>314.60000000000002</v>
      </c>
      <c r="AY150" s="4">
        <v>34.299999999999997</v>
      </c>
      <c r="AZ150" s="4">
        <v>12</v>
      </c>
      <c r="BA150" s="4">
        <v>10</v>
      </c>
      <c r="BB150" s="4" t="s">
        <v>222</v>
      </c>
      <c r="BC150" s="4">
        <v>1.9</v>
      </c>
      <c r="BD150" s="4">
        <v>1.6</v>
      </c>
      <c r="BE150" s="4">
        <v>3</v>
      </c>
      <c r="BF150" s="4">
        <v>14.063000000000001</v>
      </c>
      <c r="BG150" s="4">
        <v>14.58</v>
      </c>
      <c r="BH150" s="4">
        <v>1.04</v>
      </c>
      <c r="BI150" s="4">
        <v>14.36</v>
      </c>
      <c r="BJ150" s="4">
        <v>3019.846</v>
      </c>
      <c r="BK150" s="4">
        <v>7.2539999999999996</v>
      </c>
      <c r="BL150" s="4">
        <v>15.49</v>
      </c>
      <c r="BM150" s="4">
        <v>1.52</v>
      </c>
      <c r="BN150" s="4">
        <v>17.010000000000002</v>
      </c>
      <c r="BO150" s="4">
        <v>12.44</v>
      </c>
      <c r="BP150" s="4">
        <v>1.2210000000000001</v>
      </c>
      <c r="BQ150" s="4">
        <v>13.661</v>
      </c>
      <c r="BR150" s="4">
        <v>0.60070000000000001</v>
      </c>
      <c r="BU150" s="4">
        <v>0.78700000000000003</v>
      </c>
      <c r="BW150" s="4">
        <v>30.204000000000001</v>
      </c>
      <c r="BX150" s="4">
        <v>0.41139799999999999</v>
      </c>
      <c r="BY150" s="4">
        <v>-5</v>
      </c>
      <c r="BZ150" s="4">
        <v>0.62710900000000003</v>
      </c>
      <c r="CA150" s="4">
        <v>10.053538</v>
      </c>
      <c r="CB150" s="4">
        <v>12.667602</v>
      </c>
      <c r="CC150" s="4">
        <f t="shared" si="24"/>
        <v>2.6561447395999997</v>
      </c>
      <c r="CE150" s="4">
        <f t="shared" si="25"/>
        <v>22679.021976815555</v>
      </c>
      <c r="CF150" s="4">
        <f t="shared" si="26"/>
        <v>54.477488395043999</v>
      </c>
      <c r="CG150" s="4">
        <f t="shared" si="27"/>
        <v>102.59401281564598</v>
      </c>
      <c r="CH150" s="4">
        <f t="shared" si="28"/>
        <v>4.5112527266201994</v>
      </c>
    </row>
    <row r="151" spans="1:86">
      <c r="A151" s="2">
        <v>42439</v>
      </c>
      <c r="B151" s="29">
        <v>0.59060282407407405</v>
      </c>
      <c r="C151" s="4">
        <v>14.558999999999999</v>
      </c>
      <c r="D151" s="4">
        <v>0.14319999999999999</v>
      </c>
      <c r="E151" s="4" t="s">
        <v>155</v>
      </c>
      <c r="F151" s="4">
        <v>1431.5966390000001</v>
      </c>
      <c r="G151" s="4">
        <v>263</v>
      </c>
      <c r="H151" s="4">
        <v>69.599999999999994</v>
      </c>
      <c r="I151" s="4">
        <v>84.8</v>
      </c>
      <c r="K151" s="4">
        <v>0.2</v>
      </c>
      <c r="L151" s="4">
        <v>19</v>
      </c>
      <c r="M151" s="4">
        <v>0.87360000000000004</v>
      </c>
      <c r="N151" s="4">
        <v>12.7182</v>
      </c>
      <c r="O151" s="4">
        <v>0.12509999999999999</v>
      </c>
      <c r="P151" s="4">
        <v>229.7927</v>
      </c>
      <c r="Q151" s="4">
        <v>60.814</v>
      </c>
      <c r="R151" s="4">
        <v>290.60000000000002</v>
      </c>
      <c r="S151" s="4">
        <v>184.57339999999999</v>
      </c>
      <c r="T151" s="4">
        <v>48.846800000000002</v>
      </c>
      <c r="U151" s="4">
        <v>233.4</v>
      </c>
      <c r="V151" s="4">
        <v>84.828699999999998</v>
      </c>
      <c r="Y151" s="4">
        <v>16.614000000000001</v>
      </c>
      <c r="Z151" s="4">
        <v>0</v>
      </c>
      <c r="AA151" s="4">
        <v>0.17469999999999999</v>
      </c>
      <c r="AB151" s="4" t="s">
        <v>207</v>
      </c>
      <c r="AC151" s="4">
        <v>0</v>
      </c>
      <c r="AD151" s="4">
        <v>11</v>
      </c>
      <c r="AE151" s="4">
        <v>873</v>
      </c>
      <c r="AF151" s="4">
        <v>905</v>
      </c>
      <c r="AG151" s="4">
        <v>843</v>
      </c>
      <c r="AH151" s="4">
        <v>84.1</v>
      </c>
      <c r="AI151" s="4">
        <v>22.87</v>
      </c>
      <c r="AJ151" s="4">
        <v>0.53</v>
      </c>
      <c r="AK151" s="4">
        <v>982</v>
      </c>
      <c r="AL151" s="4">
        <v>0</v>
      </c>
      <c r="AM151" s="4">
        <v>0</v>
      </c>
      <c r="AN151" s="4">
        <v>23</v>
      </c>
      <c r="AO151" s="4">
        <v>191</v>
      </c>
      <c r="AP151" s="4">
        <v>187.9</v>
      </c>
      <c r="AQ151" s="4">
        <v>3.2</v>
      </c>
      <c r="AR151" s="4">
        <v>195</v>
      </c>
      <c r="AS151" s="4" t="s">
        <v>155</v>
      </c>
      <c r="AT151" s="4">
        <v>2</v>
      </c>
      <c r="AU151" s="5">
        <v>0.79851851851851852</v>
      </c>
      <c r="AV151" s="4">
        <v>47.159644999999998</v>
      </c>
      <c r="AW151" s="4">
        <v>-88.490223</v>
      </c>
      <c r="AX151" s="4">
        <v>314.7</v>
      </c>
      <c r="AY151" s="4">
        <v>33.6</v>
      </c>
      <c r="AZ151" s="4">
        <v>12</v>
      </c>
      <c r="BA151" s="4">
        <v>10</v>
      </c>
      <c r="BB151" s="4" t="s">
        <v>222</v>
      </c>
      <c r="BC151" s="4">
        <v>1.9508000000000001</v>
      </c>
      <c r="BD151" s="4">
        <v>1.6508</v>
      </c>
      <c r="BE151" s="4">
        <v>3.0508000000000002</v>
      </c>
      <c r="BF151" s="4">
        <v>14.063000000000001</v>
      </c>
      <c r="BG151" s="4">
        <v>14.47</v>
      </c>
      <c r="BH151" s="4">
        <v>1.03</v>
      </c>
      <c r="BI151" s="4">
        <v>14.47</v>
      </c>
      <c r="BJ151" s="4">
        <v>3001.4780000000001</v>
      </c>
      <c r="BK151" s="4">
        <v>18.785</v>
      </c>
      <c r="BL151" s="4">
        <v>5.6790000000000003</v>
      </c>
      <c r="BM151" s="4">
        <v>1.5029999999999999</v>
      </c>
      <c r="BN151" s="4">
        <v>7.1820000000000004</v>
      </c>
      <c r="BO151" s="4">
        <v>4.5620000000000003</v>
      </c>
      <c r="BP151" s="4">
        <v>1.2070000000000001</v>
      </c>
      <c r="BQ151" s="4">
        <v>5.7690000000000001</v>
      </c>
      <c r="BR151" s="4">
        <v>0.66200000000000003</v>
      </c>
      <c r="BU151" s="4">
        <v>0.77800000000000002</v>
      </c>
      <c r="BW151" s="4">
        <v>29.981000000000002</v>
      </c>
      <c r="BX151" s="4">
        <v>0.42642200000000002</v>
      </c>
      <c r="BY151" s="4">
        <v>-5</v>
      </c>
      <c r="BZ151" s="4">
        <v>0.62789099999999998</v>
      </c>
      <c r="CA151" s="4">
        <v>10.420686999999999</v>
      </c>
      <c r="CB151" s="4">
        <v>12.683398</v>
      </c>
      <c r="CC151" s="4">
        <f t="shared" ref="CC151:CC153" si="29">CA151*0.2642</f>
        <v>2.7531455053999996</v>
      </c>
      <c r="CE151" s="4">
        <f t="shared" ref="CE151:CE153" si="30">BJ151*$CA151*0.747</f>
        <v>23364.264693213339</v>
      </c>
      <c r="CF151" s="4">
        <f t="shared" ref="CF151:CF153" si="31">BK151*$CA151*0.747</f>
        <v>146.22719615536499</v>
      </c>
      <c r="CG151" s="4">
        <f t="shared" ref="CG151:CG153" si="32">BQ151*$CA151*0.747</f>
        <v>44.907356647340997</v>
      </c>
      <c r="CH151" s="4">
        <f t="shared" ref="CH151:CH153" si="33">BR151*$CA151*0.747</f>
        <v>5.1531756111179998</v>
      </c>
    </row>
    <row r="152" spans="1:86">
      <c r="A152" s="2">
        <v>42439</v>
      </c>
      <c r="B152" s="29">
        <v>0.59061439814814809</v>
      </c>
      <c r="C152" s="4">
        <v>14.548999999999999</v>
      </c>
      <c r="D152" s="4">
        <v>0.1923</v>
      </c>
      <c r="E152" s="4" t="s">
        <v>155</v>
      </c>
      <c r="F152" s="4">
        <v>1923.414239</v>
      </c>
      <c r="G152" s="4">
        <v>130.5</v>
      </c>
      <c r="H152" s="4">
        <v>57.5</v>
      </c>
      <c r="I152" s="4">
        <v>89</v>
      </c>
      <c r="K152" s="4">
        <v>0.1</v>
      </c>
      <c r="L152" s="4">
        <v>19</v>
      </c>
      <c r="M152" s="4">
        <v>0.87319999999999998</v>
      </c>
      <c r="N152" s="4">
        <v>12.7036</v>
      </c>
      <c r="O152" s="4">
        <v>0.16789999999999999</v>
      </c>
      <c r="P152" s="4">
        <v>113.9101</v>
      </c>
      <c r="Q152" s="4">
        <v>50.219900000000003</v>
      </c>
      <c r="R152" s="4">
        <v>164.1</v>
      </c>
      <c r="S152" s="4">
        <v>91.578699999999998</v>
      </c>
      <c r="T152" s="4">
        <v>40.374600000000001</v>
      </c>
      <c r="U152" s="4">
        <v>132</v>
      </c>
      <c r="V152" s="4">
        <v>89.041200000000003</v>
      </c>
      <c r="Y152" s="4">
        <v>16.59</v>
      </c>
      <c r="Z152" s="4">
        <v>0</v>
      </c>
      <c r="AA152" s="4">
        <v>8.7300000000000003E-2</v>
      </c>
      <c r="AB152" s="4" t="s">
        <v>207</v>
      </c>
      <c r="AC152" s="4">
        <v>0</v>
      </c>
      <c r="AD152" s="4">
        <v>11</v>
      </c>
      <c r="AE152" s="4">
        <v>871</v>
      </c>
      <c r="AF152" s="4">
        <v>904</v>
      </c>
      <c r="AG152" s="4">
        <v>842</v>
      </c>
      <c r="AH152" s="4">
        <v>85</v>
      </c>
      <c r="AI152" s="4">
        <v>23.12</v>
      </c>
      <c r="AJ152" s="4">
        <v>0.53</v>
      </c>
      <c r="AK152" s="4">
        <v>982</v>
      </c>
      <c r="AL152" s="4">
        <v>0</v>
      </c>
      <c r="AM152" s="4">
        <v>0</v>
      </c>
      <c r="AN152" s="4">
        <v>23</v>
      </c>
      <c r="AO152" s="4">
        <v>191</v>
      </c>
      <c r="AP152" s="4">
        <v>187.1</v>
      </c>
      <c r="AQ152" s="4">
        <v>3.1</v>
      </c>
      <c r="AR152" s="4">
        <v>195</v>
      </c>
      <c r="AS152" s="4" t="s">
        <v>155</v>
      </c>
      <c r="AT152" s="4">
        <v>2</v>
      </c>
      <c r="AU152" s="5">
        <v>0.79851851851851852</v>
      </c>
      <c r="AV152" s="4">
        <v>47.159543999999997</v>
      </c>
      <c r="AW152" s="4">
        <v>-88.490064000000004</v>
      </c>
      <c r="AX152" s="4">
        <v>314.8</v>
      </c>
      <c r="AY152" s="4">
        <v>34.299999999999997</v>
      </c>
      <c r="AZ152" s="4">
        <v>12</v>
      </c>
      <c r="BA152" s="4">
        <v>10</v>
      </c>
      <c r="BB152" s="4" t="s">
        <v>222</v>
      </c>
      <c r="BC152" s="4">
        <v>2</v>
      </c>
      <c r="BD152" s="4">
        <v>1.3444</v>
      </c>
      <c r="BE152" s="4">
        <v>2.7444000000000002</v>
      </c>
      <c r="BF152" s="4">
        <v>14.063000000000001</v>
      </c>
      <c r="BG152" s="4">
        <v>14.43</v>
      </c>
      <c r="BH152" s="4">
        <v>1.03</v>
      </c>
      <c r="BI152" s="4">
        <v>14.526</v>
      </c>
      <c r="BJ152" s="4">
        <v>2991.328</v>
      </c>
      <c r="BK152" s="4">
        <v>25.17</v>
      </c>
      <c r="BL152" s="4">
        <v>2.8090000000000002</v>
      </c>
      <c r="BM152" s="4">
        <v>1.238</v>
      </c>
      <c r="BN152" s="4">
        <v>4.0469999999999997</v>
      </c>
      <c r="BO152" s="4">
        <v>2.258</v>
      </c>
      <c r="BP152" s="4">
        <v>0.996</v>
      </c>
      <c r="BQ152" s="4">
        <v>3.254</v>
      </c>
      <c r="BR152" s="4">
        <v>0.69330000000000003</v>
      </c>
      <c r="BU152" s="4">
        <v>0.77500000000000002</v>
      </c>
      <c r="BW152" s="4">
        <v>14.95</v>
      </c>
      <c r="BX152" s="4">
        <v>0.38692900000000002</v>
      </c>
      <c r="BY152" s="4">
        <v>-5</v>
      </c>
      <c r="BZ152" s="4">
        <v>0.62678199999999995</v>
      </c>
      <c r="CA152" s="4">
        <v>9.4555779999999992</v>
      </c>
      <c r="CB152" s="4">
        <v>12.660996000000001</v>
      </c>
      <c r="CC152" s="4">
        <f t="shared" si="29"/>
        <v>2.4981637075999998</v>
      </c>
      <c r="CE152" s="4">
        <f t="shared" si="30"/>
        <v>21128.697215005246</v>
      </c>
      <c r="CF152" s="4">
        <f t="shared" si="31"/>
        <v>177.78368300022001</v>
      </c>
      <c r="CG152" s="4">
        <f t="shared" si="32"/>
        <v>22.984032756563998</v>
      </c>
      <c r="CH152" s="4">
        <f t="shared" si="33"/>
        <v>4.8969975138677997</v>
      </c>
    </row>
    <row r="153" spans="1:86">
      <c r="A153" s="2">
        <v>42439</v>
      </c>
      <c r="B153" s="29">
        <v>0.59062597222222224</v>
      </c>
      <c r="C153" s="4">
        <v>14.412000000000001</v>
      </c>
      <c r="D153" s="4">
        <v>9.0899999999999995E-2</v>
      </c>
      <c r="E153" s="4" t="s">
        <v>155</v>
      </c>
      <c r="F153" s="4">
        <v>908.63247899999999</v>
      </c>
      <c r="G153" s="4">
        <v>207.9</v>
      </c>
      <c r="H153" s="4">
        <v>57.4</v>
      </c>
      <c r="I153" s="4">
        <v>74.599999999999994</v>
      </c>
      <c r="K153" s="4">
        <v>0</v>
      </c>
      <c r="L153" s="4">
        <v>19</v>
      </c>
      <c r="M153" s="4">
        <v>0.87509999999999999</v>
      </c>
      <c r="N153" s="4">
        <v>12.612</v>
      </c>
      <c r="O153" s="4">
        <v>7.9500000000000001E-2</v>
      </c>
      <c r="P153" s="4">
        <v>181.92009999999999</v>
      </c>
      <c r="Q153" s="4">
        <v>50.232399999999998</v>
      </c>
      <c r="R153" s="4">
        <v>232.2</v>
      </c>
      <c r="S153" s="4">
        <v>146.25579999999999</v>
      </c>
      <c r="T153" s="4">
        <v>40.384599999999999</v>
      </c>
      <c r="U153" s="4">
        <v>186.6</v>
      </c>
      <c r="V153" s="4">
        <v>74.557100000000005</v>
      </c>
      <c r="Y153" s="4">
        <v>16.626999999999999</v>
      </c>
      <c r="Z153" s="4">
        <v>0</v>
      </c>
      <c r="AA153" s="4">
        <v>0</v>
      </c>
      <c r="AB153" s="4" t="s">
        <v>207</v>
      </c>
      <c r="AC153" s="4">
        <v>0</v>
      </c>
      <c r="AD153" s="4">
        <v>10.9</v>
      </c>
      <c r="AE153" s="4">
        <v>872</v>
      </c>
      <c r="AF153" s="4">
        <v>904</v>
      </c>
      <c r="AG153" s="4">
        <v>841</v>
      </c>
      <c r="AH153" s="4">
        <v>85</v>
      </c>
      <c r="AI153" s="4">
        <v>23.12</v>
      </c>
      <c r="AJ153" s="4">
        <v>0.53</v>
      </c>
      <c r="AK153" s="4">
        <v>982</v>
      </c>
      <c r="AL153" s="4">
        <v>0</v>
      </c>
      <c r="AM153" s="4">
        <v>0</v>
      </c>
      <c r="AN153" s="4">
        <v>23</v>
      </c>
      <c r="AO153" s="4">
        <v>191</v>
      </c>
      <c r="AP153" s="4">
        <v>187.9</v>
      </c>
      <c r="AQ153" s="4">
        <v>3.2</v>
      </c>
      <c r="AR153" s="4">
        <v>195</v>
      </c>
      <c r="AS153" s="4" t="s">
        <v>155</v>
      </c>
      <c r="AT153" s="4">
        <v>2</v>
      </c>
      <c r="AU153" s="5">
        <v>0.79854166666666659</v>
      </c>
      <c r="AV153" s="4">
        <v>47.159399000000001</v>
      </c>
      <c r="AW153" s="4">
        <v>-88.489833000000004</v>
      </c>
      <c r="AX153" s="4">
        <v>314.8</v>
      </c>
      <c r="AY153" s="4">
        <v>35</v>
      </c>
      <c r="AZ153" s="4">
        <v>12</v>
      </c>
      <c r="BA153" s="4">
        <v>8</v>
      </c>
      <c r="BB153" s="4" t="s">
        <v>222</v>
      </c>
      <c r="BC153" s="4">
        <v>2.1015999999999999</v>
      </c>
      <c r="BD153" s="4">
        <v>1</v>
      </c>
      <c r="BE153" s="4">
        <v>2.5015999999999998</v>
      </c>
      <c r="BF153" s="4">
        <v>14.063000000000001</v>
      </c>
      <c r="BG153" s="4">
        <v>14.67</v>
      </c>
      <c r="BH153" s="4">
        <v>1.04</v>
      </c>
      <c r="BI153" s="4">
        <v>14.269</v>
      </c>
      <c r="BJ153" s="4">
        <v>3012.3359999999998</v>
      </c>
      <c r="BK153" s="4">
        <v>12.087999999999999</v>
      </c>
      <c r="BL153" s="4">
        <v>4.55</v>
      </c>
      <c r="BM153" s="4">
        <v>1.256</v>
      </c>
      <c r="BN153" s="4">
        <v>5.8070000000000004</v>
      </c>
      <c r="BO153" s="4">
        <v>3.6579999999999999</v>
      </c>
      <c r="BP153" s="4">
        <v>1.01</v>
      </c>
      <c r="BQ153" s="4">
        <v>4.6680000000000001</v>
      </c>
      <c r="BR153" s="4">
        <v>0.58889999999999998</v>
      </c>
      <c r="BU153" s="4">
        <v>0.78800000000000003</v>
      </c>
      <c r="BW153" s="4">
        <v>0</v>
      </c>
      <c r="BX153" s="4">
        <v>0.37577700000000003</v>
      </c>
      <c r="BY153" s="4">
        <v>-5</v>
      </c>
      <c r="BZ153" s="4">
        <v>0.62510900000000003</v>
      </c>
      <c r="CA153" s="4">
        <v>9.1830499999999997</v>
      </c>
      <c r="CB153" s="4">
        <v>12.627202</v>
      </c>
      <c r="CC153" s="4">
        <f t="shared" si="29"/>
        <v>2.42616181</v>
      </c>
      <c r="CE153" s="4">
        <f t="shared" si="30"/>
        <v>20663.836782285598</v>
      </c>
      <c r="CF153" s="4">
        <f t="shared" si="31"/>
        <v>82.920517174799983</v>
      </c>
      <c r="CG153" s="4">
        <f t="shared" si="32"/>
        <v>32.021258617800001</v>
      </c>
      <c r="CH153" s="4">
        <f t="shared" si="33"/>
        <v>4.0396999143150003</v>
      </c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O153"/>
  <sheetViews>
    <sheetView workbookViewId="0">
      <pane xSplit="2" ySplit="9" topLeftCell="BY136" activePane="bottomRight" state="frozen"/>
      <selection pane="topRight" activeCell="C1" sqref="C1"/>
      <selection pane="bottomLeft" activeCell="A10" sqref="A10"/>
      <selection pane="bottomRight" activeCell="CB159" sqref="CB159"/>
    </sheetView>
  </sheetViews>
  <sheetFormatPr defaultColWidth="9.109375" defaultRowHeight="14.4"/>
  <cols>
    <col min="1" max="1" width="12.6640625" style="4" bestFit="1" customWidth="1"/>
    <col min="2" max="2" width="13.33203125" style="4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14" width="12" style="4" bestFit="1" customWidth="1"/>
    <col min="15" max="15" width="11" style="4" bestFit="1" customWidth="1"/>
    <col min="16" max="17" width="12" style="4" bestFit="1" customWidth="1"/>
    <col min="18" max="18" width="9.109375" style="4" bestFit="1" customWidth="1"/>
    <col min="19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2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194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195</v>
      </c>
      <c r="Z1" s="1" t="s">
        <v>20</v>
      </c>
      <c r="AA1" s="1" t="s">
        <v>21</v>
      </c>
      <c r="AB1" s="1" t="s">
        <v>196</v>
      </c>
      <c r="AC1" s="1" t="s">
        <v>197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198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209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209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199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200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201</v>
      </c>
      <c r="Z2" s="1" t="s">
        <v>94</v>
      </c>
      <c r="AA2" s="1" t="s">
        <v>95</v>
      </c>
      <c r="AB2" s="1" t="s">
        <v>202</v>
      </c>
      <c r="AC2" s="1" t="s">
        <v>203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204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205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206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tr">
        <f>'Lap Breaks'!D2</f>
        <v>Cells 515 - 658</v>
      </c>
    </row>
    <row r="5" spans="1:93" s="15" customFormat="1">
      <c r="A5" s="30" t="s">
        <v>169</v>
      </c>
      <c r="C5" s="15">
        <f>AVERAGE(C10:C496)</f>
        <v>13.604590277777774</v>
      </c>
      <c r="D5" s="15">
        <f t="shared" ref="D5:BO5" si="0">AVERAGE(D10:D496)</f>
        <v>1.7584236111111107</v>
      </c>
      <c r="E5" s="15" t="e">
        <f t="shared" si="0"/>
        <v>#DIV/0!</v>
      </c>
      <c r="F5" s="15">
        <f t="shared" si="0"/>
        <v>17584.213852256929</v>
      </c>
      <c r="G5" s="15">
        <f t="shared" si="0"/>
        <v>353.78611111111098</v>
      </c>
      <c r="H5" s="15">
        <f t="shared" si="0"/>
        <v>77.644444444444431</v>
      </c>
      <c r="I5" s="15">
        <f t="shared" si="0"/>
        <v>229.04027777777765</v>
      </c>
      <c r="J5" s="15" t="e">
        <f t="shared" si="0"/>
        <v>#DIV/0!</v>
      </c>
      <c r="K5" s="15">
        <f t="shared" si="0"/>
        <v>0.11506944444444442</v>
      </c>
      <c r="L5" s="15">
        <f t="shared" si="0"/>
        <v>22.402777777777779</v>
      </c>
      <c r="M5" s="15">
        <f t="shared" si="0"/>
        <v>0.86641736111111123</v>
      </c>
      <c r="N5" s="15">
        <f t="shared" si="0"/>
        <v>11.793285416666663</v>
      </c>
      <c r="O5" s="15">
        <f t="shared" si="0"/>
        <v>1.5104999999999997</v>
      </c>
      <c r="P5" s="15">
        <f t="shared" si="0"/>
        <v>309.46758055555551</v>
      </c>
      <c r="Q5" s="15">
        <f t="shared" si="0"/>
        <v>67.260840972222269</v>
      </c>
      <c r="R5" s="15">
        <f t="shared" si="0"/>
        <v>376.72777777777753</v>
      </c>
      <c r="S5" s="15">
        <f t="shared" si="0"/>
        <v>248.79398611111117</v>
      </c>
      <c r="T5" s="15">
        <f t="shared" si="0"/>
        <v>54.07748194444445</v>
      </c>
      <c r="U5" s="15">
        <f t="shared" si="0"/>
        <v>302.86875000000015</v>
      </c>
      <c r="V5" s="15">
        <f t="shared" si="0"/>
        <v>229.04034722222215</v>
      </c>
      <c r="W5" s="15" t="e">
        <f t="shared" si="0"/>
        <v>#DIV/0!</v>
      </c>
      <c r="X5" s="15" t="e">
        <f t="shared" si="0"/>
        <v>#DIV/0!</v>
      </c>
      <c r="Y5" s="15">
        <f t="shared" si="0"/>
        <v>19.382180555555554</v>
      </c>
      <c r="Z5" s="15">
        <f t="shared" si="0"/>
        <v>0</v>
      </c>
      <c r="AA5" s="15">
        <f t="shared" si="0"/>
        <v>0.10065347222222222</v>
      </c>
      <c r="AB5" s="15" t="e">
        <f t="shared" si="0"/>
        <v>#DIV/0!</v>
      </c>
      <c r="AC5" s="15">
        <f t="shared" si="0"/>
        <v>0</v>
      </c>
      <c r="AD5" s="15">
        <f t="shared" si="0"/>
        <v>10.502083333333331</v>
      </c>
      <c r="AE5" s="15">
        <f t="shared" si="0"/>
        <v>878.60416666666663</v>
      </c>
      <c r="AF5" s="15">
        <f t="shared" si="0"/>
        <v>909.88888888888891</v>
      </c>
      <c r="AG5" s="15">
        <f t="shared" si="0"/>
        <v>847.79861111111109</v>
      </c>
      <c r="AH5" s="15">
        <f t="shared" si="0"/>
        <v>84.965277777777771</v>
      </c>
      <c r="AI5" s="15">
        <f t="shared" si="0"/>
        <v>23.123749999999962</v>
      </c>
      <c r="AJ5" s="15">
        <f t="shared" si="0"/>
        <v>0.52986111111111189</v>
      </c>
      <c r="AK5" s="15">
        <f t="shared" si="0"/>
        <v>981.29861111111109</v>
      </c>
      <c r="AL5" s="15">
        <f t="shared" si="0"/>
        <v>0</v>
      </c>
      <c r="AM5" s="15">
        <f t="shared" si="0"/>
        <v>0</v>
      </c>
      <c r="AN5" s="15">
        <f t="shared" si="0"/>
        <v>23</v>
      </c>
      <c r="AO5" s="15">
        <f t="shared" si="0"/>
        <v>190.19444444444443</v>
      </c>
      <c r="AP5" s="15">
        <f t="shared" si="0"/>
        <v>186.44236111111113</v>
      </c>
      <c r="AQ5" s="15">
        <f t="shared" si="0"/>
        <v>3.1784722222222217</v>
      </c>
      <c r="AR5" s="15">
        <f t="shared" si="0"/>
        <v>195</v>
      </c>
      <c r="AS5" s="15" t="e">
        <f t="shared" si="0"/>
        <v>#DIV/0!</v>
      </c>
      <c r="AT5" s="15">
        <f t="shared" si="0"/>
        <v>1.8958333333333333</v>
      </c>
      <c r="AU5" s="15">
        <f t="shared" si="0"/>
        <v>0.79936463155864224</v>
      </c>
      <c r="AV5" s="15">
        <f t="shared" si="0"/>
        <v>47.161496583333324</v>
      </c>
      <c r="AW5" s="15">
        <f t="shared" si="0"/>
        <v>-88.487541201388908</v>
      </c>
      <c r="AX5" s="15">
        <f t="shared" si="0"/>
        <v>316.83055555555546</v>
      </c>
      <c r="AY5" s="15">
        <f t="shared" si="0"/>
        <v>32.636805555555554</v>
      </c>
      <c r="AZ5" s="15">
        <f t="shared" si="0"/>
        <v>12</v>
      </c>
      <c r="BA5" s="15">
        <f t="shared" si="0"/>
        <v>9.3194444444444446</v>
      </c>
      <c r="BB5" s="15" t="e">
        <f t="shared" si="0"/>
        <v>#DIV/0!</v>
      </c>
      <c r="BC5" s="15">
        <f t="shared" si="0"/>
        <v>1.4992808541666667</v>
      </c>
      <c r="BD5" s="15">
        <f t="shared" si="0"/>
        <v>1.4118296111111115</v>
      </c>
      <c r="BE5" s="15">
        <f t="shared" si="0"/>
        <v>2.4930642222222223</v>
      </c>
      <c r="BF5" s="15">
        <f t="shared" si="0"/>
        <v>14.063000000000045</v>
      </c>
      <c r="BG5" s="15">
        <f t="shared" si="0"/>
        <v>13.715694444444448</v>
      </c>
      <c r="BH5" s="15">
        <f t="shared" si="0"/>
        <v>0.97513888888888944</v>
      </c>
      <c r="BI5" s="15">
        <f t="shared" si="0"/>
        <v>15.428923611111113</v>
      </c>
      <c r="BJ5" s="15">
        <f t="shared" si="0"/>
        <v>2696.2996180555547</v>
      </c>
      <c r="BK5" s="15">
        <f t="shared" si="0"/>
        <v>210.81088888888888</v>
      </c>
      <c r="BL5" s="15">
        <f t="shared" si="0"/>
        <v>7.7435902777777779</v>
      </c>
      <c r="BM5" s="15">
        <f t="shared" si="0"/>
        <v>1.6052291666666667</v>
      </c>
      <c r="BN5" s="15">
        <f t="shared" si="0"/>
        <v>9.3488958333333319</v>
      </c>
      <c r="BO5" s="15">
        <f t="shared" si="0"/>
        <v>6.2253888888888902</v>
      </c>
      <c r="BP5" s="15">
        <f t="shared" ref="BP5:CC5" si="1">AVERAGE(BP10:BP496)</f>
        <v>1.2906527777777779</v>
      </c>
      <c r="BQ5" s="15">
        <f t="shared" si="1"/>
        <v>7.5160416666666663</v>
      </c>
      <c r="BR5" s="15">
        <f t="shared" si="1"/>
        <v>1.6855513888888887</v>
      </c>
      <c r="BS5" s="15" t="e">
        <f t="shared" si="1"/>
        <v>#DIV/0!</v>
      </c>
      <c r="BT5" s="15" t="e">
        <f t="shared" si="1"/>
        <v>#DIV/0!</v>
      </c>
      <c r="BU5" s="31">
        <f t="shared" si="1"/>
        <v>0.87022222222222245</v>
      </c>
      <c r="BV5" s="31" t="e">
        <f t="shared" si="1"/>
        <v>#DIV/0!</v>
      </c>
      <c r="BW5" s="31">
        <f t="shared" si="1"/>
        <v>17.492993055555559</v>
      </c>
      <c r="BX5" s="15">
        <f t="shared" si="1"/>
        <v>0.41299634027777782</v>
      </c>
      <c r="BY5" s="15">
        <f t="shared" si="1"/>
        <v>-5</v>
      </c>
      <c r="BZ5" s="15">
        <f t="shared" si="1"/>
        <v>0.61798240972222218</v>
      </c>
      <c r="CA5" s="28">
        <f t="shared" si="1"/>
        <v>10.092598208333335</v>
      </c>
      <c r="CB5" s="28">
        <f t="shared" si="1"/>
        <v>12.483244701388891</v>
      </c>
      <c r="CC5" s="28">
        <f t="shared" si="1"/>
        <v>2.6664644466416654</v>
      </c>
      <c r="CD5" s="23"/>
      <c r="CE5" s="15">
        <f t="shared" ref="CE5:CH5" si="2">AVERAGE(CE10:CE496)</f>
        <v>20386.034752478663</v>
      </c>
      <c r="CF5" s="15">
        <f t="shared" si="2"/>
        <v>1553.0193055002003</v>
      </c>
      <c r="CG5" s="15">
        <f t="shared" si="2"/>
        <v>64.805921191249638</v>
      </c>
      <c r="CH5" s="15">
        <f t="shared" si="2"/>
        <v>12.411423446404505</v>
      </c>
      <c r="CI5" s="33">
        <f>(CF8+CH8+CG8)/(143/3600)</f>
        <v>1641.6369064325247</v>
      </c>
      <c r="CK5" s="35">
        <f>CE8/$AY8</f>
        <v>624.63327539139266</v>
      </c>
      <c r="CL5" s="35">
        <f>CF8/$AY8</f>
        <v>47.584905417798758</v>
      </c>
      <c r="CM5" s="35">
        <f>CG8/$AY8</f>
        <v>1.985669862233749</v>
      </c>
      <c r="CN5" s="35">
        <f>CH8/$AY8</f>
        <v>0.38028916234701127</v>
      </c>
      <c r="CO5" s="36">
        <f>(CF8+CG8+CH8)/AY8</f>
        <v>49.950864442379519</v>
      </c>
    </row>
    <row r="6" spans="1:93" s="15" customFormat="1">
      <c r="A6" s="30" t="s">
        <v>170</v>
      </c>
      <c r="C6" s="15">
        <f>MIN(C10:C496)</f>
        <v>11.092000000000001</v>
      </c>
      <c r="D6" s="15">
        <f t="shared" ref="D6:BO6" si="3">MIN(D10:D496)</f>
        <v>1.2E-2</v>
      </c>
      <c r="E6" s="15">
        <f t="shared" si="3"/>
        <v>0</v>
      </c>
      <c r="F6" s="15">
        <f t="shared" si="3"/>
        <v>120</v>
      </c>
      <c r="G6" s="15">
        <f t="shared" si="3"/>
        <v>4.3</v>
      </c>
      <c r="H6" s="15">
        <f t="shared" si="3"/>
        <v>40.9</v>
      </c>
      <c r="I6" s="15">
        <f t="shared" si="3"/>
        <v>63.1</v>
      </c>
      <c r="J6" s="15">
        <f t="shared" si="3"/>
        <v>0</v>
      </c>
      <c r="K6" s="15">
        <f t="shared" si="3"/>
        <v>0</v>
      </c>
      <c r="L6" s="15">
        <f t="shared" si="3"/>
        <v>16</v>
      </c>
      <c r="M6" s="15">
        <f t="shared" si="3"/>
        <v>0.84570000000000001</v>
      </c>
      <c r="N6" s="15">
        <f t="shared" si="3"/>
        <v>9.3826000000000001</v>
      </c>
      <c r="O6" s="15">
        <f t="shared" si="3"/>
        <v>1.0500000000000001E-2</v>
      </c>
      <c r="P6" s="15">
        <f t="shared" si="3"/>
        <v>3.6842000000000001</v>
      </c>
      <c r="Q6" s="15">
        <f t="shared" si="3"/>
        <v>35.464700000000001</v>
      </c>
      <c r="R6" s="15">
        <f t="shared" si="3"/>
        <v>51.4</v>
      </c>
      <c r="S6" s="15">
        <f t="shared" si="3"/>
        <v>2.9619</v>
      </c>
      <c r="T6" s="15">
        <f t="shared" si="3"/>
        <v>28.512</v>
      </c>
      <c r="U6" s="15">
        <f t="shared" si="3"/>
        <v>41.3</v>
      </c>
      <c r="V6" s="15">
        <f t="shared" si="3"/>
        <v>63.126600000000003</v>
      </c>
      <c r="W6" s="15">
        <f t="shared" si="3"/>
        <v>0</v>
      </c>
      <c r="X6" s="15">
        <f t="shared" si="3"/>
        <v>0</v>
      </c>
      <c r="Y6" s="15">
        <f t="shared" si="3"/>
        <v>13.86</v>
      </c>
      <c r="Z6" s="15">
        <f t="shared" si="3"/>
        <v>0</v>
      </c>
      <c r="AA6" s="15">
        <f t="shared" si="3"/>
        <v>0</v>
      </c>
      <c r="AB6" s="15">
        <f t="shared" si="3"/>
        <v>0</v>
      </c>
      <c r="AC6" s="15">
        <f t="shared" si="3"/>
        <v>0</v>
      </c>
      <c r="AD6" s="15">
        <f t="shared" si="3"/>
        <v>9.9</v>
      </c>
      <c r="AE6" s="15">
        <f t="shared" si="3"/>
        <v>862</v>
      </c>
      <c r="AF6" s="15">
        <f t="shared" si="3"/>
        <v>896</v>
      </c>
      <c r="AG6" s="15">
        <f t="shared" si="3"/>
        <v>832</v>
      </c>
      <c r="AH6" s="15">
        <f t="shared" si="3"/>
        <v>84</v>
      </c>
      <c r="AI6" s="15">
        <f t="shared" si="3"/>
        <v>22.84</v>
      </c>
      <c r="AJ6" s="15">
        <f t="shared" si="3"/>
        <v>0.52</v>
      </c>
      <c r="AK6" s="15">
        <f t="shared" si="3"/>
        <v>980</v>
      </c>
      <c r="AL6" s="15">
        <f t="shared" si="3"/>
        <v>0</v>
      </c>
      <c r="AM6" s="15">
        <f t="shared" si="3"/>
        <v>0</v>
      </c>
      <c r="AN6" s="15">
        <f t="shared" si="3"/>
        <v>23</v>
      </c>
      <c r="AO6" s="15">
        <f t="shared" si="3"/>
        <v>188.1</v>
      </c>
      <c r="AP6" s="15">
        <f t="shared" si="3"/>
        <v>184</v>
      </c>
      <c r="AQ6" s="15">
        <f t="shared" si="3"/>
        <v>2.2000000000000002</v>
      </c>
      <c r="AR6" s="15">
        <f t="shared" si="3"/>
        <v>195</v>
      </c>
      <c r="AS6" s="15">
        <f t="shared" si="3"/>
        <v>0</v>
      </c>
      <c r="AT6" s="15">
        <f t="shared" si="3"/>
        <v>1</v>
      </c>
      <c r="AU6" s="15">
        <f t="shared" si="3"/>
        <v>0.79854166666666659</v>
      </c>
      <c r="AV6" s="15">
        <f t="shared" si="3"/>
        <v>47.158518999999998</v>
      </c>
      <c r="AW6" s="15">
        <f t="shared" si="3"/>
        <v>-88.492040000000003</v>
      </c>
      <c r="AX6" s="15">
        <f t="shared" si="3"/>
        <v>311.39999999999998</v>
      </c>
      <c r="AY6" s="15">
        <f t="shared" si="3"/>
        <v>21.5</v>
      </c>
      <c r="AZ6" s="15">
        <f t="shared" si="3"/>
        <v>12</v>
      </c>
      <c r="BA6" s="15">
        <f t="shared" si="3"/>
        <v>5</v>
      </c>
      <c r="BB6" s="15">
        <f t="shared" si="3"/>
        <v>0</v>
      </c>
      <c r="BC6" s="15">
        <f t="shared" si="3"/>
        <v>0.9</v>
      </c>
      <c r="BD6" s="15">
        <f t="shared" si="3"/>
        <v>1</v>
      </c>
      <c r="BE6" s="15">
        <f t="shared" si="3"/>
        <v>1.7</v>
      </c>
      <c r="BF6" s="15">
        <f t="shared" si="3"/>
        <v>14.063000000000001</v>
      </c>
      <c r="BG6" s="15">
        <f t="shared" si="3"/>
        <v>11.73</v>
      </c>
      <c r="BH6" s="15">
        <f t="shared" si="3"/>
        <v>0.83</v>
      </c>
      <c r="BI6" s="15">
        <f t="shared" si="3"/>
        <v>13.888999999999999</v>
      </c>
      <c r="BJ6" s="15">
        <f t="shared" si="3"/>
        <v>1948.2149999999999</v>
      </c>
      <c r="BK6" s="15">
        <f t="shared" si="3"/>
        <v>1.6359999999999999</v>
      </c>
      <c r="BL6" s="15">
        <f t="shared" si="3"/>
        <v>8.3000000000000004E-2</v>
      </c>
      <c r="BM6" s="15">
        <f t="shared" si="3"/>
        <v>0.84799999999999998</v>
      </c>
      <c r="BN6" s="15">
        <f t="shared" si="3"/>
        <v>1.175</v>
      </c>
      <c r="BO6" s="15">
        <f t="shared" si="3"/>
        <v>6.7000000000000004E-2</v>
      </c>
      <c r="BP6" s="15">
        <f t="shared" ref="BP6:CC6" si="4">MIN(BP10:BP496)</f>
        <v>0.68200000000000005</v>
      </c>
      <c r="BQ6" s="15">
        <f t="shared" si="4"/>
        <v>0.94399999999999995</v>
      </c>
      <c r="BR6" s="15">
        <f t="shared" si="4"/>
        <v>0.50900000000000001</v>
      </c>
      <c r="BS6" s="15">
        <f t="shared" si="4"/>
        <v>0</v>
      </c>
      <c r="BT6" s="15">
        <f t="shared" si="4"/>
        <v>0</v>
      </c>
      <c r="BU6" s="31">
        <f t="shared" si="4"/>
        <v>0.63800000000000001</v>
      </c>
      <c r="BV6" s="31">
        <f t="shared" si="4"/>
        <v>0</v>
      </c>
      <c r="BW6" s="31">
        <f t="shared" si="4"/>
        <v>0</v>
      </c>
      <c r="BX6" s="15">
        <f t="shared" si="4"/>
        <v>0.17716100000000001</v>
      </c>
      <c r="BY6" s="15">
        <f t="shared" si="4"/>
        <v>-5</v>
      </c>
      <c r="BZ6" s="15">
        <f t="shared" si="4"/>
        <v>0.60921800000000004</v>
      </c>
      <c r="CA6" s="28">
        <f t="shared" si="4"/>
        <v>4.3293720000000002</v>
      </c>
      <c r="CB6" s="28">
        <f t="shared" si="4"/>
        <v>12.306203999999999</v>
      </c>
      <c r="CC6" s="28">
        <f t="shared" si="4"/>
        <v>1.1438200824</v>
      </c>
      <c r="CD6" s="23"/>
      <c r="CE6" s="15">
        <f t="shared" ref="CE6:CH6" si="5">MIN(CE10:CE496)</f>
        <v>7388.0805677189401</v>
      </c>
      <c r="CF6" s="15">
        <f t="shared" si="5"/>
        <v>13.054204652292</v>
      </c>
      <c r="CG6" s="15">
        <f t="shared" si="5"/>
        <v>3.4345514188080002</v>
      </c>
      <c r="CH6" s="15">
        <f t="shared" si="5"/>
        <v>3.6814920874649997</v>
      </c>
      <c r="CI6" s="23"/>
    </row>
    <row r="7" spans="1:93" s="15" customFormat="1">
      <c r="A7" s="30" t="s">
        <v>171</v>
      </c>
      <c r="C7" s="15">
        <f>MAX(C10:C496)</f>
        <v>14.42</v>
      </c>
      <c r="D7" s="15">
        <f t="shared" ref="D7:BO7" si="6">MAX(D10:D496)</f>
        <v>6.1012000000000004</v>
      </c>
      <c r="E7" s="15">
        <f t="shared" si="6"/>
        <v>0</v>
      </c>
      <c r="F7" s="15">
        <f t="shared" si="6"/>
        <v>61012.437851000002</v>
      </c>
      <c r="G7" s="15">
        <f t="shared" si="6"/>
        <v>1554.2</v>
      </c>
      <c r="H7" s="15">
        <f t="shared" si="6"/>
        <v>110.5</v>
      </c>
      <c r="I7" s="15">
        <f t="shared" si="6"/>
        <v>582.1</v>
      </c>
      <c r="J7" s="15">
        <f t="shared" si="6"/>
        <v>0</v>
      </c>
      <c r="K7" s="15">
        <f t="shared" si="6"/>
        <v>0.7</v>
      </c>
      <c r="L7" s="15">
        <f t="shared" si="6"/>
        <v>33</v>
      </c>
      <c r="M7" s="15">
        <f t="shared" si="6"/>
        <v>0.878</v>
      </c>
      <c r="N7" s="15">
        <f t="shared" si="6"/>
        <v>12.6206</v>
      </c>
      <c r="O7" s="15">
        <f t="shared" si="6"/>
        <v>5.1597</v>
      </c>
      <c r="P7" s="15">
        <f t="shared" si="6"/>
        <v>1364.6405999999999</v>
      </c>
      <c r="Q7" s="15">
        <f t="shared" si="6"/>
        <v>94.809200000000004</v>
      </c>
      <c r="R7" s="15">
        <f t="shared" si="6"/>
        <v>1412</v>
      </c>
      <c r="S7" s="15">
        <f t="shared" si="6"/>
        <v>1097.1110000000001</v>
      </c>
      <c r="T7" s="15">
        <f t="shared" si="6"/>
        <v>76.222399999999993</v>
      </c>
      <c r="U7" s="15">
        <f t="shared" si="6"/>
        <v>1135.2</v>
      </c>
      <c r="V7" s="15">
        <f t="shared" si="6"/>
        <v>582.1028</v>
      </c>
      <c r="W7" s="15">
        <f t="shared" si="6"/>
        <v>0</v>
      </c>
      <c r="X7" s="15">
        <f t="shared" si="6"/>
        <v>0</v>
      </c>
      <c r="Y7" s="15">
        <f t="shared" si="6"/>
        <v>28.513999999999999</v>
      </c>
      <c r="Z7" s="15">
        <f t="shared" si="6"/>
        <v>0</v>
      </c>
      <c r="AA7" s="15">
        <f t="shared" si="6"/>
        <v>0.61380000000000001</v>
      </c>
      <c r="AB7" s="15">
        <f t="shared" si="6"/>
        <v>0</v>
      </c>
      <c r="AC7" s="15">
        <f t="shared" si="6"/>
        <v>0</v>
      </c>
      <c r="AD7" s="15">
        <f t="shared" si="6"/>
        <v>10.9</v>
      </c>
      <c r="AE7" s="15">
        <f t="shared" si="6"/>
        <v>924</v>
      </c>
      <c r="AF7" s="15">
        <f t="shared" si="6"/>
        <v>949</v>
      </c>
      <c r="AG7" s="15">
        <f t="shared" si="6"/>
        <v>887</v>
      </c>
      <c r="AH7" s="15">
        <f t="shared" si="6"/>
        <v>85</v>
      </c>
      <c r="AI7" s="15">
        <f t="shared" si="6"/>
        <v>23.16</v>
      </c>
      <c r="AJ7" s="15">
        <f t="shared" si="6"/>
        <v>0.53</v>
      </c>
      <c r="AK7" s="15">
        <f t="shared" si="6"/>
        <v>983</v>
      </c>
      <c r="AL7" s="15">
        <f t="shared" si="6"/>
        <v>0</v>
      </c>
      <c r="AM7" s="15">
        <f t="shared" si="6"/>
        <v>0</v>
      </c>
      <c r="AN7" s="15">
        <f t="shared" si="6"/>
        <v>23</v>
      </c>
      <c r="AO7" s="15">
        <f t="shared" si="6"/>
        <v>191.9</v>
      </c>
      <c r="AP7" s="15">
        <f t="shared" si="6"/>
        <v>188</v>
      </c>
      <c r="AQ7" s="15">
        <f t="shared" si="6"/>
        <v>4</v>
      </c>
      <c r="AR7" s="15">
        <f t="shared" si="6"/>
        <v>195</v>
      </c>
      <c r="AS7" s="15">
        <f t="shared" si="6"/>
        <v>0</v>
      </c>
      <c r="AT7" s="15">
        <f t="shared" si="6"/>
        <v>2</v>
      </c>
      <c r="AU7" s="15">
        <f t="shared" si="6"/>
        <v>0.80019675925925926</v>
      </c>
      <c r="AV7" s="15">
        <f t="shared" si="6"/>
        <v>47.164422999999999</v>
      </c>
      <c r="AW7" s="15">
        <f t="shared" si="6"/>
        <v>-88.484027999999995</v>
      </c>
      <c r="AX7" s="15">
        <f t="shared" si="6"/>
        <v>321.8</v>
      </c>
      <c r="AY7" s="15">
        <f t="shared" si="6"/>
        <v>45.6</v>
      </c>
      <c r="AZ7" s="15">
        <f t="shared" si="6"/>
        <v>12</v>
      </c>
      <c r="BA7" s="15">
        <f t="shared" si="6"/>
        <v>11</v>
      </c>
      <c r="BB7" s="15">
        <f t="shared" si="6"/>
        <v>0</v>
      </c>
      <c r="BC7" s="15">
        <f t="shared" si="6"/>
        <v>3.7271999999999998</v>
      </c>
      <c r="BD7" s="15">
        <f t="shared" si="6"/>
        <v>2.8</v>
      </c>
      <c r="BE7" s="15">
        <f t="shared" si="6"/>
        <v>4.9791999999999996</v>
      </c>
      <c r="BF7" s="15">
        <f t="shared" si="6"/>
        <v>14.063000000000001</v>
      </c>
      <c r="BG7" s="15">
        <f t="shared" si="6"/>
        <v>15.04</v>
      </c>
      <c r="BH7" s="15">
        <f t="shared" si="6"/>
        <v>1.07</v>
      </c>
      <c r="BI7" s="15">
        <f t="shared" si="6"/>
        <v>18.248999999999999</v>
      </c>
      <c r="BJ7" s="15">
        <f t="shared" si="6"/>
        <v>3029.1970000000001</v>
      </c>
      <c r="BK7" s="15">
        <f t="shared" si="6"/>
        <v>681.88499999999999</v>
      </c>
      <c r="BL7" s="15">
        <f t="shared" si="6"/>
        <v>34.866</v>
      </c>
      <c r="BM7" s="15">
        <f t="shared" si="6"/>
        <v>2.407</v>
      </c>
      <c r="BN7" s="15">
        <f t="shared" si="6"/>
        <v>36.075000000000003</v>
      </c>
      <c r="BO7" s="15">
        <f t="shared" si="6"/>
        <v>28.030999999999999</v>
      </c>
      <c r="BP7" s="15">
        <f t="shared" ref="BP7:CC7" si="7">MAX(BP10:BP496)</f>
        <v>1.9350000000000001</v>
      </c>
      <c r="BQ7" s="15">
        <f t="shared" si="7"/>
        <v>29.003</v>
      </c>
      <c r="BR7" s="15">
        <f t="shared" si="7"/>
        <v>3.9967999999999999</v>
      </c>
      <c r="BS7" s="15">
        <f t="shared" si="7"/>
        <v>0</v>
      </c>
      <c r="BT7" s="15">
        <f t="shared" si="7"/>
        <v>0</v>
      </c>
      <c r="BU7" s="31">
        <f t="shared" si="7"/>
        <v>1.2450000000000001</v>
      </c>
      <c r="BV7" s="31">
        <f t="shared" si="7"/>
        <v>0</v>
      </c>
      <c r="BW7" s="31">
        <f t="shared" si="7"/>
        <v>107.92</v>
      </c>
      <c r="BX7" s="15">
        <f t="shared" si="7"/>
        <v>0.95085799999999998</v>
      </c>
      <c r="BY7" s="15">
        <f t="shared" si="7"/>
        <v>-5</v>
      </c>
      <c r="BZ7" s="15">
        <f t="shared" si="7"/>
        <v>0.63</v>
      </c>
      <c r="CA7" s="28">
        <f t="shared" si="7"/>
        <v>23.236592000000002</v>
      </c>
      <c r="CB7" s="28">
        <f t="shared" si="7"/>
        <v>12.726000000000001</v>
      </c>
      <c r="CC7" s="28">
        <f t="shared" si="7"/>
        <v>6.1391076064000005</v>
      </c>
      <c r="CD7" s="23"/>
      <c r="CE7" s="15">
        <f t="shared" ref="CE7:CH7" si="8">MAX(CE10:CE496)</f>
        <v>40881.788960350219</v>
      </c>
      <c r="CF7" s="15">
        <f t="shared" si="8"/>
        <v>11835.978601332241</v>
      </c>
      <c r="CG7" s="15">
        <f t="shared" si="8"/>
        <v>261.11794555598397</v>
      </c>
      <c r="CH7" s="15">
        <f t="shared" si="8"/>
        <v>69.375392146483208</v>
      </c>
      <c r="CI7" s="23"/>
    </row>
    <row r="8" spans="1:93" s="15" customFormat="1">
      <c r="A8" s="30" t="s">
        <v>172</v>
      </c>
      <c r="B8" s="3">
        <f>B153-B10</f>
        <v>1.6550925925925553E-3</v>
      </c>
      <c r="AT8" s="17"/>
      <c r="AY8" s="16">
        <f>SUM(AY10:AY496)/3600</f>
        <v>1.3054722222222221</v>
      </c>
      <c r="BU8" s="25"/>
      <c r="BV8" s="23"/>
      <c r="BW8" s="25"/>
      <c r="BX8" s="23"/>
      <c r="BY8" s="25"/>
      <c r="BZ8" s="25"/>
      <c r="CA8" s="24">
        <f>SUM(CA10:CA496)/3600</f>
        <v>0.40370392833333335</v>
      </c>
      <c r="CB8" s="25"/>
      <c r="CC8" s="24">
        <f>SUM(CC10:CC496)/3600</f>
        <v>0.10665857786566661</v>
      </c>
      <c r="CD8" s="23"/>
      <c r="CE8" s="24">
        <f>SUM(CE10:CE496)/3600</f>
        <v>815.44139009914659</v>
      </c>
      <c r="CF8" s="24">
        <f>SUM(CF10:CF496)/3600</f>
        <v>62.120772220008007</v>
      </c>
      <c r="CG8" s="24">
        <f>SUM(CG10:CG496)/3600</f>
        <v>2.592236847649986</v>
      </c>
      <c r="CH8" s="24">
        <f>SUM(CH10:CH496)/3600</f>
        <v>0.49645693785618022</v>
      </c>
      <c r="CI8" s="34">
        <f>SUM(CF8:CH8)</f>
        <v>65.209466005514173</v>
      </c>
      <c r="CJ8" s="15" t="s">
        <v>208</v>
      </c>
    </row>
    <row r="9" spans="1:93">
      <c r="BW9" s="14"/>
      <c r="BX9" s="26"/>
      <c r="CC9" s="32">
        <f>AY8/CC8</f>
        <v>12.239730252792482</v>
      </c>
      <c r="CD9" s="4" t="s">
        <v>190</v>
      </c>
      <c r="CK9" s="27" t="s">
        <v>191</v>
      </c>
    </row>
    <row r="10" spans="1:93">
      <c r="A10" s="2">
        <v>42439</v>
      </c>
      <c r="B10" s="29">
        <v>0.59062597222222224</v>
      </c>
      <c r="C10" s="4">
        <v>14.412000000000001</v>
      </c>
      <c r="D10" s="4">
        <v>9.0899999999999995E-2</v>
      </c>
      <c r="E10" s="4" t="s">
        <v>155</v>
      </c>
      <c r="F10" s="4">
        <v>908.63247899999999</v>
      </c>
      <c r="G10" s="4">
        <v>207.9</v>
      </c>
      <c r="H10" s="4">
        <v>57.4</v>
      </c>
      <c r="I10" s="4">
        <v>74.599999999999994</v>
      </c>
      <c r="K10" s="4">
        <v>0</v>
      </c>
      <c r="L10" s="4">
        <v>19</v>
      </c>
      <c r="M10" s="4">
        <v>0.87509999999999999</v>
      </c>
      <c r="N10" s="4">
        <v>12.612</v>
      </c>
      <c r="O10" s="4">
        <v>7.9500000000000001E-2</v>
      </c>
      <c r="P10" s="4">
        <v>181.92009999999999</v>
      </c>
      <c r="Q10" s="4">
        <v>50.232399999999998</v>
      </c>
      <c r="R10" s="4">
        <v>232.2</v>
      </c>
      <c r="S10" s="4">
        <v>146.25579999999999</v>
      </c>
      <c r="T10" s="4">
        <v>40.384599999999999</v>
      </c>
      <c r="U10" s="4">
        <v>186.6</v>
      </c>
      <c r="V10" s="4">
        <v>74.557100000000005</v>
      </c>
      <c r="Y10" s="4">
        <v>16.626999999999999</v>
      </c>
      <c r="Z10" s="4">
        <v>0</v>
      </c>
      <c r="AA10" s="4">
        <v>0</v>
      </c>
      <c r="AB10" s="4" t="s">
        <v>207</v>
      </c>
      <c r="AC10" s="4">
        <v>0</v>
      </c>
      <c r="AD10" s="4">
        <v>10.9</v>
      </c>
      <c r="AE10" s="4">
        <v>872</v>
      </c>
      <c r="AF10" s="4">
        <v>904</v>
      </c>
      <c r="AG10" s="4">
        <v>841</v>
      </c>
      <c r="AH10" s="4">
        <v>85</v>
      </c>
      <c r="AI10" s="4">
        <v>23.12</v>
      </c>
      <c r="AJ10" s="4">
        <v>0.53</v>
      </c>
      <c r="AK10" s="4">
        <v>982</v>
      </c>
      <c r="AL10" s="4">
        <v>0</v>
      </c>
      <c r="AM10" s="4">
        <v>0</v>
      </c>
      <c r="AN10" s="4">
        <v>23</v>
      </c>
      <c r="AO10" s="4">
        <v>191</v>
      </c>
      <c r="AP10" s="4">
        <v>187.9</v>
      </c>
      <c r="AQ10" s="4">
        <v>3.2</v>
      </c>
      <c r="AR10" s="4">
        <v>195</v>
      </c>
      <c r="AS10" s="4" t="s">
        <v>155</v>
      </c>
      <c r="AT10" s="4">
        <v>2</v>
      </c>
      <c r="AU10" s="5">
        <v>0.79854166666666659</v>
      </c>
      <c r="AV10" s="4">
        <v>47.159399000000001</v>
      </c>
      <c r="AW10" s="4">
        <v>-88.489833000000004</v>
      </c>
      <c r="AX10" s="4">
        <v>314.8</v>
      </c>
      <c r="AY10" s="4">
        <v>35</v>
      </c>
      <c r="AZ10" s="4">
        <v>12</v>
      </c>
      <c r="BA10" s="4">
        <v>8</v>
      </c>
      <c r="BB10" s="4" t="s">
        <v>222</v>
      </c>
      <c r="BC10" s="4">
        <v>2.1015999999999999</v>
      </c>
      <c r="BD10" s="4">
        <v>1</v>
      </c>
      <c r="BE10" s="4">
        <v>2.5015999999999998</v>
      </c>
      <c r="BF10" s="4">
        <v>14.063000000000001</v>
      </c>
      <c r="BG10" s="4">
        <v>14.67</v>
      </c>
      <c r="BH10" s="4">
        <v>1.04</v>
      </c>
      <c r="BI10" s="4">
        <v>14.269</v>
      </c>
      <c r="BJ10" s="4">
        <v>3012.3359999999998</v>
      </c>
      <c r="BK10" s="4">
        <v>12.087999999999999</v>
      </c>
      <c r="BL10" s="4">
        <v>4.55</v>
      </c>
      <c r="BM10" s="4">
        <v>1.256</v>
      </c>
      <c r="BN10" s="4">
        <v>5.8070000000000004</v>
      </c>
      <c r="BO10" s="4">
        <v>3.6579999999999999</v>
      </c>
      <c r="BP10" s="4">
        <v>1.01</v>
      </c>
      <c r="BQ10" s="4">
        <v>4.6680000000000001</v>
      </c>
      <c r="BR10" s="4">
        <v>0.58889999999999998</v>
      </c>
      <c r="BU10" s="4">
        <v>0.78800000000000003</v>
      </c>
      <c r="BW10" s="4">
        <v>0</v>
      </c>
      <c r="BX10" s="4">
        <v>0.37577700000000003</v>
      </c>
      <c r="BY10" s="4">
        <v>-5</v>
      </c>
      <c r="BZ10" s="4">
        <v>0.62510900000000003</v>
      </c>
      <c r="CA10" s="4">
        <v>9.1830499999999997</v>
      </c>
      <c r="CB10" s="4">
        <v>12.627202</v>
      </c>
      <c r="CC10" s="4">
        <f>CA10*0.2642</f>
        <v>2.42616181</v>
      </c>
      <c r="CE10" s="4">
        <f>BJ10*$CA10*0.747</f>
        <v>20663.836782285598</v>
      </c>
      <c r="CF10" s="4">
        <f>BK10*$CA10*0.747</f>
        <v>82.920517174799983</v>
      </c>
      <c r="CG10" s="4">
        <f>BQ10*$CA10*0.747</f>
        <v>32.021258617800001</v>
      </c>
      <c r="CH10" s="4">
        <f>BR10*$CA10*0.747</f>
        <v>4.0396999143150003</v>
      </c>
    </row>
    <row r="11" spans="1:93">
      <c r="A11" s="2">
        <v>42439</v>
      </c>
      <c r="B11" s="29">
        <v>0.59063754629629628</v>
      </c>
      <c r="C11" s="4">
        <v>14.34</v>
      </c>
      <c r="D11" s="4">
        <v>4.2999999999999997E-2</v>
      </c>
      <c r="E11" s="4" t="s">
        <v>155</v>
      </c>
      <c r="F11" s="4">
        <v>430</v>
      </c>
      <c r="G11" s="4">
        <v>463.5</v>
      </c>
      <c r="H11" s="4">
        <v>57.4</v>
      </c>
      <c r="I11" s="4">
        <v>73.400000000000006</v>
      </c>
      <c r="K11" s="4">
        <v>0</v>
      </c>
      <c r="L11" s="4">
        <v>19</v>
      </c>
      <c r="M11" s="4">
        <v>0.876</v>
      </c>
      <c r="N11" s="4">
        <v>12.5624</v>
      </c>
      <c r="O11" s="4">
        <v>3.7699999999999997E-2</v>
      </c>
      <c r="P11" s="4">
        <v>406.07389999999998</v>
      </c>
      <c r="Q11" s="4">
        <v>50.283000000000001</v>
      </c>
      <c r="R11" s="4">
        <v>456.4</v>
      </c>
      <c r="S11" s="4">
        <v>326.46559999999999</v>
      </c>
      <c r="T11" s="4">
        <v>40.425400000000003</v>
      </c>
      <c r="U11" s="4">
        <v>366.9</v>
      </c>
      <c r="V11" s="4">
        <v>73.445599999999999</v>
      </c>
      <c r="Y11" s="4">
        <v>16.585000000000001</v>
      </c>
      <c r="Z11" s="4">
        <v>0</v>
      </c>
      <c r="AA11" s="4">
        <v>0</v>
      </c>
      <c r="AB11" s="4" t="s">
        <v>207</v>
      </c>
      <c r="AC11" s="4">
        <v>0</v>
      </c>
      <c r="AD11" s="4">
        <v>10.9</v>
      </c>
      <c r="AE11" s="4">
        <v>874</v>
      </c>
      <c r="AF11" s="4">
        <v>904</v>
      </c>
      <c r="AG11" s="4">
        <v>846</v>
      </c>
      <c r="AH11" s="4">
        <v>85</v>
      </c>
      <c r="AI11" s="4">
        <v>23.12</v>
      </c>
      <c r="AJ11" s="4">
        <v>0.53</v>
      </c>
      <c r="AK11" s="4">
        <v>982</v>
      </c>
      <c r="AL11" s="4">
        <v>0</v>
      </c>
      <c r="AM11" s="4">
        <v>0</v>
      </c>
      <c r="AN11" s="4">
        <v>23</v>
      </c>
      <c r="AO11" s="4">
        <v>190.9</v>
      </c>
      <c r="AP11" s="4">
        <v>187</v>
      </c>
      <c r="AQ11" s="4">
        <v>2.9</v>
      </c>
      <c r="AR11" s="4">
        <v>195</v>
      </c>
      <c r="AS11" s="4" t="s">
        <v>155</v>
      </c>
      <c r="AT11" s="4">
        <v>2</v>
      </c>
      <c r="AU11" s="5">
        <v>0.79855324074074074</v>
      </c>
      <c r="AV11" s="4">
        <v>47.159300999999999</v>
      </c>
      <c r="AW11" s="4">
        <v>-88.489678999999995</v>
      </c>
      <c r="AX11" s="4">
        <v>314.89999999999998</v>
      </c>
      <c r="AY11" s="4">
        <v>34.9</v>
      </c>
      <c r="AZ11" s="4">
        <v>12</v>
      </c>
      <c r="BA11" s="4">
        <v>5</v>
      </c>
      <c r="BB11" s="4" t="s">
        <v>232</v>
      </c>
      <c r="BC11" s="4">
        <v>2.2507999999999999</v>
      </c>
      <c r="BD11" s="4">
        <v>1.1015999999999999</v>
      </c>
      <c r="BE11" s="4">
        <v>2.6507999999999998</v>
      </c>
      <c r="BF11" s="4">
        <v>14.063000000000001</v>
      </c>
      <c r="BG11" s="4">
        <v>14.79</v>
      </c>
      <c r="BH11" s="4">
        <v>1.05</v>
      </c>
      <c r="BI11" s="4">
        <v>14.154</v>
      </c>
      <c r="BJ11" s="4">
        <v>3022.3510000000001</v>
      </c>
      <c r="BK11" s="4">
        <v>5.7679999999999998</v>
      </c>
      <c r="BL11" s="4">
        <v>10.231</v>
      </c>
      <c r="BM11" s="4">
        <v>1.2669999999999999</v>
      </c>
      <c r="BN11" s="4">
        <v>11.497999999999999</v>
      </c>
      <c r="BO11" s="4">
        <v>8.2249999999999996</v>
      </c>
      <c r="BP11" s="4">
        <v>1.0189999999999999</v>
      </c>
      <c r="BQ11" s="4">
        <v>9.2439999999999998</v>
      </c>
      <c r="BR11" s="4">
        <v>0.58430000000000004</v>
      </c>
      <c r="BU11" s="4">
        <v>0.79200000000000004</v>
      </c>
      <c r="BW11" s="4">
        <v>0</v>
      </c>
      <c r="BX11" s="4">
        <v>0.42834100000000003</v>
      </c>
      <c r="BY11" s="4">
        <v>-5</v>
      </c>
      <c r="BZ11" s="4">
        <v>0.62589099999999998</v>
      </c>
      <c r="CA11" s="4">
        <v>10.467584</v>
      </c>
      <c r="CB11" s="4">
        <v>12.642998</v>
      </c>
      <c r="CC11" s="4">
        <f t="shared" ref="CC11:CC74" si="9">CA11*0.2642</f>
        <v>2.7655356927999999</v>
      </c>
      <c r="CE11" s="4">
        <f t="shared" ref="CE11:CE74" si="10">BJ11*$CA11*0.747</f>
        <v>23632.624588578052</v>
      </c>
      <c r="CF11" s="4">
        <f t="shared" ref="CF11:CF74" si="11">BK11*$CA11*0.747</f>
        <v>45.101637310464</v>
      </c>
      <c r="CG11" s="4">
        <f t="shared" ref="CG11:CG74" si="12">BQ11*$CA11*0.747</f>
        <v>72.281472832512009</v>
      </c>
      <c r="CH11" s="4">
        <f t="shared" ref="CH11:CH74" si="13">BR11*$CA11*0.747</f>
        <v>4.5688083704064004</v>
      </c>
    </row>
    <row r="12" spans="1:93">
      <c r="A12" s="2">
        <v>42439</v>
      </c>
      <c r="B12" s="29">
        <v>0.59064912037037043</v>
      </c>
      <c r="C12" s="4">
        <v>14.3</v>
      </c>
      <c r="D12" s="4">
        <v>2.92E-2</v>
      </c>
      <c r="E12" s="4" t="s">
        <v>155</v>
      </c>
      <c r="F12" s="4">
        <v>291.56351799999999</v>
      </c>
      <c r="G12" s="4">
        <v>661.4</v>
      </c>
      <c r="H12" s="4">
        <v>58.4</v>
      </c>
      <c r="I12" s="4">
        <v>69.5</v>
      </c>
      <c r="K12" s="4">
        <v>0.15</v>
      </c>
      <c r="L12" s="4">
        <v>19</v>
      </c>
      <c r="M12" s="4">
        <v>0.87649999999999995</v>
      </c>
      <c r="N12" s="4">
        <v>12.534599999999999</v>
      </c>
      <c r="O12" s="4">
        <v>2.5600000000000001E-2</v>
      </c>
      <c r="P12" s="4">
        <v>579.74220000000003</v>
      </c>
      <c r="Q12" s="4">
        <v>51.189799999999998</v>
      </c>
      <c r="R12" s="4">
        <v>630.9</v>
      </c>
      <c r="S12" s="4">
        <v>466.0872</v>
      </c>
      <c r="T12" s="4">
        <v>41.154400000000003</v>
      </c>
      <c r="U12" s="4">
        <v>507.2</v>
      </c>
      <c r="V12" s="4">
        <v>69.512</v>
      </c>
      <c r="Y12" s="4">
        <v>16.388999999999999</v>
      </c>
      <c r="Z12" s="4">
        <v>0</v>
      </c>
      <c r="AA12" s="4">
        <v>0.12920000000000001</v>
      </c>
      <c r="AB12" s="4" t="s">
        <v>207</v>
      </c>
      <c r="AC12" s="4">
        <v>0</v>
      </c>
      <c r="AD12" s="4">
        <v>10.9</v>
      </c>
      <c r="AE12" s="4">
        <v>879</v>
      </c>
      <c r="AF12" s="4">
        <v>908</v>
      </c>
      <c r="AG12" s="4">
        <v>850</v>
      </c>
      <c r="AH12" s="4">
        <v>85</v>
      </c>
      <c r="AI12" s="4">
        <v>23.12</v>
      </c>
      <c r="AJ12" s="4">
        <v>0.53</v>
      </c>
      <c r="AK12" s="4">
        <v>982</v>
      </c>
      <c r="AL12" s="4">
        <v>0</v>
      </c>
      <c r="AM12" s="4">
        <v>0</v>
      </c>
      <c r="AN12" s="4">
        <v>23</v>
      </c>
      <c r="AO12" s="4">
        <v>190</v>
      </c>
      <c r="AP12" s="4">
        <v>187.1</v>
      </c>
      <c r="AQ12" s="4">
        <v>3.2</v>
      </c>
      <c r="AR12" s="4">
        <v>195</v>
      </c>
      <c r="AS12" s="4" t="s">
        <v>155</v>
      </c>
      <c r="AT12" s="4">
        <v>2</v>
      </c>
      <c r="AU12" s="5">
        <v>0.79856481481481489</v>
      </c>
      <c r="AV12" s="4">
        <v>47.159202999999998</v>
      </c>
      <c r="AW12" s="4">
        <v>-88.489519999999999</v>
      </c>
      <c r="AX12" s="4">
        <v>315.10000000000002</v>
      </c>
      <c r="AY12" s="4">
        <v>35.1</v>
      </c>
      <c r="AZ12" s="4">
        <v>12</v>
      </c>
      <c r="BA12" s="4">
        <v>5</v>
      </c>
      <c r="BB12" s="4" t="s">
        <v>233</v>
      </c>
      <c r="BC12" s="4">
        <v>2.2999999999999998</v>
      </c>
      <c r="BD12" s="4">
        <v>1.301499</v>
      </c>
      <c r="BE12" s="4">
        <v>2.7507489999999999</v>
      </c>
      <c r="BF12" s="4">
        <v>14.063000000000001</v>
      </c>
      <c r="BG12" s="4">
        <v>14.84</v>
      </c>
      <c r="BH12" s="4">
        <v>1.06</v>
      </c>
      <c r="BI12" s="4">
        <v>14.085000000000001</v>
      </c>
      <c r="BJ12" s="4">
        <v>3025.366</v>
      </c>
      <c r="BK12" s="4">
        <v>3.9260000000000002</v>
      </c>
      <c r="BL12" s="4">
        <v>14.653</v>
      </c>
      <c r="BM12" s="4">
        <v>1.294</v>
      </c>
      <c r="BN12" s="4">
        <v>15.946999999999999</v>
      </c>
      <c r="BO12" s="4">
        <v>11.781000000000001</v>
      </c>
      <c r="BP12" s="4">
        <v>1.04</v>
      </c>
      <c r="BQ12" s="4">
        <v>12.821</v>
      </c>
      <c r="BR12" s="4">
        <v>0.55479999999999996</v>
      </c>
      <c r="BU12" s="4">
        <v>0.78500000000000003</v>
      </c>
      <c r="BW12" s="4">
        <v>22.666</v>
      </c>
      <c r="BX12" s="4">
        <v>0.47461599999999998</v>
      </c>
      <c r="BY12" s="4">
        <v>-5</v>
      </c>
      <c r="BZ12" s="4">
        <v>0.62478199999999995</v>
      </c>
      <c r="CA12" s="4">
        <v>11.598428999999999</v>
      </c>
      <c r="CB12" s="4">
        <v>12.620596000000001</v>
      </c>
      <c r="CC12" s="4">
        <f t="shared" si="9"/>
        <v>3.0643049417999997</v>
      </c>
      <c r="CE12" s="4">
        <f t="shared" si="10"/>
        <v>26211.851084260456</v>
      </c>
      <c r="CF12" s="4">
        <f t="shared" si="11"/>
        <v>34.014967893738003</v>
      </c>
      <c r="CG12" s="4">
        <f t="shared" si="12"/>
        <v>111.08148328212299</v>
      </c>
      <c r="CH12" s="4">
        <f t="shared" si="13"/>
        <v>4.8068018816723992</v>
      </c>
    </row>
    <row r="13" spans="1:93">
      <c r="A13" s="2">
        <v>42439</v>
      </c>
      <c r="B13" s="29">
        <v>0.59066069444444447</v>
      </c>
      <c r="C13" s="4">
        <v>14.233000000000001</v>
      </c>
      <c r="D13" s="4">
        <v>2.0199999999999999E-2</v>
      </c>
      <c r="E13" s="4" t="s">
        <v>155</v>
      </c>
      <c r="F13" s="4">
        <v>202.19633899999999</v>
      </c>
      <c r="G13" s="4">
        <v>1032.4000000000001</v>
      </c>
      <c r="H13" s="4">
        <v>58.4</v>
      </c>
      <c r="I13" s="4">
        <v>68.2</v>
      </c>
      <c r="K13" s="4">
        <v>0.3</v>
      </c>
      <c r="L13" s="4">
        <v>18</v>
      </c>
      <c r="M13" s="4">
        <v>0.87709999999999999</v>
      </c>
      <c r="N13" s="4">
        <v>12.484299999999999</v>
      </c>
      <c r="O13" s="4">
        <v>1.77E-2</v>
      </c>
      <c r="P13" s="4">
        <v>905.5127</v>
      </c>
      <c r="Q13" s="4">
        <v>51.222999999999999</v>
      </c>
      <c r="R13" s="4">
        <v>956.7</v>
      </c>
      <c r="S13" s="4">
        <v>727.99239999999998</v>
      </c>
      <c r="T13" s="4">
        <v>41.181100000000001</v>
      </c>
      <c r="U13" s="4">
        <v>769.2</v>
      </c>
      <c r="V13" s="4">
        <v>68.2</v>
      </c>
      <c r="Y13" s="4">
        <v>15.962999999999999</v>
      </c>
      <c r="Z13" s="4">
        <v>0</v>
      </c>
      <c r="AA13" s="4">
        <v>0.2631</v>
      </c>
      <c r="AB13" s="4" t="s">
        <v>207</v>
      </c>
      <c r="AC13" s="4">
        <v>0</v>
      </c>
      <c r="AD13" s="4">
        <v>10.8</v>
      </c>
      <c r="AE13" s="4">
        <v>882</v>
      </c>
      <c r="AF13" s="4">
        <v>912</v>
      </c>
      <c r="AG13" s="4">
        <v>852</v>
      </c>
      <c r="AH13" s="4">
        <v>85</v>
      </c>
      <c r="AI13" s="4">
        <v>23.12</v>
      </c>
      <c r="AJ13" s="4">
        <v>0.53</v>
      </c>
      <c r="AK13" s="4">
        <v>982</v>
      </c>
      <c r="AL13" s="4">
        <v>0</v>
      </c>
      <c r="AM13" s="4">
        <v>0</v>
      </c>
      <c r="AN13" s="4">
        <v>23</v>
      </c>
      <c r="AO13" s="4">
        <v>190</v>
      </c>
      <c r="AP13" s="4">
        <v>187.9</v>
      </c>
      <c r="AQ13" s="4">
        <v>3.1</v>
      </c>
      <c r="AR13" s="4">
        <v>195</v>
      </c>
      <c r="AS13" s="4" t="s">
        <v>155</v>
      </c>
      <c r="AT13" s="4">
        <v>2</v>
      </c>
      <c r="AU13" s="5">
        <v>0.79857638888888882</v>
      </c>
      <c r="AV13" s="4">
        <v>47.159109000000001</v>
      </c>
      <c r="AW13" s="4">
        <v>-88.489355000000003</v>
      </c>
      <c r="AX13" s="4">
        <v>315.3</v>
      </c>
      <c r="AY13" s="4">
        <v>35.299999999999997</v>
      </c>
      <c r="AZ13" s="4">
        <v>12</v>
      </c>
      <c r="BA13" s="4">
        <v>5</v>
      </c>
      <c r="BB13" s="4" t="s">
        <v>233</v>
      </c>
      <c r="BC13" s="4">
        <v>2.147748</v>
      </c>
      <c r="BD13" s="4">
        <v>1.5015019999999999</v>
      </c>
      <c r="BE13" s="4">
        <v>2.8507509999999998</v>
      </c>
      <c r="BF13" s="4">
        <v>14.063000000000001</v>
      </c>
      <c r="BG13" s="4">
        <v>14.92</v>
      </c>
      <c r="BH13" s="4">
        <v>1.06</v>
      </c>
      <c r="BI13" s="4">
        <v>14.010999999999999</v>
      </c>
      <c r="BJ13" s="4">
        <v>3027.3029999999999</v>
      </c>
      <c r="BK13" s="4">
        <v>2.7370000000000001</v>
      </c>
      <c r="BL13" s="4">
        <v>22.995000000000001</v>
      </c>
      <c r="BM13" s="4">
        <v>1.3009999999999999</v>
      </c>
      <c r="BN13" s="4">
        <v>24.295000000000002</v>
      </c>
      <c r="BO13" s="4">
        <v>18.486999999999998</v>
      </c>
      <c r="BP13" s="4">
        <v>1.046</v>
      </c>
      <c r="BQ13" s="4">
        <v>19.532</v>
      </c>
      <c r="BR13" s="4">
        <v>0.54690000000000005</v>
      </c>
      <c r="BU13" s="4">
        <v>0.76800000000000002</v>
      </c>
      <c r="BW13" s="4">
        <v>46.393999999999998</v>
      </c>
      <c r="BX13" s="4">
        <v>0.49229400000000001</v>
      </c>
      <c r="BY13" s="4">
        <v>-5</v>
      </c>
      <c r="BZ13" s="4">
        <v>0.623</v>
      </c>
      <c r="CA13" s="4">
        <v>12.030435000000001</v>
      </c>
      <c r="CB13" s="4">
        <v>12.5846</v>
      </c>
      <c r="CC13" s="4">
        <f t="shared" si="9"/>
        <v>3.178440927</v>
      </c>
      <c r="CE13" s="4">
        <f t="shared" si="10"/>
        <v>27205.569659203335</v>
      </c>
      <c r="CF13" s="4">
        <f t="shared" si="11"/>
        <v>24.596693544465005</v>
      </c>
      <c r="CG13" s="4">
        <f t="shared" si="12"/>
        <v>175.52890694574</v>
      </c>
      <c r="CH13" s="4">
        <f t="shared" si="13"/>
        <v>4.9148453414205013</v>
      </c>
    </row>
    <row r="14" spans="1:93">
      <c r="A14" s="2">
        <v>42439</v>
      </c>
      <c r="B14" s="29">
        <v>0.59067226851851851</v>
      </c>
      <c r="C14" s="4">
        <v>14.15</v>
      </c>
      <c r="D14" s="4">
        <v>2.0899999999999998E-2</v>
      </c>
      <c r="E14" s="4" t="s">
        <v>155</v>
      </c>
      <c r="F14" s="4">
        <v>209.31034500000001</v>
      </c>
      <c r="G14" s="4">
        <v>1221.3</v>
      </c>
      <c r="H14" s="4">
        <v>57.3</v>
      </c>
      <c r="I14" s="4">
        <v>66.2</v>
      </c>
      <c r="K14" s="4">
        <v>0.35</v>
      </c>
      <c r="L14" s="4">
        <v>18</v>
      </c>
      <c r="M14" s="4">
        <v>0.87760000000000005</v>
      </c>
      <c r="N14" s="4">
        <v>12.417899999999999</v>
      </c>
      <c r="O14" s="4">
        <v>1.84E-2</v>
      </c>
      <c r="P14" s="4">
        <v>1071.8009</v>
      </c>
      <c r="Q14" s="4">
        <v>50.284300000000002</v>
      </c>
      <c r="R14" s="4">
        <v>1122.0999999999999</v>
      </c>
      <c r="S14" s="4">
        <v>861.5838</v>
      </c>
      <c r="T14" s="4">
        <v>40.421799999999998</v>
      </c>
      <c r="U14" s="4">
        <v>902</v>
      </c>
      <c r="V14" s="4">
        <v>66.172300000000007</v>
      </c>
      <c r="Y14" s="4">
        <v>15.824999999999999</v>
      </c>
      <c r="Z14" s="4">
        <v>0</v>
      </c>
      <c r="AA14" s="4">
        <v>0.3085</v>
      </c>
      <c r="AB14" s="4" t="s">
        <v>207</v>
      </c>
      <c r="AC14" s="4">
        <v>0</v>
      </c>
      <c r="AD14" s="4">
        <v>10.9</v>
      </c>
      <c r="AE14" s="4">
        <v>880</v>
      </c>
      <c r="AF14" s="4">
        <v>911</v>
      </c>
      <c r="AG14" s="4">
        <v>849</v>
      </c>
      <c r="AH14" s="4">
        <v>84.9</v>
      </c>
      <c r="AI14" s="4">
        <v>23.09</v>
      </c>
      <c r="AJ14" s="4">
        <v>0.53</v>
      </c>
      <c r="AK14" s="4">
        <v>982</v>
      </c>
      <c r="AL14" s="4">
        <v>0</v>
      </c>
      <c r="AM14" s="4">
        <v>0</v>
      </c>
      <c r="AN14" s="4">
        <v>23</v>
      </c>
      <c r="AO14" s="4">
        <v>190</v>
      </c>
      <c r="AP14" s="4">
        <v>187</v>
      </c>
      <c r="AQ14" s="4">
        <v>2.6</v>
      </c>
      <c r="AR14" s="4">
        <v>195</v>
      </c>
      <c r="AS14" s="4" t="s">
        <v>155</v>
      </c>
      <c r="AT14" s="4">
        <v>2</v>
      </c>
      <c r="AU14" s="5">
        <v>0.79858796296296297</v>
      </c>
      <c r="AV14" s="4">
        <v>47.159036</v>
      </c>
      <c r="AW14" s="4">
        <v>-88.489163000000005</v>
      </c>
      <c r="AX14" s="4">
        <v>315.2</v>
      </c>
      <c r="AY14" s="4">
        <v>35.9</v>
      </c>
      <c r="AZ14" s="4">
        <v>12</v>
      </c>
      <c r="BA14" s="4">
        <v>5</v>
      </c>
      <c r="BB14" s="4" t="s">
        <v>233</v>
      </c>
      <c r="BC14" s="4">
        <v>2</v>
      </c>
      <c r="BD14" s="4">
        <v>1.6</v>
      </c>
      <c r="BE14" s="4">
        <v>2.9</v>
      </c>
      <c r="BF14" s="4">
        <v>14.063000000000001</v>
      </c>
      <c r="BG14" s="4">
        <v>15</v>
      </c>
      <c r="BH14" s="4">
        <v>1.07</v>
      </c>
      <c r="BI14" s="4">
        <v>13.952</v>
      </c>
      <c r="BJ14" s="4">
        <v>3027.2170000000001</v>
      </c>
      <c r="BK14" s="4">
        <v>2.85</v>
      </c>
      <c r="BL14" s="4">
        <v>27.361999999999998</v>
      </c>
      <c r="BM14" s="4">
        <v>1.284</v>
      </c>
      <c r="BN14" s="4">
        <v>28.646000000000001</v>
      </c>
      <c r="BO14" s="4">
        <v>21.995000000000001</v>
      </c>
      <c r="BP14" s="4">
        <v>1.032</v>
      </c>
      <c r="BQ14" s="4">
        <v>23.027000000000001</v>
      </c>
      <c r="BR14" s="4">
        <v>0.53339999999999999</v>
      </c>
      <c r="BU14" s="4">
        <v>0.76500000000000001</v>
      </c>
      <c r="BW14" s="4">
        <v>54.69</v>
      </c>
      <c r="BX14" s="4">
        <v>0.47050199999999998</v>
      </c>
      <c r="BY14" s="4">
        <v>-5</v>
      </c>
      <c r="BZ14" s="4">
        <v>0.62289099999999997</v>
      </c>
      <c r="CA14" s="4">
        <v>11.497892999999999</v>
      </c>
      <c r="CB14" s="4">
        <v>12.582398</v>
      </c>
      <c r="CC14" s="4">
        <f t="shared" si="9"/>
        <v>3.0377433305999997</v>
      </c>
      <c r="CE14" s="4">
        <f t="shared" si="10"/>
        <v>26000.543013874409</v>
      </c>
      <c r="CF14" s="4">
        <f t="shared" si="11"/>
        <v>24.478439302350001</v>
      </c>
      <c r="CG14" s="4">
        <f t="shared" si="12"/>
        <v>197.777200636917</v>
      </c>
      <c r="CH14" s="4">
        <f t="shared" si="13"/>
        <v>4.5813331662714001</v>
      </c>
    </row>
    <row r="15" spans="1:93">
      <c r="A15" s="2">
        <v>42439</v>
      </c>
      <c r="B15" s="29">
        <v>0.59068384259259255</v>
      </c>
      <c r="C15" s="4">
        <v>14.2</v>
      </c>
      <c r="D15" s="4">
        <v>6.0699999999999997E-2</v>
      </c>
      <c r="E15" s="4" t="s">
        <v>155</v>
      </c>
      <c r="F15" s="4">
        <v>606.80902500000002</v>
      </c>
      <c r="G15" s="4">
        <v>1422.1</v>
      </c>
      <c r="H15" s="4">
        <v>50</v>
      </c>
      <c r="I15" s="4">
        <v>74.599999999999994</v>
      </c>
      <c r="K15" s="4">
        <v>0.5</v>
      </c>
      <c r="L15" s="4">
        <v>18</v>
      </c>
      <c r="M15" s="4">
        <v>0.87690000000000001</v>
      </c>
      <c r="N15" s="4">
        <v>12.451700000000001</v>
      </c>
      <c r="O15" s="4">
        <v>5.3199999999999997E-2</v>
      </c>
      <c r="P15" s="4">
        <v>1247.0161000000001</v>
      </c>
      <c r="Q15" s="4">
        <v>43.832099999999997</v>
      </c>
      <c r="R15" s="4">
        <v>1290.8</v>
      </c>
      <c r="S15" s="4">
        <v>1001.5115</v>
      </c>
      <c r="T15" s="4">
        <v>35.2027</v>
      </c>
      <c r="U15" s="4">
        <v>1036.7</v>
      </c>
      <c r="V15" s="4">
        <v>74.564400000000006</v>
      </c>
      <c r="Y15" s="4">
        <v>15.784000000000001</v>
      </c>
      <c r="Z15" s="4">
        <v>0</v>
      </c>
      <c r="AA15" s="4">
        <v>0.43840000000000001</v>
      </c>
      <c r="AB15" s="4" t="s">
        <v>207</v>
      </c>
      <c r="AC15" s="4">
        <v>0</v>
      </c>
      <c r="AD15" s="4">
        <v>10.8</v>
      </c>
      <c r="AE15" s="4">
        <v>883</v>
      </c>
      <c r="AF15" s="4">
        <v>911</v>
      </c>
      <c r="AG15" s="4">
        <v>850</v>
      </c>
      <c r="AH15" s="4">
        <v>84</v>
      </c>
      <c r="AI15" s="4">
        <v>22.84</v>
      </c>
      <c r="AJ15" s="4">
        <v>0.52</v>
      </c>
      <c r="AK15" s="4">
        <v>982</v>
      </c>
      <c r="AL15" s="4">
        <v>0</v>
      </c>
      <c r="AM15" s="4">
        <v>0</v>
      </c>
      <c r="AN15" s="4">
        <v>23</v>
      </c>
      <c r="AO15" s="4">
        <v>190</v>
      </c>
      <c r="AP15" s="4">
        <v>187</v>
      </c>
      <c r="AQ15" s="4">
        <v>2.6</v>
      </c>
      <c r="AR15" s="4">
        <v>195</v>
      </c>
      <c r="AS15" s="4" t="s">
        <v>155</v>
      </c>
      <c r="AT15" s="4">
        <v>2</v>
      </c>
      <c r="AU15" s="5">
        <v>0.79859953703703701</v>
      </c>
      <c r="AV15" s="4">
        <v>47.158969999999997</v>
      </c>
      <c r="AW15" s="4">
        <v>-88.488962000000001</v>
      </c>
      <c r="AX15" s="4">
        <v>314.89999999999998</v>
      </c>
      <c r="AY15" s="4">
        <v>36.4</v>
      </c>
      <c r="AZ15" s="4">
        <v>12</v>
      </c>
      <c r="BA15" s="4">
        <v>5</v>
      </c>
      <c r="BB15" s="4" t="s">
        <v>233</v>
      </c>
      <c r="BC15" s="4">
        <v>3.7271999999999998</v>
      </c>
      <c r="BD15" s="4">
        <v>1.2951999999999999</v>
      </c>
      <c r="BE15" s="4">
        <v>4.6272000000000002</v>
      </c>
      <c r="BF15" s="4">
        <v>14.063000000000001</v>
      </c>
      <c r="BG15" s="4">
        <v>14.9</v>
      </c>
      <c r="BH15" s="4">
        <v>1.06</v>
      </c>
      <c r="BI15" s="4">
        <v>14.04</v>
      </c>
      <c r="BJ15" s="4">
        <v>3018.5459999999998</v>
      </c>
      <c r="BK15" s="4">
        <v>8.2100000000000009</v>
      </c>
      <c r="BL15" s="4">
        <v>31.657</v>
      </c>
      <c r="BM15" s="4">
        <v>1.113</v>
      </c>
      <c r="BN15" s="4">
        <v>32.770000000000003</v>
      </c>
      <c r="BO15" s="4">
        <v>25.425000000000001</v>
      </c>
      <c r="BP15" s="4">
        <v>0.89400000000000002</v>
      </c>
      <c r="BQ15" s="4">
        <v>26.318999999999999</v>
      </c>
      <c r="BR15" s="4">
        <v>0.59770000000000001</v>
      </c>
      <c r="BU15" s="4">
        <v>0.75900000000000001</v>
      </c>
      <c r="BW15" s="4">
        <v>77.281999999999996</v>
      </c>
      <c r="BX15" s="4">
        <v>0.54348799999999997</v>
      </c>
      <c r="BY15" s="4">
        <v>-5</v>
      </c>
      <c r="BZ15" s="4">
        <v>0.62232699999999996</v>
      </c>
      <c r="CA15" s="4">
        <v>13.281488</v>
      </c>
      <c r="CB15" s="4">
        <v>12.571005</v>
      </c>
      <c r="CC15" s="4">
        <f t="shared" si="9"/>
        <v>3.5089691295999996</v>
      </c>
      <c r="CE15" s="4">
        <f t="shared" si="10"/>
        <v>29947.814509906653</v>
      </c>
      <c r="CF15" s="4">
        <f t="shared" si="11"/>
        <v>81.453639310560007</v>
      </c>
      <c r="CG15" s="4">
        <f t="shared" si="12"/>
        <v>261.11794555598397</v>
      </c>
      <c r="CH15" s="4">
        <f t="shared" si="13"/>
        <v>5.9299439970672001</v>
      </c>
    </row>
    <row r="16" spans="1:93">
      <c r="A16" s="2">
        <v>42439</v>
      </c>
      <c r="B16" s="29">
        <v>0.59069541666666669</v>
      </c>
      <c r="C16" s="4">
        <v>14.419</v>
      </c>
      <c r="D16" s="4">
        <v>0.23169999999999999</v>
      </c>
      <c r="E16" s="4" t="s">
        <v>155</v>
      </c>
      <c r="F16" s="4">
        <v>2317.3994870000001</v>
      </c>
      <c r="G16" s="4">
        <v>1218.0999999999999</v>
      </c>
      <c r="H16" s="4">
        <v>50</v>
      </c>
      <c r="I16" s="4">
        <v>84.9</v>
      </c>
      <c r="K16" s="4">
        <v>0.6</v>
      </c>
      <c r="L16" s="4">
        <v>18</v>
      </c>
      <c r="M16" s="4">
        <v>0.87380000000000002</v>
      </c>
      <c r="N16" s="4">
        <v>12.599</v>
      </c>
      <c r="O16" s="4">
        <v>0.20250000000000001</v>
      </c>
      <c r="P16" s="4">
        <v>1064.365</v>
      </c>
      <c r="Q16" s="4">
        <v>43.689100000000003</v>
      </c>
      <c r="R16" s="4">
        <v>1108.0999999999999</v>
      </c>
      <c r="S16" s="4">
        <v>854.91570000000002</v>
      </c>
      <c r="T16" s="4">
        <v>35.091799999999999</v>
      </c>
      <c r="U16" s="4">
        <v>890</v>
      </c>
      <c r="V16" s="4">
        <v>84.908600000000007</v>
      </c>
      <c r="Y16" s="4">
        <v>15.683999999999999</v>
      </c>
      <c r="Z16" s="4">
        <v>0</v>
      </c>
      <c r="AA16" s="4">
        <v>0.52429999999999999</v>
      </c>
      <c r="AB16" s="4" t="s">
        <v>207</v>
      </c>
      <c r="AC16" s="4">
        <v>0</v>
      </c>
      <c r="AD16" s="4">
        <v>10.9</v>
      </c>
      <c r="AE16" s="4">
        <v>887</v>
      </c>
      <c r="AF16" s="4">
        <v>916</v>
      </c>
      <c r="AG16" s="4">
        <v>854</v>
      </c>
      <c r="AH16" s="4">
        <v>84.1</v>
      </c>
      <c r="AI16" s="4">
        <v>22.87</v>
      </c>
      <c r="AJ16" s="4">
        <v>0.53</v>
      </c>
      <c r="AK16" s="4">
        <v>982</v>
      </c>
      <c r="AL16" s="4">
        <v>0</v>
      </c>
      <c r="AM16" s="4">
        <v>0</v>
      </c>
      <c r="AN16" s="4">
        <v>23</v>
      </c>
      <c r="AO16" s="4">
        <v>190.1</v>
      </c>
      <c r="AP16" s="4">
        <v>187.1</v>
      </c>
      <c r="AQ16" s="4">
        <v>2.9</v>
      </c>
      <c r="AR16" s="4">
        <v>195</v>
      </c>
      <c r="AS16" s="4" t="s">
        <v>155</v>
      </c>
      <c r="AT16" s="4">
        <v>2</v>
      </c>
      <c r="AU16" s="5">
        <v>0.79861111111111116</v>
      </c>
      <c r="AV16" s="4">
        <v>47.158914000000003</v>
      </c>
      <c r="AW16" s="4">
        <v>-88.488750999999993</v>
      </c>
      <c r="AX16" s="4">
        <v>315.10000000000002</v>
      </c>
      <c r="AY16" s="4">
        <v>38.200000000000003</v>
      </c>
      <c r="AZ16" s="4">
        <v>12</v>
      </c>
      <c r="BA16" s="4">
        <v>5</v>
      </c>
      <c r="BB16" s="4" t="s">
        <v>233</v>
      </c>
      <c r="BC16" s="4">
        <v>3.6728000000000001</v>
      </c>
      <c r="BD16" s="4">
        <v>1.1015999999999999</v>
      </c>
      <c r="BE16" s="4">
        <v>4.9791999999999996</v>
      </c>
      <c r="BF16" s="4">
        <v>14.063000000000001</v>
      </c>
      <c r="BG16" s="4">
        <v>14.51</v>
      </c>
      <c r="BH16" s="4">
        <v>1.03</v>
      </c>
      <c r="BI16" s="4">
        <v>14.445</v>
      </c>
      <c r="BJ16" s="4">
        <v>2983.067</v>
      </c>
      <c r="BK16" s="4">
        <v>30.515000000000001</v>
      </c>
      <c r="BL16" s="4">
        <v>26.390999999999998</v>
      </c>
      <c r="BM16" s="4">
        <v>1.083</v>
      </c>
      <c r="BN16" s="4">
        <v>27.474</v>
      </c>
      <c r="BO16" s="4">
        <v>21.198</v>
      </c>
      <c r="BP16" s="4">
        <v>0.87</v>
      </c>
      <c r="BQ16" s="4">
        <v>22.068000000000001</v>
      </c>
      <c r="BR16" s="4">
        <v>0.66479999999999995</v>
      </c>
      <c r="BU16" s="4">
        <v>0.73699999999999999</v>
      </c>
      <c r="BW16" s="4">
        <v>90.256</v>
      </c>
      <c r="BX16" s="4">
        <v>0.57363299999999995</v>
      </c>
      <c r="BY16" s="4">
        <v>-5</v>
      </c>
      <c r="BZ16" s="4">
        <v>0.625</v>
      </c>
      <c r="CA16" s="4">
        <v>14.018165</v>
      </c>
      <c r="CB16" s="4">
        <v>12.625</v>
      </c>
      <c r="CC16" s="4">
        <f t="shared" si="9"/>
        <v>3.7035991929999996</v>
      </c>
      <c r="CE16" s="4">
        <f t="shared" si="10"/>
        <v>31237.392682805086</v>
      </c>
      <c r="CF16" s="4">
        <f t="shared" si="11"/>
        <v>319.539935816325</v>
      </c>
      <c r="CG16" s="4">
        <f t="shared" si="12"/>
        <v>231.08659031934002</v>
      </c>
      <c r="CH16" s="4">
        <f t="shared" si="13"/>
        <v>6.9614992407239988</v>
      </c>
    </row>
    <row r="17" spans="1:86">
      <c r="A17" s="2">
        <v>42439</v>
      </c>
      <c r="B17" s="29">
        <v>0.59070699074074073</v>
      </c>
      <c r="C17" s="4">
        <v>14.192</v>
      </c>
      <c r="D17" s="4">
        <v>0.81599999999999995</v>
      </c>
      <c r="E17" s="4" t="s">
        <v>155</v>
      </c>
      <c r="F17" s="4">
        <v>8160</v>
      </c>
      <c r="G17" s="4">
        <v>898.1</v>
      </c>
      <c r="H17" s="4">
        <v>49.9</v>
      </c>
      <c r="I17" s="4">
        <v>132.80000000000001</v>
      </c>
      <c r="K17" s="4">
        <v>0.6</v>
      </c>
      <c r="L17" s="4">
        <v>18</v>
      </c>
      <c r="M17" s="4">
        <v>0.87029999999999996</v>
      </c>
      <c r="N17" s="4">
        <v>12.3506</v>
      </c>
      <c r="O17" s="4">
        <v>0.71009999999999995</v>
      </c>
      <c r="P17" s="4">
        <v>781.56960000000004</v>
      </c>
      <c r="Q17" s="4">
        <v>43.4268</v>
      </c>
      <c r="R17" s="4">
        <v>825</v>
      </c>
      <c r="S17" s="4">
        <v>628.34760000000006</v>
      </c>
      <c r="T17" s="4">
        <v>34.9133</v>
      </c>
      <c r="U17" s="4">
        <v>663.3</v>
      </c>
      <c r="V17" s="4">
        <v>132.84649999999999</v>
      </c>
      <c r="Y17" s="4">
        <v>15.635</v>
      </c>
      <c r="Z17" s="4">
        <v>0</v>
      </c>
      <c r="AA17" s="4">
        <v>0.5222</v>
      </c>
      <c r="AB17" s="4" t="s">
        <v>207</v>
      </c>
      <c r="AC17" s="4">
        <v>0</v>
      </c>
      <c r="AD17" s="4">
        <v>10.9</v>
      </c>
      <c r="AE17" s="4">
        <v>892</v>
      </c>
      <c r="AF17" s="4">
        <v>921</v>
      </c>
      <c r="AG17" s="4">
        <v>859</v>
      </c>
      <c r="AH17" s="4">
        <v>85</v>
      </c>
      <c r="AI17" s="4">
        <v>23.12</v>
      </c>
      <c r="AJ17" s="4">
        <v>0.53</v>
      </c>
      <c r="AK17" s="4">
        <v>982</v>
      </c>
      <c r="AL17" s="4">
        <v>0</v>
      </c>
      <c r="AM17" s="4">
        <v>0</v>
      </c>
      <c r="AN17" s="4">
        <v>23</v>
      </c>
      <c r="AO17" s="4">
        <v>191</v>
      </c>
      <c r="AP17" s="4">
        <v>188</v>
      </c>
      <c r="AQ17" s="4">
        <v>2.7</v>
      </c>
      <c r="AR17" s="4">
        <v>195</v>
      </c>
      <c r="AS17" s="4" t="s">
        <v>155</v>
      </c>
      <c r="AT17" s="4">
        <v>2</v>
      </c>
      <c r="AU17" s="5">
        <v>0.79862268518518509</v>
      </c>
      <c r="AV17" s="4">
        <v>47.158892999999999</v>
      </c>
      <c r="AW17" s="4">
        <v>-88.488635000000002</v>
      </c>
      <c r="AX17" s="4">
        <v>315.3</v>
      </c>
      <c r="AY17" s="4">
        <v>39.700000000000003</v>
      </c>
      <c r="AZ17" s="4">
        <v>12</v>
      </c>
      <c r="BA17" s="4">
        <v>5</v>
      </c>
      <c r="BB17" s="4" t="s">
        <v>233</v>
      </c>
      <c r="BC17" s="4">
        <v>2</v>
      </c>
      <c r="BD17" s="4">
        <v>1.2</v>
      </c>
      <c r="BE17" s="4">
        <v>3.7</v>
      </c>
      <c r="BF17" s="4">
        <v>14.063000000000001</v>
      </c>
      <c r="BG17" s="4">
        <v>14.11</v>
      </c>
      <c r="BH17" s="4">
        <v>1</v>
      </c>
      <c r="BI17" s="4">
        <v>14.906000000000001</v>
      </c>
      <c r="BJ17" s="4">
        <v>2864.991</v>
      </c>
      <c r="BK17" s="4">
        <v>104.848</v>
      </c>
      <c r="BL17" s="4">
        <v>18.986000000000001</v>
      </c>
      <c r="BM17" s="4">
        <v>1.0549999999999999</v>
      </c>
      <c r="BN17" s="4">
        <v>20.041</v>
      </c>
      <c r="BO17" s="4">
        <v>15.263999999999999</v>
      </c>
      <c r="BP17" s="4">
        <v>0.84799999999999998</v>
      </c>
      <c r="BQ17" s="4">
        <v>16.111999999999998</v>
      </c>
      <c r="BR17" s="4">
        <v>1.0189999999999999</v>
      </c>
      <c r="BU17" s="4">
        <v>0.72</v>
      </c>
      <c r="BW17" s="4">
        <v>88.072999999999993</v>
      </c>
      <c r="BX17" s="4">
        <v>0.59521599999999997</v>
      </c>
      <c r="BY17" s="4">
        <v>-5</v>
      </c>
      <c r="BZ17" s="4">
        <v>0.62532399999999999</v>
      </c>
      <c r="CA17" s="4">
        <v>14.545597000000001</v>
      </c>
      <c r="CB17" s="4">
        <v>12.631551</v>
      </c>
      <c r="CC17" s="4">
        <f t="shared" si="9"/>
        <v>3.8429467274000002</v>
      </c>
      <c r="CE17" s="4">
        <f t="shared" si="10"/>
        <v>31129.73435748637</v>
      </c>
      <c r="CF17" s="4">
        <f t="shared" si="11"/>
        <v>1139.2323354292319</v>
      </c>
      <c r="CG17" s="4">
        <f t="shared" si="12"/>
        <v>175.06591817140799</v>
      </c>
      <c r="CH17" s="4">
        <f t="shared" si="13"/>
        <v>11.072006617221</v>
      </c>
    </row>
    <row r="18" spans="1:86">
      <c r="A18" s="2">
        <v>42439</v>
      </c>
      <c r="B18" s="29">
        <v>0.59071856481481488</v>
      </c>
      <c r="C18" s="4">
        <v>14.01</v>
      </c>
      <c r="D18" s="4">
        <v>1.1923999999999999</v>
      </c>
      <c r="E18" s="4" t="s">
        <v>155</v>
      </c>
      <c r="F18" s="4">
        <v>11924.415156999999</v>
      </c>
      <c r="G18" s="4">
        <v>539.9</v>
      </c>
      <c r="H18" s="4">
        <v>49.9</v>
      </c>
      <c r="I18" s="4">
        <v>201.1</v>
      </c>
      <c r="K18" s="4">
        <v>0.36</v>
      </c>
      <c r="L18" s="4">
        <v>18</v>
      </c>
      <c r="M18" s="4">
        <v>0.86839999999999995</v>
      </c>
      <c r="N18" s="4">
        <v>12.1656</v>
      </c>
      <c r="O18" s="4">
        <v>1.0355000000000001</v>
      </c>
      <c r="P18" s="4">
        <v>468.82830000000001</v>
      </c>
      <c r="Q18" s="4">
        <v>43.331200000000003</v>
      </c>
      <c r="R18" s="4">
        <v>512.20000000000005</v>
      </c>
      <c r="S18" s="4">
        <v>376.91730000000001</v>
      </c>
      <c r="T18" s="4">
        <v>34.836399999999998</v>
      </c>
      <c r="U18" s="4">
        <v>411.8</v>
      </c>
      <c r="V18" s="4">
        <v>201.1251</v>
      </c>
      <c r="Y18" s="4">
        <v>15.743</v>
      </c>
      <c r="Z18" s="4">
        <v>0</v>
      </c>
      <c r="AA18" s="4">
        <v>0.3085</v>
      </c>
      <c r="AB18" s="4" t="s">
        <v>207</v>
      </c>
      <c r="AC18" s="4">
        <v>0</v>
      </c>
      <c r="AD18" s="4">
        <v>10.9</v>
      </c>
      <c r="AE18" s="4">
        <v>897</v>
      </c>
      <c r="AF18" s="4">
        <v>926</v>
      </c>
      <c r="AG18" s="4">
        <v>864</v>
      </c>
      <c r="AH18" s="4">
        <v>85</v>
      </c>
      <c r="AI18" s="4">
        <v>23.12</v>
      </c>
      <c r="AJ18" s="4">
        <v>0.53</v>
      </c>
      <c r="AK18" s="4">
        <v>982</v>
      </c>
      <c r="AL18" s="4">
        <v>0</v>
      </c>
      <c r="AM18" s="4">
        <v>0</v>
      </c>
      <c r="AN18" s="4">
        <v>23</v>
      </c>
      <c r="AO18" s="4">
        <v>191</v>
      </c>
      <c r="AP18" s="4">
        <v>188</v>
      </c>
      <c r="AQ18" s="4">
        <v>2.9</v>
      </c>
      <c r="AR18" s="4">
        <v>195</v>
      </c>
      <c r="AS18" s="4" t="s">
        <v>155</v>
      </c>
      <c r="AT18" s="4">
        <v>2</v>
      </c>
      <c r="AU18" s="5">
        <v>0.79862268518518509</v>
      </c>
      <c r="AV18" s="4">
        <v>47.158887</v>
      </c>
      <c r="AW18" s="4">
        <v>-88.488386000000006</v>
      </c>
      <c r="AX18" s="4">
        <v>315.2</v>
      </c>
      <c r="AY18" s="4">
        <v>39.9</v>
      </c>
      <c r="AZ18" s="4">
        <v>12</v>
      </c>
      <c r="BA18" s="4">
        <v>5</v>
      </c>
      <c r="BB18" s="4" t="s">
        <v>233</v>
      </c>
      <c r="BC18" s="4">
        <v>2</v>
      </c>
      <c r="BD18" s="4">
        <v>1.4032</v>
      </c>
      <c r="BE18" s="4">
        <v>3.7</v>
      </c>
      <c r="BF18" s="4">
        <v>14.063000000000001</v>
      </c>
      <c r="BG18" s="4">
        <v>13.88</v>
      </c>
      <c r="BH18" s="4">
        <v>0.99</v>
      </c>
      <c r="BI18" s="4">
        <v>15.159000000000001</v>
      </c>
      <c r="BJ18" s="4">
        <v>2790.5590000000002</v>
      </c>
      <c r="BK18" s="4">
        <v>151.172</v>
      </c>
      <c r="BL18" s="4">
        <v>11.262</v>
      </c>
      <c r="BM18" s="4">
        <v>1.0409999999999999</v>
      </c>
      <c r="BN18" s="4">
        <v>12.303000000000001</v>
      </c>
      <c r="BO18" s="4">
        <v>9.0540000000000003</v>
      </c>
      <c r="BP18" s="4">
        <v>0.83699999999999997</v>
      </c>
      <c r="BQ18" s="4">
        <v>9.891</v>
      </c>
      <c r="BR18" s="4">
        <v>1.5255000000000001</v>
      </c>
      <c r="BU18" s="4">
        <v>0.71599999999999997</v>
      </c>
      <c r="BW18" s="4">
        <v>51.457000000000001</v>
      </c>
      <c r="BX18" s="4">
        <v>0.65776800000000002</v>
      </c>
      <c r="BY18" s="4">
        <v>-5</v>
      </c>
      <c r="BZ18" s="4">
        <v>0.62789099999999998</v>
      </c>
      <c r="CA18" s="4">
        <v>16.074206</v>
      </c>
      <c r="CB18" s="4">
        <v>12.683398</v>
      </c>
      <c r="CC18" s="4">
        <f t="shared" si="9"/>
        <v>4.2468052252000001</v>
      </c>
      <c r="CE18" s="4">
        <f t="shared" si="10"/>
        <v>33507.447105202038</v>
      </c>
      <c r="CF18" s="4">
        <f t="shared" si="11"/>
        <v>1815.1874924657041</v>
      </c>
      <c r="CG18" s="4">
        <f t="shared" si="12"/>
        <v>118.76550874486199</v>
      </c>
      <c r="CH18" s="4">
        <f t="shared" si="13"/>
        <v>18.317337335991002</v>
      </c>
    </row>
    <row r="19" spans="1:86">
      <c r="A19" s="2">
        <v>42439</v>
      </c>
      <c r="B19" s="29">
        <v>0.59073013888888892</v>
      </c>
      <c r="C19" s="4">
        <v>13.874000000000001</v>
      </c>
      <c r="D19" s="4">
        <v>1.3621000000000001</v>
      </c>
      <c r="E19" s="4" t="s">
        <v>155</v>
      </c>
      <c r="F19" s="4">
        <v>13620.931989999999</v>
      </c>
      <c r="G19" s="4">
        <v>301.5</v>
      </c>
      <c r="H19" s="4">
        <v>49.9</v>
      </c>
      <c r="I19" s="4">
        <v>204.9</v>
      </c>
      <c r="K19" s="4">
        <v>0.2</v>
      </c>
      <c r="L19" s="4">
        <v>18</v>
      </c>
      <c r="M19" s="4">
        <v>0.8679</v>
      </c>
      <c r="N19" s="4">
        <v>12.041600000000001</v>
      </c>
      <c r="O19" s="4">
        <v>1.1821999999999999</v>
      </c>
      <c r="P19" s="4">
        <v>261.63279999999997</v>
      </c>
      <c r="Q19" s="4">
        <v>43.308399999999999</v>
      </c>
      <c r="R19" s="4">
        <v>304.89999999999998</v>
      </c>
      <c r="S19" s="4">
        <v>210.34119999999999</v>
      </c>
      <c r="T19" s="4">
        <v>34.818100000000001</v>
      </c>
      <c r="U19" s="4">
        <v>245.2</v>
      </c>
      <c r="V19" s="4">
        <v>204.93860000000001</v>
      </c>
      <c r="Y19" s="4">
        <v>15.882999999999999</v>
      </c>
      <c r="Z19" s="4">
        <v>0</v>
      </c>
      <c r="AA19" s="4">
        <v>0.1736</v>
      </c>
      <c r="AB19" s="4" t="s">
        <v>207</v>
      </c>
      <c r="AC19" s="4">
        <v>0</v>
      </c>
      <c r="AD19" s="4">
        <v>10.9</v>
      </c>
      <c r="AE19" s="4">
        <v>900</v>
      </c>
      <c r="AF19" s="4">
        <v>927</v>
      </c>
      <c r="AG19" s="4">
        <v>867</v>
      </c>
      <c r="AH19" s="4">
        <v>85</v>
      </c>
      <c r="AI19" s="4">
        <v>23.12</v>
      </c>
      <c r="AJ19" s="4">
        <v>0.53</v>
      </c>
      <c r="AK19" s="4">
        <v>982</v>
      </c>
      <c r="AL19" s="4">
        <v>0</v>
      </c>
      <c r="AM19" s="4">
        <v>0</v>
      </c>
      <c r="AN19" s="4">
        <v>23</v>
      </c>
      <c r="AO19" s="4">
        <v>191</v>
      </c>
      <c r="AP19" s="4">
        <v>188</v>
      </c>
      <c r="AQ19" s="4">
        <v>2.9</v>
      </c>
      <c r="AR19" s="4">
        <v>195</v>
      </c>
      <c r="AS19" s="4" t="s">
        <v>155</v>
      </c>
      <c r="AT19" s="4">
        <v>2</v>
      </c>
      <c r="AU19" s="5">
        <v>0.79864583333333339</v>
      </c>
      <c r="AV19" s="4">
        <v>47.158884999999998</v>
      </c>
      <c r="AW19" s="4">
        <v>-88.488014000000007</v>
      </c>
      <c r="AX19" s="4">
        <v>315</v>
      </c>
      <c r="AY19" s="4">
        <v>41</v>
      </c>
      <c r="AZ19" s="4">
        <v>12</v>
      </c>
      <c r="BA19" s="4">
        <v>5</v>
      </c>
      <c r="BB19" s="4" t="s">
        <v>233</v>
      </c>
      <c r="BC19" s="4">
        <v>2</v>
      </c>
      <c r="BD19" s="4">
        <v>1.6</v>
      </c>
      <c r="BE19" s="4">
        <v>3.7</v>
      </c>
      <c r="BF19" s="4">
        <v>14.063000000000001</v>
      </c>
      <c r="BG19" s="4">
        <v>13.83</v>
      </c>
      <c r="BH19" s="4">
        <v>0.98</v>
      </c>
      <c r="BI19" s="4">
        <v>15.22</v>
      </c>
      <c r="BJ19" s="4">
        <v>2757.2829999999999</v>
      </c>
      <c r="BK19" s="4">
        <v>172.28700000000001</v>
      </c>
      <c r="BL19" s="4">
        <v>6.274</v>
      </c>
      <c r="BM19" s="4">
        <v>1.038</v>
      </c>
      <c r="BN19" s="4">
        <v>7.3120000000000003</v>
      </c>
      <c r="BO19" s="4">
        <v>5.0439999999999996</v>
      </c>
      <c r="BP19" s="4">
        <v>0.83499999999999996</v>
      </c>
      <c r="BQ19" s="4">
        <v>5.8789999999999996</v>
      </c>
      <c r="BR19" s="4">
        <v>1.5517000000000001</v>
      </c>
      <c r="BU19" s="4">
        <v>0.72199999999999998</v>
      </c>
      <c r="BW19" s="4">
        <v>28.9</v>
      </c>
      <c r="BX19" s="4">
        <v>0.61783399999999999</v>
      </c>
      <c r="BY19" s="4">
        <v>-5</v>
      </c>
      <c r="BZ19" s="4">
        <v>0.62667300000000004</v>
      </c>
      <c r="CA19" s="4">
        <v>15.098319</v>
      </c>
      <c r="CB19" s="4">
        <v>12.658795</v>
      </c>
      <c r="CC19" s="4">
        <f t="shared" si="9"/>
        <v>3.9889758797999999</v>
      </c>
      <c r="CE19" s="4">
        <f t="shared" si="10"/>
        <v>31097.862715535921</v>
      </c>
      <c r="CF19" s="4">
        <f t="shared" si="11"/>
        <v>1943.129331908091</v>
      </c>
      <c r="CG19" s="4">
        <f t="shared" si="12"/>
        <v>66.305973998547003</v>
      </c>
      <c r="CH19" s="4">
        <f t="shared" si="13"/>
        <v>17.500762009448099</v>
      </c>
    </row>
    <row r="20" spans="1:86">
      <c r="A20" s="2">
        <v>42439</v>
      </c>
      <c r="B20" s="29">
        <v>0.59074171296296296</v>
      </c>
      <c r="C20" s="4">
        <v>13.619</v>
      </c>
      <c r="D20" s="4">
        <v>1.6729000000000001</v>
      </c>
      <c r="E20" s="4" t="s">
        <v>155</v>
      </c>
      <c r="F20" s="4">
        <v>16728.870293</v>
      </c>
      <c r="G20" s="4">
        <v>162</v>
      </c>
      <c r="H20" s="4">
        <v>40.9</v>
      </c>
      <c r="I20" s="4">
        <v>259.60000000000002</v>
      </c>
      <c r="K20" s="4">
        <v>0.1</v>
      </c>
      <c r="L20" s="4">
        <v>19</v>
      </c>
      <c r="M20" s="4">
        <v>0.86709999999999998</v>
      </c>
      <c r="N20" s="4">
        <v>11.8088</v>
      </c>
      <c r="O20" s="4">
        <v>1.4505999999999999</v>
      </c>
      <c r="P20" s="4">
        <v>140.48570000000001</v>
      </c>
      <c r="Q20" s="4">
        <v>35.464700000000001</v>
      </c>
      <c r="R20" s="4">
        <v>176</v>
      </c>
      <c r="S20" s="4">
        <v>112.9443</v>
      </c>
      <c r="T20" s="4">
        <v>28.512</v>
      </c>
      <c r="U20" s="4">
        <v>141.5</v>
      </c>
      <c r="V20" s="4">
        <v>259.5677</v>
      </c>
      <c r="Y20" s="4">
        <v>16.158999999999999</v>
      </c>
      <c r="Z20" s="4">
        <v>0</v>
      </c>
      <c r="AA20" s="4">
        <v>8.6699999999999999E-2</v>
      </c>
      <c r="AB20" s="4" t="s">
        <v>207</v>
      </c>
      <c r="AC20" s="4">
        <v>0</v>
      </c>
      <c r="AD20" s="4">
        <v>10.8</v>
      </c>
      <c r="AE20" s="4">
        <v>901</v>
      </c>
      <c r="AF20" s="4">
        <v>930</v>
      </c>
      <c r="AG20" s="4">
        <v>870</v>
      </c>
      <c r="AH20" s="4">
        <v>85</v>
      </c>
      <c r="AI20" s="4">
        <v>23.12</v>
      </c>
      <c r="AJ20" s="4">
        <v>0.53</v>
      </c>
      <c r="AK20" s="4">
        <v>982</v>
      </c>
      <c r="AL20" s="4">
        <v>0</v>
      </c>
      <c r="AM20" s="4">
        <v>0</v>
      </c>
      <c r="AN20" s="4">
        <v>23</v>
      </c>
      <c r="AO20" s="4">
        <v>191</v>
      </c>
      <c r="AP20" s="4">
        <v>188</v>
      </c>
      <c r="AQ20" s="4">
        <v>3</v>
      </c>
      <c r="AR20" s="4">
        <v>195</v>
      </c>
      <c r="AS20" s="4" t="s">
        <v>155</v>
      </c>
      <c r="AT20" s="4">
        <v>2</v>
      </c>
      <c r="AU20" s="5">
        <v>0.79865740740740743</v>
      </c>
      <c r="AV20" s="4">
        <v>47.158892999999999</v>
      </c>
      <c r="AW20" s="4">
        <v>-88.487756000000005</v>
      </c>
      <c r="AX20" s="4">
        <v>315.10000000000002</v>
      </c>
      <c r="AY20" s="4">
        <v>41.9</v>
      </c>
      <c r="AZ20" s="4">
        <v>12</v>
      </c>
      <c r="BA20" s="4">
        <v>5</v>
      </c>
      <c r="BB20" s="4" t="s">
        <v>233</v>
      </c>
      <c r="BC20" s="4">
        <v>2</v>
      </c>
      <c r="BD20" s="4">
        <v>1.6</v>
      </c>
      <c r="BE20" s="4">
        <v>3.7</v>
      </c>
      <c r="BF20" s="4">
        <v>14.063000000000001</v>
      </c>
      <c r="BG20" s="4">
        <v>13.74</v>
      </c>
      <c r="BH20" s="4">
        <v>0.98</v>
      </c>
      <c r="BI20" s="4">
        <v>15.326000000000001</v>
      </c>
      <c r="BJ20" s="4">
        <v>2695.58</v>
      </c>
      <c r="BK20" s="4">
        <v>210.74799999999999</v>
      </c>
      <c r="BL20" s="4">
        <v>3.3580000000000001</v>
      </c>
      <c r="BM20" s="4">
        <v>0.84799999999999998</v>
      </c>
      <c r="BN20" s="4">
        <v>4.2060000000000004</v>
      </c>
      <c r="BO20" s="4">
        <v>2.7</v>
      </c>
      <c r="BP20" s="4">
        <v>0.68200000000000005</v>
      </c>
      <c r="BQ20" s="4">
        <v>3.3809999999999998</v>
      </c>
      <c r="BR20" s="4">
        <v>1.9593</v>
      </c>
      <c r="BU20" s="4">
        <v>0.73199999999999998</v>
      </c>
      <c r="BW20" s="4">
        <v>14.391999999999999</v>
      </c>
      <c r="BX20" s="4">
        <v>0.64666800000000002</v>
      </c>
      <c r="BY20" s="4">
        <v>-5</v>
      </c>
      <c r="BZ20" s="4">
        <v>0.62432699999999997</v>
      </c>
      <c r="CA20" s="4">
        <v>15.802949999999999</v>
      </c>
      <c r="CB20" s="4">
        <v>12.611405</v>
      </c>
      <c r="CC20" s="4">
        <f t="shared" si="9"/>
        <v>4.17513939</v>
      </c>
      <c r="CE20" s="4">
        <f t="shared" si="10"/>
        <v>31820.792622866997</v>
      </c>
      <c r="CF20" s="4">
        <f t="shared" si="11"/>
        <v>2487.8387596301995</v>
      </c>
      <c r="CG20" s="4">
        <f t="shared" si="12"/>
        <v>39.91204114064999</v>
      </c>
      <c r="CH20" s="4">
        <f t="shared" si="13"/>
        <v>23.129151791445</v>
      </c>
    </row>
    <row r="21" spans="1:86">
      <c r="A21" s="2">
        <v>42439</v>
      </c>
      <c r="B21" s="29">
        <v>0.590753287037037</v>
      </c>
      <c r="C21" s="4">
        <v>13.31</v>
      </c>
      <c r="D21" s="4">
        <v>2.2273000000000001</v>
      </c>
      <c r="E21" s="4" t="s">
        <v>155</v>
      </c>
      <c r="F21" s="4">
        <v>22272.874494</v>
      </c>
      <c r="G21" s="4">
        <v>132.80000000000001</v>
      </c>
      <c r="H21" s="4">
        <v>52.7</v>
      </c>
      <c r="I21" s="4">
        <v>264.7</v>
      </c>
      <c r="K21" s="4">
        <v>0</v>
      </c>
      <c r="L21" s="4">
        <v>20</v>
      </c>
      <c r="M21" s="4">
        <v>0.86460000000000004</v>
      </c>
      <c r="N21" s="4">
        <v>11.5083</v>
      </c>
      <c r="O21" s="4">
        <v>1.9258</v>
      </c>
      <c r="P21" s="4">
        <v>114.809</v>
      </c>
      <c r="Q21" s="4">
        <v>45.546900000000001</v>
      </c>
      <c r="R21" s="4">
        <v>160.4</v>
      </c>
      <c r="S21" s="4">
        <v>92.290999999999997</v>
      </c>
      <c r="T21" s="4">
        <v>36.613599999999998</v>
      </c>
      <c r="U21" s="4">
        <v>128.9</v>
      </c>
      <c r="V21" s="4">
        <v>264.6549</v>
      </c>
      <c r="Y21" s="4">
        <v>17.722000000000001</v>
      </c>
      <c r="Z21" s="4">
        <v>0</v>
      </c>
      <c r="AA21" s="4">
        <v>0</v>
      </c>
      <c r="AB21" s="4" t="s">
        <v>207</v>
      </c>
      <c r="AC21" s="4">
        <v>0</v>
      </c>
      <c r="AD21" s="4">
        <v>10.9</v>
      </c>
      <c r="AE21" s="4">
        <v>899</v>
      </c>
      <c r="AF21" s="4">
        <v>929</v>
      </c>
      <c r="AG21" s="4">
        <v>867</v>
      </c>
      <c r="AH21" s="4">
        <v>84.9</v>
      </c>
      <c r="AI21" s="4">
        <v>23.09</v>
      </c>
      <c r="AJ21" s="4">
        <v>0.53</v>
      </c>
      <c r="AK21" s="4">
        <v>982</v>
      </c>
      <c r="AL21" s="4">
        <v>0</v>
      </c>
      <c r="AM21" s="4">
        <v>0</v>
      </c>
      <c r="AN21" s="4">
        <v>23</v>
      </c>
      <c r="AO21" s="4">
        <v>191</v>
      </c>
      <c r="AP21" s="4">
        <v>188</v>
      </c>
      <c r="AQ21" s="4">
        <v>3.3</v>
      </c>
      <c r="AR21" s="4">
        <v>195</v>
      </c>
      <c r="AS21" s="4" t="s">
        <v>155</v>
      </c>
      <c r="AT21" s="4">
        <v>2</v>
      </c>
      <c r="AU21" s="5">
        <v>0.79866898148148147</v>
      </c>
      <c r="AV21" s="4">
        <v>47.158900000000003</v>
      </c>
      <c r="AW21" s="4">
        <v>-88.487492000000003</v>
      </c>
      <c r="AX21" s="4">
        <v>314.89999999999998</v>
      </c>
      <c r="AY21" s="4">
        <v>42.9</v>
      </c>
      <c r="AZ21" s="4">
        <v>12</v>
      </c>
      <c r="BA21" s="4">
        <v>5</v>
      </c>
      <c r="BB21" s="4" t="s">
        <v>233</v>
      </c>
      <c r="BC21" s="4">
        <v>2</v>
      </c>
      <c r="BD21" s="4">
        <v>1.6</v>
      </c>
      <c r="BE21" s="4">
        <v>3.7</v>
      </c>
      <c r="BF21" s="4">
        <v>14.063000000000001</v>
      </c>
      <c r="BG21" s="4">
        <v>13.47</v>
      </c>
      <c r="BH21" s="4">
        <v>0.96</v>
      </c>
      <c r="BI21" s="4">
        <v>15.656000000000001</v>
      </c>
      <c r="BJ21" s="4">
        <v>2592.6689999999999</v>
      </c>
      <c r="BK21" s="4">
        <v>276.13600000000002</v>
      </c>
      <c r="BL21" s="4">
        <v>2.7090000000000001</v>
      </c>
      <c r="BM21" s="4">
        <v>1.075</v>
      </c>
      <c r="BN21" s="4">
        <v>3.7829999999999999</v>
      </c>
      <c r="BO21" s="4">
        <v>2.177</v>
      </c>
      <c r="BP21" s="4">
        <v>0.86399999999999999</v>
      </c>
      <c r="BQ21" s="4">
        <v>3.0409999999999999</v>
      </c>
      <c r="BR21" s="4">
        <v>1.9716</v>
      </c>
      <c r="BU21" s="4">
        <v>0.79200000000000004</v>
      </c>
      <c r="BW21" s="4">
        <v>0</v>
      </c>
      <c r="BX21" s="4">
        <v>0.66836600000000002</v>
      </c>
      <c r="BY21" s="4">
        <v>-5</v>
      </c>
      <c r="BZ21" s="4">
        <v>0.62667300000000004</v>
      </c>
      <c r="CA21" s="4">
        <v>16.333193999999999</v>
      </c>
      <c r="CB21" s="4">
        <v>12.658795</v>
      </c>
      <c r="CC21" s="4">
        <f t="shared" si="9"/>
        <v>4.3152298547999992</v>
      </c>
      <c r="CE21" s="4">
        <f t="shared" si="10"/>
        <v>31632.884618825137</v>
      </c>
      <c r="CF21" s="4">
        <f t="shared" si="11"/>
        <v>3369.1065952128479</v>
      </c>
      <c r="CG21" s="4">
        <f t="shared" si="12"/>
        <v>37.102924486637995</v>
      </c>
      <c r="CH21" s="4">
        <f t="shared" si="13"/>
        <v>24.055286391928799</v>
      </c>
    </row>
    <row r="22" spans="1:86">
      <c r="A22" s="2">
        <v>42439</v>
      </c>
      <c r="B22" s="29">
        <v>0.59076486111111104</v>
      </c>
      <c r="C22" s="4">
        <v>12.994</v>
      </c>
      <c r="D22" s="4">
        <v>2.9182000000000001</v>
      </c>
      <c r="E22" s="4" t="s">
        <v>155</v>
      </c>
      <c r="F22" s="4">
        <v>29182.103004000001</v>
      </c>
      <c r="G22" s="4">
        <v>95.5</v>
      </c>
      <c r="H22" s="4">
        <v>54.5</v>
      </c>
      <c r="I22" s="4">
        <v>275.3</v>
      </c>
      <c r="K22" s="4">
        <v>0</v>
      </c>
      <c r="L22" s="4">
        <v>22</v>
      </c>
      <c r="M22" s="4">
        <v>0.86080000000000001</v>
      </c>
      <c r="N22" s="4">
        <v>11.185600000000001</v>
      </c>
      <c r="O22" s="4">
        <v>2.5121000000000002</v>
      </c>
      <c r="P22" s="4">
        <v>82.168800000000005</v>
      </c>
      <c r="Q22" s="4">
        <v>46.915300000000002</v>
      </c>
      <c r="R22" s="4">
        <v>129.1</v>
      </c>
      <c r="S22" s="4">
        <v>65.999300000000005</v>
      </c>
      <c r="T22" s="4">
        <v>37.683199999999999</v>
      </c>
      <c r="U22" s="4">
        <v>103.7</v>
      </c>
      <c r="V22" s="4">
        <v>275.31369999999998</v>
      </c>
      <c r="Y22" s="4">
        <v>18.852</v>
      </c>
      <c r="Z22" s="4">
        <v>0</v>
      </c>
      <c r="AA22" s="4">
        <v>0</v>
      </c>
      <c r="AB22" s="4" t="s">
        <v>207</v>
      </c>
      <c r="AC22" s="4">
        <v>0</v>
      </c>
      <c r="AD22" s="4">
        <v>10.9</v>
      </c>
      <c r="AE22" s="4">
        <v>881</v>
      </c>
      <c r="AF22" s="4">
        <v>917</v>
      </c>
      <c r="AG22" s="4">
        <v>849</v>
      </c>
      <c r="AH22" s="4">
        <v>84.1</v>
      </c>
      <c r="AI22" s="4">
        <v>22.87</v>
      </c>
      <c r="AJ22" s="4">
        <v>0.53</v>
      </c>
      <c r="AK22" s="4">
        <v>982</v>
      </c>
      <c r="AL22" s="4">
        <v>0</v>
      </c>
      <c r="AM22" s="4">
        <v>0</v>
      </c>
      <c r="AN22" s="4">
        <v>23</v>
      </c>
      <c r="AO22" s="4">
        <v>191</v>
      </c>
      <c r="AP22" s="4">
        <v>187.9</v>
      </c>
      <c r="AQ22" s="4">
        <v>3.1</v>
      </c>
      <c r="AR22" s="4">
        <v>195</v>
      </c>
      <c r="AS22" s="4" t="s">
        <v>155</v>
      </c>
      <c r="AT22" s="4">
        <v>2</v>
      </c>
      <c r="AU22" s="5">
        <v>0.7986805555555555</v>
      </c>
      <c r="AV22" s="4">
        <v>47.158898000000001</v>
      </c>
      <c r="AW22" s="4">
        <v>-88.487222000000003</v>
      </c>
      <c r="AX22" s="4">
        <v>314.5</v>
      </c>
      <c r="AY22" s="4">
        <v>43.9</v>
      </c>
      <c r="AZ22" s="4">
        <v>12</v>
      </c>
      <c r="BA22" s="4">
        <v>6</v>
      </c>
      <c r="BB22" s="4" t="s">
        <v>234</v>
      </c>
      <c r="BC22" s="4">
        <v>1.8475999999999999</v>
      </c>
      <c r="BD22" s="4">
        <v>1.2951999999999999</v>
      </c>
      <c r="BE22" s="4">
        <v>2.8363999999999998</v>
      </c>
      <c r="BF22" s="4">
        <v>14.063000000000001</v>
      </c>
      <c r="BG22" s="4">
        <v>13.08</v>
      </c>
      <c r="BH22" s="4">
        <v>0.93</v>
      </c>
      <c r="BI22" s="4">
        <v>16.167000000000002</v>
      </c>
      <c r="BJ22" s="4">
        <v>2471.2170000000001</v>
      </c>
      <c r="BK22" s="4">
        <v>353.23500000000001</v>
      </c>
      <c r="BL22" s="4">
        <v>1.901</v>
      </c>
      <c r="BM22" s="4">
        <v>1.085</v>
      </c>
      <c r="BN22" s="4">
        <v>2.9860000000000002</v>
      </c>
      <c r="BO22" s="4">
        <v>1.5269999999999999</v>
      </c>
      <c r="BP22" s="4">
        <v>0.872</v>
      </c>
      <c r="BQ22" s="4">
        <v>2.399</v>
      </c>
      <c r="BR22" s="4">
        <v>2.0112999999999999</v>
      </c>
      <c r="BU22" s="4">
        <v>0.82599999999999996</v>
      </c>
      <c r="BW22" s="4">
        <v>0</v>
      </c>
      <c r="BX22" s="4">
        <v>0.44770700000000002</v>
      </c>
      <c r="BY22" s="4">
        <v>-5</v>
      </c>
      <c r="BZ22" s="4">
        <v>0.62378199999999995</v>
      </c>
      <c r="CA22" s="4">
        <v>10.94084</v>
      </c>
      <c r="CB22" s="4">
        <v>12.600396</v>
      </c>
      <c r="CC22" s="4">
        <f t="shared" si="9"/>
        <v>2.8905699279999997</v>
      </c>
      <c r="CE22" s="4">
        <f t="shared" si="10"/>
        <v>20196.780782303162</v>
      </c>
      <c r="CF22" s="4">
        <f t="shared" si="11"/>
        <v>2886.9216501977999</v>
      </c>
      <c r="CG22" s="4">
        <f t="shared" si="12"/>
        <v>19.606565144519998</v>
      </c>
      <c r="CH22" s="4">
        <f t="shared" si="13"/>
        <v>16.437967684523997</v>
      </c>
    </row>
    <row r="23" spans="1:86">
      <c r="A23" s="2">
        <v>42439</v>
      </c>
      <c r="B23" s="29">
        <v>0.59077643518518519</v>
      </c>
      <c r="C23" s="4">
        <v>12.888</v>
      </c>
      <c r="D23" s="4">
        <v>3.4710000000000001</v>
      </c>
      <c r="E23" s="4" t="s">
        <v>155</v>
      </c>
      <c r="F23" s="4">
        <v>34710</v>
      </c>
      <c r="G23" s="4">
        <v>49.3</v>
      </c>
      <c r="H23" s="4">
        <v>48.3</v>
      </c>
      <c r="I23" s="4">
        <v>280.89999999999998</v>
      </c>
      <c r="K23" s="4">
        <v>0</v>
      </c>
      <c r="L23" s="4">
        <v>23</v>
      </c>
      <c r="M23" s="4">
        <v>0.85650000000000004</v>
      </c>
      <c r="N23" s="4">
        <v>11.038600000000001</v>
      </c>
      <c r="O23" s="4">
        <v>2.9729000000000001</v>
      </c>
      <c r="P23" s="4">
        <v>42.227200000000003</v>
      </c>
      <c r="Q23" s="4">
        <v>41.369700000000002</v>
      </c>
      <c r="R23" s="4">
        <v>83.6</v>
      </c>
      <c r="S23" s="4">
        <v>33.948799999999999</v>
      </c>
      <c r="T23" s="4">
        <v>33.259399999999999</v>
      </c>
      <c r="U23" s="4">
        <v>67.2</v>
      </c>
      <c r="V23" s="4">
        <v>280.94170000000003</v>
      </c>
      <c r="Y23" s="4">
        <v>19.353999999999999</v>
      </c>
      <c r="Z23" s="4">
        <v>0</v>
      </c>
      <c r="AA23" s="4">
        <v>0</v>
      </c>
      <c r="AB23" s="4" t="s">
        <v>207</v>
      </c>
      <c r="AC23" s="4">
        <v>0</v>
      </c>
      <c r="AD23" s="4">
        <v>10.9</v>
      </c>
      <c r="AE23" s="4">
        <v>870</v>
      </c>
      <c r="AF23" s="4">
        <v>906</v>
      </c>
      <c r="AG23" s="4">
        <v>839</v>
      </c>
      <c r="AH23" s="4">
        <v>85</v>
      </c>
      <c r="AI23" s="4">
        <v>23.12</v>
      </c>
      <c r="AJ23" s="4">
        <v>0.53</v>
      </c>
      <c r="AK23" s="4">
        <v>982</v>
      </c>
      <c r="AL23" s="4">
        <v>0</v>
      </c>
      <c r="AM23" s="4">
        <v>0</v>
      </c>
      <c r="AN23" s="4">
        <v>23</v>
      </c>
      <c r="AO23" s="4">
        <v>190.9</v>
      </c>
      <c r="AP23" s="4">
        <v>187</v>
      </c>
      <c r="AQ23" s="4">
        <v>2.7</v>
      </c>
      <c r="AR23" s="4">
        <v>195</v>
      </c>
      <c r="AS23" s="4" t="s">
        <v>155</v>
      </c>
      <c r="AT23" s="4">
        <v>2</v>
      </c>
      <c r="AU23" s="5">
        <v>0.79869212962962965</v>
      </c>
      <c r="AV23" s="4">
        <v>47.158892999999999</v>
      </c>
      <c r="AW23" s="4">
        <v>-88.486953</v>
      </c>
      <c r="AX23" s="4">
        <v>314.2</v>
      </c>
      <c r="AY23" s="4">
        <v>44.2</v>
      </c>
      <c r="AZ23" s="4">
        <v>12</v>
      </c>
      <c r="BA23" s="4">
        <v>6</v>
      </c>
      <c r="BB23" s="4" t="s">
        <v>234</v>
      </c>
      <c r="BC23" s="4">
        <v>1.7</v>
      </c>
      <c r="BD23" s="4">
        <v>1.1015999999999999</v>
      </c>
      <c r="BE23" s="4">
        <v>2.1015999999999999</v>
      </c>
      <c r="BF23" s="4">
        <v>14.063000000000001</v>
      </c>
      <c r="BG23" s="4">
        <v>12.68</v>
      </c>
      <c r="BH23" s="4">
        <v>0.9</v>
      </c>
      <c r="BI23" s="4">
        <v>16.754999999999999</v>
      </c>
      <c r="BJ23" s="4">
        <v>2383.962</v>
      </c>
      <c r="BK23" s="4">
        <v>408.642</v>
      </c>
      <c r="BL23" s="4">
        <v>0.95499999999999996</v>
      </c>
      <c r="BM23" s="4">
        <v>0.93600000000000005</v>
      </c>
      <c r="BN23" s="4">
        <v>1.891</v>
      </c>
      <c r="BO23" s="4">
        <v>0.76800000000000002</v>
      </c>
      <c r="BP23" s="4">
        <v>0.752</v>
      </c>
      <c r="BQ23" s="4">
        <v>1.52</v>
      </c>
      <c r="BR23" s="4">
        <v>2.0063</v>
      </c>
      <c r="BU23" s="4">
        <v>0.82899999999999996</v>
      </c>
      <c r="BW23" s="4">
        <v>0</v>
      </c>
      <c r="BX23" s="4">
        <v>0.28269699999999998</v>
      </c>
      <c r="BY23" s="4">
        <v>-5</v>
      </c>
      <c r="BZ23" s="4">
        <v>0.62189099999999997</v>
      </c>
      <c r="CA23" s="4">
        <v>6.9084079999999997</v>
      </c>
      <c r="CB23" s="4">
        <v>12.562198</v>
      </c>
      <c r="CC23" s="4">
        <f t="shared" si="9"/>
        <v>1.8252013935999998</v>
      </c>
      <c r="CE23" s="4">
        <f t="shared" si="10"/>
        <v>12302.628467914512</v>
      </c>
      <c r="CF23" s="4">
        <f t="shared" si="11"/>
        <v>2108.8300494661917</v>
      </c>
      <c r="CG23" s="4">
        <f t="shared" si="12"/>
        <v>7.8440827795199999</v>
      </c>
      <c r="CH23" s="4">
        <f t="shared" si="13"/>
        <v>10.353673210888799</v>
      </c>
    </row>
    <row r="24" spans="1:86">
      <c r="A24" s="2">
        <v>42439</v>
      </c>
      <c r="B24" s="29">
        <v>0.59078800925925923</v>
      </c>
      <c r="C24" s="4">
        <v>12.641</v>
      </c>
      <c r="D24" s="4">
        <v>3.8338000000000001</v>
      </c>
      <c r="E24" s="4" t="s">
        <v>155</v>
      </c>
      <c r="F24" s="4">
        <v>38337.530363999998</v>
      </c>
      <c r="G24" s="4">
        <v>35.799999999999997</v>
      </c>
      <c r="H24" s="4">
        <v>47.1</v>
      </c>
      <c r="I24" s="4">
        <v>290.2</v>
      </c>
      <c r="K24" s="4">
        <v>0</v>
      </c>
      <c r="L24" s="4">
        <v>23</v>
      </c>
      <c r="M24" s="4">
        <v>0.85499999999999998</v>
      </c>
      <c r="N24" s="4">
        <v>10.808299999999999</v>
      </c>
      <c r="O24" s="4">
        <v>3.278</v>
      </c>
      <c r="P24" s="4">
        <v>30.6099</v>
      </c>
      <c r="Q24" s="4">
        <v>40.271700000000003</v>
      </c>
      <c r="R24" s="4">
        <v>70.900000000000006</v>
      </c>
      <c r="S24" s="4">
        <v>24.609000000000002</v>
      </c>
      <c r="T24" s="4">
        <v>32.3767</v>
      </c>
      <c r="U24" s="4">
        <v>57</v>
      </c>
      <c r="V24" s="4">
        <v>290.24549999999999</v>
      </c>
      <c r="Y24" s="4">
        <v>19.88</v>
      </c>
      <c r="Z24" s="4">
        <v>0</v>
      </c>
      <c r="AA24" s="4">
        <v>0</v>
      </c>
      <c r="AB24" s="4" t="s">
        <v>207</v>
      </c>
      <c r="AC24" s="4">
        <v>0</v>
      </c>
      <c r="AD24" s="4">
        <v>10.9</v>
      </c>
      <c r="AE24" s="4">
        <v>866</v>
      </c>
      <c r="AF24" s="4">
        <v>899</v>
      </c>
      <c r="AG24" s="4">
        <v>835</v>
      </c>
      <c r="AH24" s="4">
        <v>85</v>
      </c>
      <c r="AI24" s="4">
        <v>23.12</v>
      </c>
      <c r="AJ24" s="4">
        <v>0.53</v>
      </c>
      <c r="AK24" s="4">
        <v>982</v>
      </c>
      <c r="AL24" s="4">
        <v>0</v>
      </c>
      <c r="AM24" s="4">
        <v>0</v>
      </c>
      <c r="AN24" s="4">
        <v>23</v>
      </c>
      <c r="AO24" s="4">
        <v>190.1</v>
      </c>
      <c r="AP24" s="4">
        <v>187.1</v>
      </c>
      <c r="AQ24" s="4">
        <v>2.5</v>
      </c>
      <c r="AR24" s="4">
        <v>195</v>
      </c>
      <c r="AS24" s="4" t="s">
        <v>155</v>
      </c>
      <c r="AT24" s="4">
        <v>2</v>
      </c>
      <c r="AU24" s="5">
        <v>0.7987037037037038</v>
      </c>
      <c r="AV24" s="4">
        <v>47.158887</v>
      </c>
      <c r="AW24" s="4">
        <v>-88.486692000000005</v>
      </c>
      <c r="AX24" s="4">
        <v>314</v>
      </c>
      <c r="AY24" s="4">
        <v>43.5</v>
      </c>
      <c r="AZ24" s="4">
        <v>12</v>
      </c>
      <c r="BA24" s="4">
        <v>6</v>
      </c>
      <c r="BB24" s="4" t="s">
        <v>234</v>
      </c>
      <c r="BC24" s="4">
        <v>1.7</v>
      </c>
      <c r="BD24" s="4">
        <v>1.2</v>
      </c>
      <c r="BE24" s="4">
        <v>2.2000000000000002</v>
      </c>
      <c r="BF24" s="4">
        <v>14.063000000000001</v>
      </c>
      <c r="BG24" s="4">
        <v>12.55</v>
      </c>
      <c r="BH24" s="4">
        <v>0.89</v>
      </c>
      <c r="BI24" s="4">
        <v>16.956</v>
      </c>
      <c r="BJ24" s="4">
        <v>2321.6619999999998</v>
      </c>
      <c r="BK24" s="4">
        <v>448.15</v>
      </c>
      <c r="BL24" s="4">
        <v>0.68899999999999995</v>
      </c>
      <c r="BM24" s="4">
        <v>0.90600000000000003</v>
      </c>
      <c r="BN24" s="4">
        <v>1.5940000000000001</v>
      </c>
      <c r="BO24" s="4">
        <v>0.55400000000000005</v>
      </c>
      <c r="BP24" s="4">
        <v>0.72799999999999998</v>
      </c>
      <c r="BQ24" s="4">
        <v>1.282</v>
      </c>
      <c r="BR24" s="4">
        <v>2.0615999999999999</v>
      </c>
      <c r="BU24" s="4">
        <v>0.84699999999999998</v>
      </c>
      <c r="BW24" s="4">
        <v>0</v>
      </c>
      <c r="BX24" s="4">
        <v>0.22354499999999999</v>
      </c>
      <c r="BY24" s="4">
        <v>-5</v>
      </c>
      <c r="BZ24" s="4">
        <v>0.62078199999999994</v>
      </c>
      <c r="CA24" s="4">
        <v>5.4628800000000002</v>
      </c>
      <c r="CB24" s="4">
        <v>12.539796000000001</v>
      </c>
      <c r="CC24" s="4">
        <f t="shared" si="9"/>
        <v>1.443292896</v>
      </c>
      <c r="CE24" s="4">
        <f t="shared" si="10"/>
        <v>9474.1717972003189</v>
      </c>
      <c r="CF24" s="4">
        <f t="shared" si="11"/>
        <v>1828.7976849839999</v>
      </c>
      <c r="CG24" s="4">
        <f t="shared" si="12"/>
        <v>5.2315488835200004</v>
      </c>
      <c r="CH24" s="4">
        <f t="shared" si="13"/>
        <v>8.4129182357760008</v>
      </c>
    </row>
    <row r="25" spans="1:86">
      <c r="A25" s="2">
        <v>42439</v>
      </c>
      <c r="B25" s="29">
        <v>0.59079958333333338</v>
      </c>
      <c r="C25" s="4">
        <v>12.298999999999999</v>
      </c>
      <c r="D25" s="4">
        <v>4.4589999999999996</v>
      </c>
      <c r="E25" s="4" t="s">
        <v>155</v>
      </c>
      <c r="F25" s="4">
        <v>44590</v>
      </c>
      <c r="G25" s="4">
        <v>17.899999999999999</v>
      </c>
      <c r="H25" s="4">
        <v>47.1</v>
      </c>
      <c r="I25" s="4">
        <v>313.60000000000002</v>
      </c>
      <c r="K25" s="4">
        <v>0</v>
      </c>
      <c r="L25" s="4">
        <v>25</v>
      </c>
      <c r="M25" s="4">
        <v>0.85189999999999999</v>
      </c>
      <c r="N25" s="4">
        <v>10.4773</v>
      </c>
      <c r="O25" s="4">
        <v>3.7986</v>
      </c>
      <c r="P25" s="4">
        <v>15.244199999999999</v>
      </c>
      <c r="Q25" s="4">
        <v>40.124400000000001</v>
      </c>
      <c r="R25" s="4">
        <v>55.4</v>
      </c>
      <c r="S25" s="4">
        <v>12.255699999999999</v>
      </c>
      <c r="T25" s="4">
        <v>32.258200000000002</v>
      </c>
      <c r="U25" s="4">
        <v>44.5</v>
      </c>
      <c r="V25" s="4">
        <v>313.59660000000002</v>
      </c>
      <c r="Y25" s="4">
        <v>21.042000000000002</v>
      </c>
      <c r="Z25" s="4">
        <v>0</v>
      </c>
      <c r="AA25" s="4">
        <v>0</v>
      </c>
      <c r="AB25" s="4" t="s">
        <v>207</v>
      </c>
      <c r="AC25" s="4">
        <v>0</v>
      </c>
      <c r="AD25" s="4">
        <v>10.8</v>
      </c>
      <c r="AE25" s="4">
        <v>865</v>
      </c>
      <c r="AF25" s="4">
        <v>896</v>
      </c>
      <c r="AG25" s="4">
        <v>834</v>
      </c>
      <c r="AH25" s="4">
        <v>85</v>
      </c>
      <c r="AI25" s="4">
        <v>23.12</v>
      </c>
      <c r="AJ25" s="4">
        <v>0.53</v>
      </c>
      <c r="AK25" s="4">
        <v>982</v>
      </c>
      <c r="AL25" s="4">
        <v>0</v>
      </c>
      <c r="AM25" s="4">
        <v>0</v>
      </c>
      <c r="AN25" s="4">
        <v>23</v>
      </c>
      <c r="AO25" s="4">
        <v>191</v>
      </c>
      <c r="AP25" s="4">
        <v>188</v>
      </c>
      <c r="AQ25" s="4">
        <v>2.4</v>
      </c>
      <c r="AR25" s="4">
        <v>195</v>
      </c>
      <c r="AS25" s="4" t="s">
        <v>155</v>
      </c>
      <c r="AT25" s="4">
        <v>2</v>
      </c>
      <c r="AU25" s="5">
        <v>0.79871527777777773</v>
      </c>
      <c r="AV25" s="4">
        <v>47.158875000000002</v>
      </c>
      <c r="AW25" s="4">
        <v>-88.486440000000002</v>
      </c>
      <c r="AX25" s="4">
        <v>313.89999999999998</v>
      </c>
      <c r="AY25" s="4">
        <v>42.1</v>
      </c>
      <c r="AZ25" s="4">
        <v>12</v>
      </c>
      <c r="BA25" s="4">
        <v>6</v>
      </c>
      <c r="BB25" s="4" t="s">
        <v>234</v>
      </c>
      <c r="BC25" s="4">
        <v>1.7507999999999999</v>
      </c>
      <c r="BD25" s="4">
        <v>1.3016000000000001</v>
      </c>
      <c r="BE25" s="4">
        <v>2.2507999999999999</v>
      </c>
      <c r="BF25" s="4">
        <v>14.063000000000001</v>
      </c>
      <c r="BG25" s="4">
        <v>12.27</v>
      </c>
      <c r="BH25" s="4">
        <v>0.87</v>
      </c>
      <c r="BI25" s="4">
        <v>17.385000000000002</v>
      </c>
      <c r="BJ25" s="4">
        <v>2220.2629999999999</v>
      </c>
      <c r="BK25" s="4">
        <v>512.34</v>
      </c>
      <c r="BL25" s="4">
        <v>0.33800000000000002</v>
      </c>
      <c r="BM25" s="4">
        <v>0.89</v>
      </c>
      <c r="BN25" s="4">
        <v>1.2290000000000001</v>
      </c>
      <c r="BO25" s="4">
        <v>0.27200000000000002</v>
      </c>
      <c r="BP25" s="4">
        <v>0.71599999999999997</v>
      </c>
      <c r="BQ25" s="4">
        <v>0.98799999999999999</v>
      </c>
      <c r="BR25" s="4">
        <v>2.1974999999999998</v>
      </c>
      <c r="BU25" s="4">
        <v>0.88500000000000001</v>
      </c>
      <c r="BW25" s="4">
        <v>0</v>
      </c>
      <c r="BX25" s="4">
        <v>0.22331300000000001</v>
      </c>
      <c r="BY25" s="4">
        <v>-5</v>
      </c>
      <c r="BZ25" s="4">
        <v>0.61932699999999996</v>
      </c>
      <c r="CA25" s="4">
        <v>5.457211</v>
      </c>
      <c r="CB25" s="4">
        <v>12.510405</v>
      </c>
      <c r="CC25" s="4">
        <f t="shared" si="9"/>
        <v>1.4417951462</v>
      </c>
      <c r="CE25" s="4">
        <f t="shared" si="10"/>
        <v>9050.9834188702716</v>
      </c>
      <c r="CF25" s="4">
        <f t="shared" si="11"/>
        <v>2088.57277035378</v>
      </c>
      <c r="CG25" s="4">
        <f t="shared" si="12"/>
        <v>4.0276181775959996</v>
      </c>
      <c r="CH25" s="4">
        <f t="shared" si="13"/>
        <v>8.9581892158574998</v>
      </c>
    </row>
    <row r="26" spans="1:86">
      <c r="A26" s="2">
        <v>42439</v>
      </c>
      <c r="B26" s="29">
        <v>0.59081115740740742</v>
      </c>
      <c r="C26" s="4">
        <v>12.167999999999999</v>
      </c>
      <c r="D26" s="4">
        <v>4.5477999999999996</v>
      </c>
      <c r="E26" s="4" t="s">
        <v>155</v>
      </c>
      <c r="F26" s="4">
        <v>45478.094448999997</v>
      </c>
      <c r="G26" s="4">
        <v>10.6</v>
      </c>
      <c r="H26" s="4">
        <v>58.2</v>
      </c>
      <c r="I26" s="4">
        <v>327.9</v>
      </c>
      <c r="K26" s="4">
        <v>0</v>
      </c>
      <c r="L26" s="4">
        <v>26</v>
      </c>
      <c r="M26" s="4">
        <v>0.85209999999999997</v>
      </c>
      <c r="N26" s="4">
        <v>10.3687</v>
      </c>
      <c r="O26" s="4">
        <v>3.8753000000000002</v>
      </c>
      <c r="P26" s="4">
        <v>9.0404</v>
      </c>
      <c r="Q26" s="4">
        <v>49.585700000000003</v>
      </c>
      <c r="R26" s="4">
        <v>58.6</v>
      </c>
      <c r="S26" s="4">
        <v>7.2680999999999996</v>
      </c>
      <c r="T26" s="4">
        <v>39.864699999999999</v>
      </c>
      <c r="U26" s="4">
        <v>47.1</v>
      </c>
      <c r="V26" s="4">
        <v>327.90410000000003</v>
      </c>
      <c r="Y26" s="4">
        <v>22.363</v>
      </c>
      <c r="Z26" s="4">
        <v>0</v>
      </c>
      <c r="AA26" s="4">
        <v>0</v>
      </c>
      <c r="AB26" s="4" t="s">
        <v>207</v>
      </c>
      <c r="AC26" s="4">
        <v>0</v>
      </c>
      <c r="AD26" s="4">
        <v>10.9</v>
      </c>
      <c r="AE26" s="4">
        <v>864</v>
      </c>
      <c r="AF26" s="4">
        <v>897</v>
      </c>
      <c r="AG26" s="4">
        <v>834</v>
      </c>
      <c r="AH26" s="4">
        <v>85</v>
      </c>
      <c r="AI26" s="4">
        <v>23.12</v>
      </c>
      <c r="AJ26" s="4">
        <v>0.53</v>
      </c>
      <c r="AK26" s="4">
        <v>982</v>
      </c>
      <c r="AL26" s="4">
        <v>0</v>
      </c>
      <c r="AM26" s="4">
        <v>0</v>
      </c>
      <c r="AN26" s="4">
        <v>23</v>
      </c>
      <c r="AO26" s="4">
        <v>191</v>
      </c>
      <c r="AP26" s="4">
        <v>188</v>
      </c>
      <c r="AQ26" s="4">
        <v>2.6</v>
      </c>
      <c r="AR26" s="4">
        <v>195</v>
      </c>
      <c r="AS26" s="4" t="s">
        <v>155</v>
      </c>
      <c r="AT26" s="4">
        <v>2</v>
      </c>
      <c r="AU26" s="5">
        <v>0.79872685185185188</v>
      </c>
      <c r="AV26" s="4">
        <v>47.158848999999996</v>
      </c>
      <c r="AW26" s="4">
        <v>-88.486284999999995</v>
      </c>
      <c r="AX26" s="4">
        <v>313.39999999999998</v>
      </c>
      <c r="AY26" s="4">
        <v>39</v>
      </c>
      <c r="AZ26" s="4">
        <v>12</v>
      </c>
      <c r="BA26" s="4">
        <v>6</v>
      </c>
      <c r="BB26" s="4" t="s">
        <v>234</v>
      </c>
      <c r="BC26" s="4">
        <v>1.9523999999999999</v>
      </c>
      <c r="BD26" s="4">
        <v>1.2984</v>
      </c>
      <c r="BE26" s="4">
        <v>2.5032000000000001</v>
      </c>
      <c r="BF26" s="4">
        <v>14.063000000000001</v>
      </c>
      <c r="BG26" s="4">
        <v>12.28</v>
      </c>
      <c r="BH26" s="4">
        <v>0.87</v>
      </c>
      <c r="BI26" s="4">
        <v>17.352</v>
      </c>
      <c r="BJ26" s="4">
        <v>2201.9450000000002</v>
      </c>
      <c r="BK26" s="4">
        <v>523.80600000000004</v>
      </c>
      <c r="BL26" s="4">
        <v>0.20100000000000001</v>
      </c>
      <c r="BM26" s="4">
        <v>1.103</v>
      </c>
      <c r="BN26" s="4">
        <v>1.304</v>
      </c>
      <c r="BO26" s="4">
        <v>0.16200000000000001</v>
      </c>
      <c r="BP26" s="4">
        <v>0.88700000000000001</v>
      </c>
      <c r="BQ26" s="4">
        <v>1.048</v>
      </c>
      <c r="BR26" s="4">
        <v>2.3026</v>
      </c>
      <c r="BU26" s="4">
        <v>0.94199999999999995</v>
      </c>
      <c r="BW26" s="4">
        <v>0</v>
      </c>
      <c r="BX26" s="4">
        <v>0.18380099999999999</v>
      </c>
      <c r="BY26" s="4">
        <v>-5</v>
      </c>
      <c r="BZ26" s="4">
        <v>0.62178199999999995</v>
      </c>
      <c r="CA26" s="4">
        <v>4.4916359999999997</v>
      </c>
      <c r="CB26" s="4">
        <v>12.559996</v>
      </c>
      <c r="CC26" s="4">
        <f t="shared" si="9"/>
        <v>1.1866902311999998</v>
      </c>
      <c r="CE26" s="4">
        <f t="shared" si="10"/>
        <v>7388.0805677189401</v>
      </c>
      <c r="CF26" s="4">
        <f t="shared" si="11"/>
        <v>1757.501177302152</v>
      </c>
      <c r="CG26" s="4">
        <f t="shared" si="12"/>
        <v>3.5163041924159999</v>
      </c>
      <c r="CH26" s="4">
        <f t="shared" si="13"/>
        <v>7.7258034670392002</v>
      </c>
    </row>
    <row r="27" spans="1:86">
      <c r="A27" s="2">
        <v>42439</v>
      </c>
      <c r="B27" s="29">
        <v>0.59082273148148146</v>
      </c>
      <c r="C27" s="4">
        <v>12.64</v>
      </c>
      <c r="D27" s="4">
        <v>4.0514000000000001</v>
      </c>
      <c r="E27" s="4" t="s">
        <v>155</v>
      </c>
      <c r="F27" s="4">
        <v>40514.053183000004</v>
      </c>
      <c r="G27" s="4">
        <v>9.6</v>
      </c>
      <c r="H27" s="4">
        <v>60</v>
      </c>
      <c r="I27" s="4">
        <v>322.10000000000002</v>
      </c>
      <c r="K27" s="4">
        <v>0</v>
      </c>
      <c r="L27" s="4">
        <v>27</v>
      </c>
      <c r="M27" s="4">
        <v>0.85289999999999999</v>
      </c>
      <c r="N27" s="4">
        <v>10.7812</v>
      </c>
      <c r="O27" s="4">
        <v>3.4556</v>
      </c>
      <c r="P27" s="4">
        <v>8.1725999999999992</v>
      </c>
      <c r="Q27" s="4">
        <v>51.176600000000001</v>
      </c>
      <c r="R27" s="4">
        <v>59.3</v>
      </c>
      <c r="S27" s="4">
        <v>6.5704000000000002</v>
      </c>
      <c r="T27" s="4">
        <v>41.143700000000003</v>
      </c>
      <c r="U27" s="4">
        <v>47.7</v>
      </c>
      <c r="V27" s="4">
        <v>322.11689999999999</v>
      </c>
      <c r="Y27" s="4">
        <v>22.853999999999999</v>
      </c>
      <c r="Z27" s="4">
        <v>0</v>
      </c>
      <c r="AA27" s="4">
        <v>0</v>
      </c>
      <c r="AB27" s="4" t="s">
        <v>207</v>
      </c>
      <c r="AC27" s="4">
        <v>0</v>
      </c>
      <c r="AD27" s="4">
        <v>10.8</v>
      </c>
      <c r="AE27" s="4">
        <v>864</v>
      </c>
      <c r="AF27" s="4">
        <v>897</v>
      </c>
      <c r="AG27" s="4">
        <v>833</v>
      </c>
      <c r="AH27" s="4">
        <v>85</v>
      </c>
      <c r="AI27" s="4">
        <v>23.12</v>
      </c>
      <c r="AJ27" s="4">
        <v>0.53</v>
      </c>
      <c r="AK27" s="4">
        <v>982</v>
      </c>
      <c r="AL27" s="4">
        <v>0</v>
      </c>
      <c r="AM27" s="4">
        <v>0</v>
      </c>
      <c r="AN27" s="4">
        <v>23</v>
      </c>
      <c r="AO27" s="4">
        <v>190.9</v>
      </c>
      <c r="AP27" s="4">
        <v>188</v>
      </c>
      <c r="AQ27" s="4">
        <v>2.2000000000000002</v>
      </c>
      <c r="AR27" s="4">
        <v>195</v>
      </c>
      <c r="AS27" s="4" t="s">
        <v>155</v>
      </c>
      <c r="AT27" s="4">
        <v>2</v>
      </c>
      <c r="AU27" s="5">
        <v>0.79873842592592592</v>
      </c>
      <c r="AV27" s="4">
        <v>47.158810000000003</v>
      </c>
      <c r="AW27" s="4">
        <v>-88.486159999999998</v>
      </c>
      <c r="AX27" s="4">
        <v>312.8</v>
      </c>
      <c r="AY27" s="4">
        <v>34.4</v>
      </c>
      <c r="AZ27" s="4">
        <v>12</v>
      </c>
      <c r="BA27" s="4">
        <v>7</v>
      </c>
      <c r="BB27" s="4" t="s">
        <v>235</v>
      </c>
      <c r="BC27" s="4">
        <v>2.1</v>
      </c>
      <c r="BD27" s="4">
        <v>1.2</v>
      </c>
      <c r="BE27" s="4">
        <v>2.7</v>
      </c>
      <c r="BF27" s="4">
        <v>14.063000000000001</v>
      </c>
      <c r="BG27" s="4">
        <v>12.37</v>
      </c>
      <c r="BH27" s="4">
        <v>0.88</v>
      </c>
      <c r="BI27" s="4">
        <v>17.241</v>
      </c>
      <c r="BJ27" s="4">
        <v>2290.8150000000001</v>
      </c>
      <c r="BK27" s="4">
        <v>467.33199999999999</v>
      </c>
      <c r="BL27" s="4">
        <v>0.182</v>
      </c>
      <c r="BM27" s="4">
        <v>1.139</v>
      </c>
      <c r="BN27" s="4">
        <v>1.321</v>
      </c>
      <c r="BO27" s="4">
        <v>0.14599999999999999</v>
      </c>
      <c r="BP27" s="4">
        <v>0.91600000000000004</v>
      </c>
      <c r="BQ27" s="4">
        <v>1.0620000000000001</v>
      </c>
      <c r="BR27" s="4">
        <v>2.2633000000000001</v>
      </c>
      <c r="BU27" s="4">
        <v>0.96299999999999997</v>
      </c>
      <c r="BW27" s="4">
        <v>0</v>
      </c>
      <c r="BX27" s="4">
        <v>0.17716100000000001</v>
      </c>
      <c r="BY27" s="4">
        <v>-5</v>
      </c>
      <c r="BZ27" s="4">
        <v>0.61989099999999997</v>
      </c>
      <c r="CA27" s="4">
        <v>4.3293720000000002</v>
      </c>
      <c r="CB27" s="4">
        <v>12.521798</v>
      </c>
      <c r="CC27" s="4">
        <f t="shared" si="9"/>
        <v>1.1438200824</v>
      </c>
      <c r="CE27" s="4">
        <f t="shared" si="10"/>
        <v>7408.5893676804608</v>
      </c>
      <c r="CF27" s="4">
        <f t="shared" si="11"/>
        <v>1511.3707944014882</v>
      </c>
      <c r="CG27" s="4">
        <f t="shared" si="12"/>
        <v>3.4345514188080002</v>
      </c>
      <c r="CH27" s="4">
        <f t="shared" si="13"/>
        <v>7.3196047327571998</v>
      </c>
    </row>
    <row r="28" spans="1:86">
      <c r="A28" s="2">
        <v>42439</v>
      </c>
      <c r="B28" s="29">
        <v>0.59083430555555549</v>
      </c>
      <c r="C28" s="4">
        <v>12.760999999999999</v>
      </c>
      <c r="D28" s="4">
        <v>3.4645999999999999</v>
      </c>
      <c r="E28" s="4" t="s">
        <v>155</v>
      </c>
      <c r="F28" s="4">
        <v>34645.925926000004</v>
      </c>
      <c r="G28" s="4">
        <v>9.5</v>
      </c>
      <c r="H28" s="4">
        <v>60</v>
      </c>
      <c r="I28" s="4">
        <v>327.9</v>
      </c>
      <c r="K28" s="4">
        <v>0</v>
      </c>
      <c r="L28" s="4">
        <v>27</v>
      </c>
      <c r="M28" s="4">
        <v>0.85740000000000005</v>
      </c>
      <c r="N28" s="4">
        <v>10.9412</v>
      </c>
      <c r="O28" s="4">
        <v>2.9704999999999999</v>
      </c>
      <c r="P28" s="4">
        <v>8.1450999999999993</v>
      </c>
      <c r="Q28" s="4">
        <v>51.442799999999998</v>
      </c>
      <c r="R28" s="4">
        <v>59.6</v>
      </c>
      <c r="S28" s="4">
        <v>6.5481999999999996</v>
      </c>
      <c r="T28" s="4">
        <v>41.357300000000002</v>
      </c>
      <c r="U28" s="4">
        <v>47.9</v>
      </c>
      <c r="V28" s="4">
        <v>327.86380000000003</v>
      </c>
      <c r="Y28" s="4">
        <v>23.064</v>
      </c>
      <c r="Z28" s="4">
        <v>0</v>
      </c>
      <c r="AA28" s="4">
        <v>0</v>
      </c>
      <c r="AB28" s="4" t="s">
        <v>207</v>
      </c>
      <c r="AC28" s="4">
        <v>0</v>
      </c>
      <c r="AD28" s="4">
        <v>10.8</v>
      </c>
      <c r="AE28" s="4">
        <v>864</v>
      </c>
      <c r="AF28" s="4">
        <v>898</v>
      </c>
      <c r="AG28" s="4">
        <v>834</v>
      </c>
      <c r="AH28" s="4">
        <v>85</v>
      </c>
      <c r="AI28" s="4">
        <v>23.11</v>
      </c>
      <c r="AJ28" s="4">
        <v>0.53</v>
      </c>
      <c r="AK28" s="4">
        <v>982</v>
      </c>
      <c r="AL28" s="4">
        <v>0</v>
      </c>
      <c r="AM28" s="4">
        <v>0</v>
      </c>
      <c r="AN28" s="4">
        <v>23</v>
      </c>
      <c r="AO28" s="4">
        <v>190.1</v>
      </c>
      <c r="AP28" s="4">
        <v>188</v>
      </c>
      <c r="AQ28" s="4">
        <v>2.4</v>
      </c>
      <c r="AR28" s="4">
        <v>195</v>
      </c>
      <c r="AS28" s="4" t="s">
        <v>155</v>
      </c>
      <c r="AT28" s="4">
        <v>2</v>
      </c>
      <c r="AU28" s="5">
        <v>0.79875000000000007</v>
      </c>
      <c r="AV28" s="4">
        <v>47.158760000000001</v>
      </c>
      <c r="AW28" s="4">
        <v>-88.485990000000001</v>
      </c>
      <c r="AX28" s="4">
        <v>313</v>
      </c>
      <c r="AY28" s="4">
        <v>31.3</v>
      </c>
      <c r="AZ28" s="4">
        <v>12</v>
      </c>
      <c r="BA28" s="4">
        <v>8</v>
      </c>
      <c r="BB28" s="4" t="s">
        <v>235</v>
      </c>
      <c r="BC28" s="4">
        <v>1.8460000000000001</v>
      </c>
      <c r="BD28" s="4">
        <v>1.2507999999999999</v>
      </c>
      <c r="BE28" s="4">
        <v>2.6492</v>
      </c>
      <c r="BF28" s="4">
        <v>14.063000000000001</v>
      </c>
      <c r="BG28" s="4">
        <v>12.77</v>
      </c>
      <c r="BH28" s="4">
        <v>0.91</v>
      </c>
      <c r="BI28" s="4">
        <v>16.634</v>
      </c>
      <c r="BJ28" s="4">
        <v>2379.0920000000001</v>
      </c>
      <c r="BK28" s="4">
        <v>411.10300000000001</v>
      </c>
      <c r="BL28" s="4">
        <v>0.185</v>
      </c>
      <c r="BM28" s="4">
        <v>1.171</v>
      </c>
      <c r="BN28" s="4">
        <v>1.357</v>
      </c>
      <c r="BO28" s="4">
        <v>0.14899999999999999</v>
      </c>
      <c r="BP28" s="4">
        <v>0.94199999999999995</v>
      </c>
      <c r="BQ28" s="4">
        <v>1.091</v>
      </c>
      <c r="BR28" s="4">
        <v>2.3574000000000002</v>
      </c>
      <c r="BU28" s="4">
        <v>0.995</v>
      </c>
      <c r="BW28" s="4">
        <v>0</v>
      </c>
      <c r="BX28" s="4">
        <v>0.206924</v>
      </c>
      <c r="BY28" s="4">
        <v>-5</v>
      </c>
      <c r="BZ28" s="4">
        <v>0.61910900000000002</v>
      </c>
      <c r="CA28" s="4">
        <v>5.0567060000000001</v>
      </c>
      <c r="CB28" s="4">
        <v>12.506002000000001</v>
      </c>
      <c r="CC28" s="4">
        <f t="shared" si="9"/>
        <v>1.3359817251999999</v>
      </c>
      <c r="CE28" s="4">
        <f t="shared" si="10"/>
        <v>8986.6854868411447</v>
      </c>
      <c r="CF28" s="4">
        <f t="shared" si="11"/>
        <v>1552.883774018346</v>
      </c>
      <c r="CG28" s="4">
        <f t="shared" si="12"/>
        <v>4.1210990857620002</v>
      </c>
      <c r="CH28" s="4">
        <f t="shared" si="13"/>
        <v>8.9047470071268009</v>
      </c>
    </row>
    <row r="29" spans="1:86">
      <c r="A29" s="2">
        <v>42439</v>
      </c>
      <c r="B29" s="29">
        <v>0.59084587962962964</v>
      </c>
      <c r="C29" s="4">
        <v>12.695</v>
      </c>
      <c r="D29" s="4">
        <v>3.8719999999999999</v>
      </c>
      <c r="E29" s="4" t="s">
        <v>155</v>
      </c>
      <c r="F29" s="4">
        <v>38720</v>
      </c>
      <c r="G29" s="4">
        <v>8.9</v>
      </c>
      <c r="H29" s="4">
        <v>60</v>
      </c>
      <c r="I29" s="4">
        <v>344.4</v>
      </c>
      <c r="K29" s="4">
        <v>0</v>
      </c>
      <c r="L29" s="4">
        <v>27</v>
      </c>
      <c r="M29" s="4">
        <v>0.85419999999999996</v>
      </c>
      <c r="N29" s="4">
        <v>10.8436</v>
      </c>
      <c r="O29" s="4">
        <v>3.3073999999999999</v>
      </c>
      <c r="P29" s="4">
        <v>7.6379000000000001</v>
      </c>
      <c r="Q29" s="4">
        <v>51.2517</v>
      </c>
      <c r="R29" s="4">
        <v>58.9</v>
      </c>
      <c r="S29" s="4">
        <v>6.1393000000000004</v>
      </c>
      <c r="T29" s="4">
        <v>41.196199999999997</v>
      </c>
      <c r="U29" s="4">
        <v>47.3</v>
      </c>
      <c r="V29" s="4">
        <v>344.42869999999999</v>
      </c>
      <c r="Y29" s="4">
        <v>23.03</v>
      </c>
      <c r="Z29" s="4">
        <v>0</v>
      </c>
      <c r="AA29" s="4">
        <v>0</v>
      </c>
      <c r="AB29" s="4" t="s">
        <v>207</v>
      </c>
      <c r="AC29" s="4">
        <v>0</v>
      </c>
      <c r="AD29" s="4">
        <v>10.8</v>
      </c>
      <c r="AE29" s="4">
        <v>864</v>
      </c>
      <c r="AF29" s="4">
        <v>898</v>
      </c>
      <c r="AG29" s="4">
        <v>833</v>
      </c>
      <c r="AH29" s="4">
        <v>84.9</v>
      </c>
      <c r="AI29" s="4">
        <v>23.07</v>
      </c>
      <c r="AJ29" s="4">
        <v>0.53</v>
      </c>
      <c r="AK29" s="4">
        <v>983</v>
      </c>
      <c r="AL29" s="4">
        <v>0</v>
      </c>
      <c r="AM29" s="4">
        <v>0</v>
      </c>
      <c r="AN29" s="4">
        <v>23</v>
      </c>
      <c r="AO29" s="4">
        <v>191</v>
      </c>
      <c r="AP29" s="4">
        <v>187.9</v>
      </c>
      <c r="AQ29" s="4">
        <v>2.4</v>
      </c>
      <c r="AR29" s="4">
        <v>195</v>
      </c>
      <c r="AS29" s="4" t="s">
        <v>155</v>
      </c>
      <c r="AT29" s="4">
        <v>2</v>
      </c>
      <c r="AU29" s="5">
        <v>0.798761574074074</v>
      </c>
      <c r="AV29" s="4">
        <v>47.158701999999998</v>
      </c>
      <c r="AW29" s="4">
        <v>-88.485844</v>
      </c>
      <c r="AX29" s="4">
        <v>313.3</v>
      </c>
      <c r="AY29" s="4">
        <v>29.4</v>
      </c>
      <c r="AZ29" s="4">
        <v>12</v>
      </c>
      <c r="BA29" s="4">
        <v>10</v>
      </c>
      <c r="BB29" s="4" t="s">
        <v>236</v>
      </c>
      <c r="BC29" s="4">
        <v>1.4476</v>
      </c>
      <c r="BD29" s="4">
        <v>1.3508</v>
      </c>
      <c r="BE29" s="4">
        <v>2.3967999999999998</v>
      </c>
      <c r="BF29" s="4">
        <v>14.063000000000001</v>
      </c>
      <c r="BG29" s="4">
        <v>12.47</v>
      </c>
      <c r="BH29" s="4">
        <v>0.89</v>
      </c>
      <c r="BI29" s="4">
        <v>17.068999999999999</v>
      </c>
      <c r="BJ29" s="4">
        <v>2317.6889999999999</v>
      </c>
      <c r="BK29" s="4">
        <v>449.93400000000003</v>
      </c>
      <c r="BL29" s="4">
        <v>0.17100000000000001</v>
      </c>
      <c r="BM29" s="4">
        <v>1.147</v>
      </c>
      <c r="BN29" s="4">
        <v>1.3180000000000001</v>
      </c>
      <c r="BO29" s="4">
        <v>0.13700000000000001</v>
      </c>
      <c r="BP29" s="4">
        <v>0.92200000000000004</v>
      </c>
      <c r="BQ29" s="4">
        <v>1.06</v>
      </c>
      <c r="BR29" s="4">
        <v>2.4342999999999999</v>
      </c>
      <c r="BU29" s="4">
        <v>0.97699999999999998</v>
      </c>
      <c r="BW29" s="4">
        <v>0</v>
      </c>
      <c r="BX29" s="4">
        <v>0.23442199999999999</v>
      </c>
      <c r="BY29" s="4">
        <v>-5</v>
      </c>
      <c r="BZ29" s="4">
        <v>0.61978200000000006</v>
      </c>
      <c r="CA29" s="4">
        <v>5.7286869999999999</v>
      </c>
      <c r="CB29" s="4">
        <v>12.519596</v>
      </c>
      <c r="CC29" s="4">
        <f t="shared" si="9"/>
        <v>1.5135191053999999</v>
      </c>
      <c r="CE29" s="4">
        <f t="shared" si="10"/>
        <v>9918.1541887242201</v>
      </c>
      <c r="CF29" s="4">
        <f t="shared" si="11"/>
        <v>1925.415699323526</v>
      </c>
      <c r="CG29" s="4">
        <f t="shared" si="12"/>
        <v>4.53608894034</v>
      </c>
      <c r="CH29" s="4">
        <f t="shared" si="13"/>
        <v>10.4171710447827</v>
      </c>
    </row>
    <row r="30" spans="1:86">
      <c r="A30" s="2">
        <v>42439</v>
      </c>
      <c r="B30" s="29">
        <v>0.59085745370370368</v>
      </c>
      <c r="C30" s="4">
        <v>12.824999999999999</v>
      </c>
      <c r="D30" s="4">
        <v>3.444</v>
      </c>
      <c r="E30" s="4" t="s">
        <v>155</v>
      </c>
      <c r="F30" s="4">
        <v>34440.064724999997</v>
      </c>
      <c r="G30" s="4">
        <v>8.8000000000000007</v>
      </c>
      <c r="H30" s="4">
        <v>59.9</v>
      </c>
      <c r="I30" s="4">
        <v>342.4</v>
      </c>
      <c r="K30" s="4">
        <v>0</v>
      </c>
      <c r="L30" s="4">
        <v>27</v>
      </c>
      <c r="M30" s="4">
        <v>0.85709999999999997</v>
      </c>
      <c r="N30" s="4">
        <v>10.9923</v>
      </c>
      <c r="O30" s="4">
        <v>2.9519000000000002</v>
      </c>
      <c r="P30" s="4">
        <v>7.5426000000000002</v>
      </c>
      <c r="Q30" s="4">
        <v>51.3414</v>
      </c>
      <c r="R30" s="4">
        <v>58.9</v>
      </c>
      <c r="S30" s="4">
        <v>6.0583999999999998</v>
      </c>
      <c r="T30" s="4">
        <v>41.238300000000002</v>
      </c>
      <c r="U30" s="4">
        <v>47.3</v>
      </c>
      <c r="V30" s="4">
        <v>342.4289</v>
      </c>
      <c r="Y30" s="4">
        <v>23.24</v>
      </c>
      <c r="Z30" s="4">
        <v>0</v>
      </c>
      <c r="AA30" s="4">
        <v>0</v>
      </c>
      <c r="AB30" s="4" t="s">
        <v>207</v>
      </c>
      <c r="AC30" s="4">
        <v>0</v>
      </c>
      <c r="AD30" s="4">
        <v>10.8</v>
      </c>
      <c r="AE30" s="4">
        <v>864</v>
      </c>
      <c r="AF30" s="4">
        <v>899</v>
      </c>
      <c r="AG30" s="4">
        <v>833</v>
      </c>
      <c r="AH30" s="4">
        <v>84.1</v>
      </c>
      <c r="AI30" s="4">
        <v>22.87</v>
      </c>
      <c r="AJ30" s="4">
        <v>0.53</v>
      </c>
      <c r="AK30" s="4">
        <v>982</v>
      </c>
      <c r="AL30" s="4">
        <v>0</v>
      </c>
      <c r="AM30" s="4">
        <v>0</v>
      </c>
      <c r="AN30" s="4">
        <v>23</v>
      </c>
      <c r="AO30" s="4">
        <v>191</v>
      </c>
      <c r="AP30" s="4">
        <v>187.1</v>
      </c>
      <c r="AQ30" s="4">
        <v>2.4</v>
      </c>
      <c r="AR30" s="4">
        <v>195</v>
      </c>
      <c r="AS30" s="4" t="s">
        <v>155</v>
      </c>
      <c r="AT30" s="4">
        <v>2</v>
      </c>
      <c r="AU30" s="5">
        <v>0.79877314814814815</v>
      </c>
      <c r="AV30" s="4">
        <v>47.158651999999996</v>
      </c>
      <c r="AW30" s="4">
        <v>-88.485702000000003</v>
      </c>
      <c r="AX30" s="4">
        <v>313.2</v>
      </c>
      <c r="AY30" s="4">
        <v>27.8</v>
      </c>
      <c r="AZ30" s="4">
        <v>12</v>
      </c>
      <c r="BA30" s="4">
        <v>11</v>
      </c>
      <c r="BB30" s="4" t="s">
        <v>213</v>
      </c>
      <c r="BC30" s="4">
        <v>1.3</v>
      </c>
      <c r="BD30" s="4">
        <v>1.4508000000000001</v>
      </c>
      <c r="BE30" s="4">
        <v>2.2000000000000002</v>
      </c>
      <c r="BF30" s="4">
        <v>14.063000000000001</v>
      </c>
      <c r="BG30" s="4">
        <v>12.74</v>
      </c>
      <c r="BH30" s="4">
        <v>0.91</v>
      </c>
      <c r="BI30" s="4">
        <v>16.670000000000002</v>
      </c>
      <c r="BJ30" s="4">
        <v>2384.377</v>
      </c>
      <c r="BK30" s="4">
        <v>407.53699999999998</v>
      </c>
      <c r="BL30" s="4">
        <v>0.17100000000000001</v>
      </c>
      <c r="BM30" s="4">
        <v>1.1659999999999999</v>
      </c>
      <c r="BN30" s="4">
        <v>1.3380000000000001</v>
      </c>
      <c r="BO30" s="4">
        <v>0.13800000000000001</v>
      </c>
      <c r="BP30" s="4">
        <v>0.93700000000000006</v>
      </c>
      <c r="BQ30" s="4">
        <v>1.0740000000000001</v>
      </c>
      <c r="BR30" s="4">
        <v>2.4561000000000002</v>
      </c>
      <c r="BU30" s="4">
        <v>1</v>
      </c>
      <c r="BW30" s="4">
        <v>0</v>
      </c>
      <c r="BX30" s="4">
        <v>0.19830800000000001</v>
      </c>
      <c r="BY30" s="4">
        <v>-5</v>
      </c>
      <c r="BZ30" s="4">
        <v>0.61843599999999999</v>
      </c>
      <c r="CA30" s="4">
        <v>4.846152</v>
      </c>
      <c r="CB30" s="4">
        <v>12.492407</v>
      </c>
      <c r="CC30" s="4">
        <f t="shared" si="9"/>
        <v>1.2803533584</v>
      </c>
      <c r="CE30" s="4">
        <f t="shared" si="10"/>
        <v>8631.6248653760867</v>
      </c>
      <c r="CF30" s="4">
        <f t="shared" si="11"/>
        <v>1475.3147269751278</v>
      </c>
      <c r="CG30" s="4">
        <f t="shared" si="12"/>
        <v>3.8879611342560003</v>
      </c>
      <c r="CH30" s="4">
        <f t="shared" si="13"/>
        <v>8.8912675436183992</v>
      </c>
    </row>
    <row r="31" spans="1:86">
      <c r="A31" s="2">
        <v>42439</v>
      </c>
      <c r="B31" s="29">
        <v>0.59086902777777783</v>
      </c>
      <c r="C31" s="4">
        <v>12.952</v>
      </c>
      <c r="D31" s="4">
        <v>3.2223999999999999</v>
      </c>
      <c r="E31" s="4" t="s">
        <v>155</v>
      </c>
      <c r="F31" s="4">
        <v>32224.021830000002</v>
      </c>
      <c r="G31" s="4">
        <v>8.8000000000000007</v>
      </c>
      <c r="H31" s="4">
        <v>59.7</v>
      </c>
      <c r="I31" s="4">
        <v>350.6</v>
      </c>
      <c r="K31" s="4">
        <v>0</v>
      </c>
      <c r="L31" s="4">
        <v>27</v>
      </c>
      <c r="M31" s="4">
        <v>0.85819999999999996</v>
      </c>
      <c r="N31" s="4">
        <v>11.114599999999999</v>
      </c>
      <c r="O31" s="4">
        <v>2.7654000000000001</v>
      </c>
      <c r="P31" s="4">
        <v>7.5518999999999998</v>
      </c>
      <c r="Q31" s="4">
        <v>51.257899999999999</v>
      </c>
      <c r="R31" s="4">
        <v>58.8</v>
      </c>
      <c r="S31" s="4">
        <v>6.0713999999999997</v>
      </c>
      <c r="T31" s="4">
        <v>41.209099999999999</v>
      </c>
      <c r="U31" s="4">
        <v>47.3</v>
      </c>
      <c r="V31" s="4">
        <v>350.59840000000003</v>
      </c>
      <c r="Y31" s="4">
        <v>23.341999999999999</v>
      </c>
      <c r="Z31" s="4">
        <v>0</v>
      </c>
      <c r="AA31" s="4">
        <v>0</v>
      </c>
      <c r="AB31" s="4" t="s">
        <v>207</v>
      </c>
      <c r="AC31" s="4">
        <v>0</v>
      </c>
      <c r="AD31" s="4">
        <v>10.9</v>
      </c>
      <c r="AE31" s="4">
        <v>864</v>
      </c>
      <c r="AF31" s="4">
        <v>899</v>
      </c>
      <c r="AG31" s="4">
        <v>833</v>
      </c>
      <c r="AH31" s="4">
        <v>85</v>
      </c>
      <c r="AI31" s="4">
        <v>23.12</v>
      </c>
      <c r="AJ31" s="4">
        <v>0.53</v>
      </c>
      <c r="AK31" s="4">
        <v>982</v>
      </c>
      <c r="AL31" s="4">
        <v>0</v>
      </c>
      <c r="AM31" s="4">
        <v>0</v>
      </c>
      <c r="AN31" s="4">
        <v>23</v>
      </c>
      <c r="AO31" s="4">
        <v>190.9</v>
      </c>
      <c r="AP31" s="4">
        <v>187.9</v>
      </c>
      <c r="AQ31" s="4">
        <v>2.6</v>
      </c>
      <c r="AR31" s="4">
        <v>195</v>
      </c>
      <c r="AS31" s="4" t="s">
        <v>155</v>
      </c>
      <c r="AT31" s="4">
        <v>2</v>
      </c>
      <c r="AU31" s="5">
        <v>0.7987847222222223</v>
      </c>
      <c r="AV31" s="4">
        <v>47.158614999999998</v>
      </c>
      <c r="AW31" s="4">
        <v>-88.485553999999993</v>
      </c>
      <c r="AX31" s="4">
        <v>313.10000000000002</v>
      </c>
      <c r="AY31" s="4">
        <v>26.8</v>
      </c>
      <c r="AZ31" s="4">
        <v>12</v>
      </c>
      <c r="BA31" s="4">
        <v>11</v>
      </c>
      <c r="BB31" s="4" t="s">
        <v>213</v>
      </c>
      <c r="BC31" s="4">
        <v>1.3</v>
      </c>
      <c r="BD31" s="4">
        <v>1.5</v>
      </c>
      <c r="BE31" s="4">
        <v>2.2000000000000002</v>
      </c>
      <c r="BF31" s="4">
        <v>14.063000000000001</v>
      </c>
      <c r="BG31" s="4">
        <v>12.84</v>
      </c>
      <c r="BH31" s="4">
        <v>0.91</v>
      </c>
      <c r="BI31" s="4">
        <v>16.527999999999999</v>
      </c>
      <c r="BJ31" s="4">
        <v>2421.9340000000002</v>
      </c>
      <c r="BK31" s="4">
        <v>383.52699999999999</v>
      </c>
      <c r="BL31" s="4">
        <v>0.17199999999999999</v>
      </c>
      <c r="BM31" s="4">
        <v>1.17</v>
      </c>
      <c r="BN31" s="4">
        <v>1.3420000000000001</v>
      </c>
      <c r="BO31" s="4">
        <v>0.13900000000000001</v>
      </c>
      <c r="BP31" s="4">
        <v>0.94</v>
      </c>
      <c r="BQ31" s="4">
        <v>1.079</v>
      </c>
      <c r="BR31" s="4">
        <v>2.5261999999999998</v>
      </c>
      <c r="BU31" s="4">
        <v>1.0089999999999999</v>
      </c>
      <c r="BW31" s="4">
        <v>0</v>
      </c>
      <c r="BX31" s="4">
        <v>0.208782</v>
      </c>
      <c r="BY31" s="4">
        <v>-5</v>
      </c>
      <c r="BZ31" s="4">
        <v>0.62167300000000003</v>
      </c>
      <c r="CA31" s="4">
        <v>5.1021099999999997</v>
      </c>
      <c r="CB31" s="4">
        <v>12.557795</v>
      </c>
      <c r="CC31" s="4">
        <f t="shared" si="9"/>
        <v>1.3479774619999998</v>
      </c>
      <c r="CE31" s="4">
        <f t="shared" si="10"/>
        <v>9230.6593395127802</v>
      </c>
      <c r="CF31" s="4">
        <f t="shared" si="11"/>
        <v>1461.7273156515898</v>
      </c>
      <c r="CG31" s="4">
        <f t="shared" si="12"/>
        <v>4.1123669874299997</v>
      </c>
      <c r="CH31" s="4">
        <f t="shared" si="13"/>
        <v>9.628045860653998</v>
      </c>
    </row>
    <row r="32" spans="1:86">
      <c r="A32" s="2">
        <v>42439</v>
      </c>
      <c r="B32" s="29">
        <v>0.59088060185185187</v>
      </c>
      <c r="C32" s="4">
        <v>12.769</v>
      </c>
      <c r="D32" s="4">
        <v>3.5312999999999999</v>
      </c>
      <c r="E32" s="4" t="s">
        <v>155</v>
      </c>
      <c r="F32" s="4">
        <v>35312.912041000003</v>
      </c>
      <c r="G32" s="4">
        <v>8.8000000000000007</v>
      </c>
      <c r="H32" s="4">
        <v>59.7</v>
      </c>
      <c r="I32" s="4">
        <v>364.1</v>
      </c>
      <c r="K32" s="4">
        <v>0</v>
      </c>
      <c r="L32" s="4">
        <v>28</v>
      </c>
      <c r="M32" s="4">
        <v>0.8569</v>
      </c>
      <c r="N32" s="4">
        <v>10.9413</v>
      </c>
      <c r="O32" s="4">
        <v>3.0257999999999998</v>
      </c>
      <c r="P32" s="4">
        <v>7.5403000000000002</v>
      </c>
      <c r="Q32" s="4">
        <v>51.1541</v>
      </c>
      <c r="R32" s="4">
        <v>58.7</v>
      </c>
      <c r="S32" s="4">
        <v>6.0621</v>
      </c>
      <c r="T32" s="4">
        <v>41.125700000000002</v>
      </c>
      <c r="U32" s="4">
        <v>47.2</v>
      </c>
      <c r="V32" s="4">
        <v>364.0643</v>
      </c>
      <c r="Y32" s="4">
        <v>24.071999999999999</v>
      </c>
      <c r="Z32" s="4">
        <v>0</v>
      </c>
      <c r="AA32" s="4">
        <v>0</v>
      </c>
      <c r="AB32" s="4" t="s">
        <v>207</v>
      </c>
      <c r="AC32" s="4">
        <v>0</v>
      </c>
      <c r="AD32" s="4">
        <v>10.8</v>
      </c>
      <c r="AE32" s="4">
        <v>865</v>
      </c>
      <c r="AF32" s="4">
        <v>899</v>
      </c>
      <c r="AG32" s="4">
        <v>834</v>
      </c>
      <c r="AH32" s="4">
        <v>85</v>
      </c>
      <c r="AI32" s="4">
        <v>23.12</v>
      </c>
      <c r="AJ32" s="4">
        <v>0.53</v>
      </c>
      <c r="AK32" s="4">
        <v>982</v>
      </c>
      <c r="AL32" s="4">
        <v>0</v>
      </c>
      <c r="AM32" s="4">
        <v>0</v>
      </c>
      <c r="AN32" s="4">
        <v>23</v>
      </c>
      <c r="AO32" s="4">
        <v>190.1</v>
      </c>
      <c r="AP32" s="4">
        <v>187.1</v>
      </c>
      <c r="AQ32" s="4">
        <v>2.9</v>
      </c>
      <c r="AR32" s="4">
        <v>195</v>
      </c>
      <c r="AS32" s="4" t="s">
        <v>155</v>
      </c>
      <c r="AT32" s="4">
        <v>2</v>
      </c>
      <c r="AU32" s="5">
        <v>0.79879629629629623</v>
      </c>
      <c r="AV32" s="4">
        <v>47.158580000000001</v>
      </c>
      <c r="AW32" s="4">
        <v>-88.485405999999998</v>
      </c>
      <c r="AX32" s="4">
        <v>312.89999999999998</v>
      </c>
      <c r="AY32" s="4">
        <v>26.2</v>
      </c>
      <c r="AZ32" s="4">
        <v>12</v>
      </c>
      <c r="BA32" s="4">
        <v>11</v>
      </c>
      <c r="BB32" s="4" t="s">
        <v>213</v>
      </c>
      <c r="BC32" s="4">
        <v>1.1984980000000001</v>
      </c>
      <c r="BD32" s="4">
        <v>1.5</v>
      </c>
      <c r="BE32" s="4">
        <v>2.0984980000000002</v>
      </c>
      <c r="BF32" s="4">
        <v>14.063000000000001</v>
      </c>
      <c r="BG32" s="4">
        <v>12.71</v>
      </c>
      <c r="BH32" s="4">
        <v>0.9</v>
      </c>
      <c r="BI32" s="4">
        <v>16.706</v>
      </c>
      <c r="BJ32" s="4">
        <v>2369.0529999999999</v>
      </c>
      <c r="BK32" s="4">
        <v>416.988</v>
      </c>
      <c r="BL32" s="4">
        <v>0.17100000000000001</v>
      </c>
      <c r="BM32" s="4">
        <v>1.1599999999999999</v>
      </c>
      <c r="BN32" s="4">
        <v>1.331</v>
      </c>
      <c r="BO32" s="4">
        <v>0.13700000000000001</v>
      </c>
      <c r="BP32" s="4">
        <v>0.93300000000000005</v>
      </c>
      <c r="BQ32" s="4">
        <v>1.07</v>
      </c>
      <c r="BR32" s="4">
        <v>2.6065999999999998</v>
      </c>
      <c r="BU32" s="4">
        <v>1.034</v>
      </c>
      <c r="BW32" s="4">
        <v>0</v>
      </c>
      <c r="BX32" s="4">
        <v>0.209504</v>
      </c>
      <c r="BY32" s="4">
        <v>-5</v>
      </c>
      <c r="BZ32" s="4">
        <v>0.61889099999999997</v>
      </c>
      <c r="CA32" s="4">
        <v>5.1197660000000003</v>
      </c>
      <c r="CB32" s="4">
        <v>12.5016</v>
      </c>
      <c r="CC32" s="4">
        <f t="shared" si="9"/>
        <v>1.3526421772000001</v>
      </c>
      <c r="CE32" s="4">
        <f t="shared" si="10"/>
        <v>9060.3607601937056</v>
      </c>
      <c r="CF32" s="4">
        <f t="shared" si="11"/>
        <v>1594.7560956515761</v>
      </c>
      <c r="CG32" s="4">
        <f t="shared" si="12"/>
        <v>4.0921777661400007</v>
      </c>
      <c r="CH32" s="4">
        <f t="shared" si="13"/>
        <v>9.9688509955332005</v>
      </c>
    </row>
    <row r="33" spans="1:86">
      <c r="A33" s="2">
        <v>42439</v>
      </c>
      <c r="B33" s="29">
        <v>0.59089217592592591</v>
      </c>
      <c r="C33" s="4">
        <v>12.52</v>
      </c>
      <c r="D33" s="4">
        <v>3.9674</v>
      </c>
      <c r="E33" s="4" t="s">
        <v>155</v>
      </c>
      <c r="F33" s="4">
        <v>39674.321607999998</v>
      </c>
      <c r="G33" s="4">
        <v>8.5</v>
      </c>
      <c r="H33" s="4">
        <v>59.7</v>
      </c>
      <c r="I33" s="4">
        <v>380.9</v>
      </c>
      <c r="K33" s="4">
        <v>0</v>
      </c>
      <c r="L33" s="4">
        <v>29</v>
      </c>
      <c r="M33" s="4">
        <v>0.8548</v>
      </c>
      <c r="N33" s="4">
        <v>10.702400000000001</v>
      </c>
      <c r="O33" s="4">
        <v>3.3915000000000002</v>
      </c>
      <c r="P33" s="4">
        <v>7.3009000000000004</v>
      </c>
      <c r="Q33" s="4">
        <v>51.033099999999997</v>
      </c>
      <c r="R33" s="4">
        <v>58.3</v>
      </c>
      <c r="S33" s="4">
        <v>5.8696000000000002</v>
      </c>
      <c r="T33" s="4">
        <v>41.028399999999998</v>
      </c>
      <c r="U33" s="4">
        <v>46.9</v>
      </c>
      <c r="V33" s="4">
        <v>380.86529999999999</v>
      </c>
      <c r="Y33" s="4">
        <v>24.8</v>
      </c>
      <c r="Z33" s="4">
        <v>0</v>
      </c>
      <c r="AA33" s="4">
        <v>0</v>
      </c>
      <c r="AB33" s="4" t="s">
        <v>207</v>
      </c>
      <c r="AC33" s="4">
        <v>0</v>
      </c>
      <c r="AD33" s="4">
        <v>10.8</v>
      </c>
      <c r="AE33" s="4">
        <v>865</v>
      </c>
      <c r="AF33" s="4">
        <v>900</v>
      </c>
      <c r="AG33" s="4">
        <v>834</v>
      </c>
      <c r="AH33" s="4">
        <v>85</v>
      </c>
      <c r="AI33" s="4">
        <v>23.12</v>
      </c>
      <c r="AJ33" s="4">
        <v>0.53</v>
      </c>
      <c r="AK33" s="4">
        <v>982</v>
      </c>
      <c r="AL33" s="4">
        <v>0</v>
      </c>
      <c r="AM33" s="4">
        <v>0</v>
      </c>
      <c r="AN33" s="4">
        <v>23</v>
      </c>
      <c r="AO33" s="4">
        <v>191</v>
      </c>
      <c r="AP33" s="4">
        <v>188</v>
      </c>
      <c r="AQ33" s="4">
        <v>3</v>
      </c>
      <c r="AR33" s="4">
        <v>195</v>
      </c>
      <c r="AS33" s="4" t="s">
        <v>155</v>
      </c>
      <c r="AT33" s="4">
        <v>2</v>
      </c>
      <c r="AU33" s="5">
        <v>0.79880787037037038</v>
      </c>
      <c r="AV33" s="4">
        <v>47.158554000000002</v>
      </c>
      <c r="AW33" s="4">
        <v>-88.485258999999999</v>
      </c>
      <c r="AX33" s="4">
        <v>312.89999999999998</v>
      </c>
      <c r="AY33" s="4">
        <v>25.5</v>
      </c>
      <c r="AZ33" s="4">
        <v>12</v>
      </c>
      <c r="BA33" s="4">
        <v>11</v>
      </c>
      <c r="BB33" s="4" t="s">
        <v>213</v>
      </c>
      <c r="BC33" s="4">
        <v>1.1000000000000001</v>
      </c>
      <c r="BD33" s="4">
        <v>1.5508</v>
      </c>
      <c r="BE33" s="4">
        <v>2.0508000000000002</v>
      </c>
      <c r="BF33" s="4">
        <v>14.063000000000001</v>
      </c>
      <c r="BG33" s="4">
        <v>12.51</v>
      </c>
      <c r="BH33" s="4">
        <v>0.89</v>
      </c>
      <c r="BI33" s="4">
        <v>16.983000000000001</v>
      </c>
      <c r="BJ33" s="4">
        <v>2296.1950000000002</v>
      </c>
      <c r="BK33" s="4">
        <v>463.11700000000002</v>
      </c>
      <c r="BL33" s="4">
        <v>0.16400000000000001</v>
      </c>
      <c r="BM33" s="4">
        <v>1.147</v>
      </c>
      <c r="BN33" s="4">
        <v>1.3109999999999999</v>
      </c>
      <c r="BO33" s="4">
        <v>0.13200000000000001</v>
      </c>
      <c r="BP33" s="4">
        <v>0.92200000000000004</v>
      </c>
      <c r="BQ33" s="4">
        <v>1.054</v>
      </c>
      <c r="BR33" s="4">
        <v>2.7021000000000002</v>
      </c>
      <c r="BU33" s="4">
        <v>1.056</v>
      </c>
      <c r="BW33" s="4">
        <v>0</v>
      </c>
      <c r="BX33" s="4">
        <v>0.22902700000000001</v>
      </c>
      <c r="BY33" s="4">
        <v>-5</v>
      </c>
      <c r="BZ33" s="4">
        <v>0.61832399999999998</v>
      </c>
      <c r="CA33" s="4">
        <v>5.5968479999999996</v>
      </c>
      <c r="CB33" s="4">
        <v>12.490150999999999</v>
      </c>
      <c r="CC33" s="4">
        <f t="shared" si="9"/>
        <v>1.4786872415999999</v>
      </c>
      <c r="CE33" s="4">
        <f t="shared" si="10"/>
        <v>9600.0364318399206</v>
      </c>
      <c r="CF33" s="4">
        <f t="shared" si="11"/>
        <v>1936.2206050463519</v>
      </c>
      <c r="CG33" s="4">
        <f t="shared" si="12"/>
        <v>4.4066111106239996</v>
      </c>
      <c r="CH33" s="4">
        <f t="shared" si="13"/>
        <v>11.2970625066576</v>
      </c>
    </row>
    <row r="34" spans="1:86">
      <c r="A34" s="2">
        <v>42439</v>
      </c>
      <c r="B34" s="29">
        <v>0.59090374999999995</v>
      </c>
      <c r="C34" s="4">
        <v>12.561</v>
      </c>
      <c r="D34" s="4">
        <v>3.9712000000000001</v>
      </c>
      <c r="E34" s="4" t="s">
        <v>155</v>
      </c>
      <c r="F34" s="4">
        <v>39712.119205000003</v>
      </c>
      <c r="G34" s="4">
        <v>4.5</v>
      </c>
      <c r="H34" s="4">
        <v>59.8</v>
      </c>
      <c r="I34" s="4">
        <v>386.6</v>
      </c>
      <c r="K34" s="4">
        <v>0</v>
      </c>
      <c r="L34" s="4">
        <v>30</v>
      </c>
      <c r="M34" s="4">
        <v>0.85460000000000003</v>
      </c>
      <c r="N34" s="4">
        <v>10.734</v>
      </c>
      <c r="O34" s="4">
        <v>3.3936999999999999</v>
      </c>
      <c r="P34" s="4">
        <v>3.8776999999999999</v>
      </c>
      <c r="Q34" s="4">
        <v>51.102899999999998</v>
      </c>
      <c r="R34" s="4">
        <v>55</v>
      </c>
      <c r="S34" s="4">
        <v>3.1175000000000002</v>
      </c>
      <c r="T34" s="4">
        <v>41.084499999999998</v>
      </c>
      <c r="U34" s="4">
        <v>44.2</v>
      </c>
      <c r="V34" s="4">
        <v>386.57819999999998</v>
      </c>
      <c r="Y34" s="4">
        <v>25.54</v>
      </c>
      <c r="Z34" s="4">
        <v>0</v>
      </c>
      <c r="AA34" s="4">
        <v>0</v>
      </c>
      <c r="AB34" s="4" t="s">
        <v>207</v>
      </c>
      <c r="AC34" s="4">
        <v>0</v>
      </c>
      <c r="AD34" s="4">
        <v>10.8</v>
      </c>
      <c r="AE34" s="4">
        <v>864</v>
      </c>
      <c r="AF34" s="4">
        <v>900</v>
      </c>
      <c r="AG34" s="4">
        <v>833</v>
      </c>
      <c r="AH34" s="4">
        <v>85</v>
      </c>
      <c r="AI34" s="4">
        <v>23.12</v>
      </c>
      <c r="AJ34" s="4">
        <v>0.53</v>
      </c>
      <c r="AK34" s="4">
        <v>982</v>
      </c>
      <c r="AL34" s="4">
        <v>0</v>
      </c>
      <c r="AM34" s="4">
        <v>0</v>
      </c>
      <c r="AN34" s="4">
        <v>23</v>
      </c>
      <c r="AO34" s="4">
        <v>191</v>
      </c>
      <c r="AP34" s="4">
        <v>188</v>
      </c>
      <c r="AQ34" s="4">
        <v>3.3</v>
      </c>
      <c r="AR34" s="4">
        <v>195</v>
      </c>
      <c r="AS34" s="4" t="s">
        <v>155</v>
      </c>
      <c r="AT34" s="4">
        <v>2</v>
      </c>
      <c r="AU34" s="5">
        <v>0.79881944444444442</v>
      </c>
      <c r="AV34" s="4">
        <v>47.158541</v>
      </c>
      <c r="AW34" s="4">
        <v>-88.485114999999993</v>
      </c>
      <c r="AX34" s="4">
        <v>312.7</v>
      </c>
      <c r="AY34" s="4">
        <v>24.7</v>
      </c>
      <c r="AZ34" s="4">
        <v>12</v>
      </c>
      <c r="BA34" s="4">
        <v>11</v>
      </c>
      <c r="BB34" s="4" t="s">
        <v>213</v>
      </c>
      <c r="BC34" s="4">
        <v>1.1000000000000001</v>
      </c>
      <c r="BD34" s="4">
        <v>1.6</v>
      </c>
      <c r="BE34" s="4">
        <v>2.1</v>
      </c>
      <c r="BF34" s="4">
        <v>14.063000000000001</v>
      </c>
      <c r="BG34" s="4">
        <v>12.48</v>
      </c>
      <c r="BH34" s="4">
        <v>0.89</v>
      </c>
      <c r="BI34" s="4">
        <v>17.018999999999998</v>
      </c>
      <c r="BJ34" s="4">
        <v>2297.3739999999998</v>
      </c>
      <c r="BK34" s="4">
        <v>462.28800000000001</v>
      </c>
      <c r="BL34" s="4">
        <v>8.6999999999999994E-2</v>
      </c>
      <c r="BM34" s="4">
        <v>1.145</v>
      </c>
      <c r="BN34" s="4">
        <v>1.232</v>
      </c>
      <c r="BO34" s="4">
        <v>7.0000000000000007E-2</v>
      </c>
      <c r="BP34" s="4">
        <v>0.92100000000000004</v>
      </c>
      <c r="BQ34" s="4">
        <v>0.99099999999999999</v>
      </c>
      <c r="BR34" s="4">
        <v>2.7359</v>
      </c>
      <c r="BU34" s="4">
        <v>1.085</v>
      </c>
      <c r="BW34" s="4">
        <v>0</v>
      </c>
      <c r="BX34" s="4">
        <v>0.22154499999999999</v>
      </c>
      <c r="BY34" s="4">
        <v>-5</v>
      </c>
      <c r="BZ34" s="4">
        <v>0.621</v>
      </c>
      <c r="CA34" s="4">
        <v>5.4140059999999997</v>
      </c>
      <c r="CB34" s="4">
        <v>12.5442</v>
      </c>
      <c r="CC34" s="4">
        <f t="shared" si="9"/>
        <v>1.4303803851999999</v>
      </c>
      <c r="CE34" s="4">
        <f t="shared" si="10"/>
        <v>9291.1834753222665</v>
      </c>
      <c r="CF34" s="4">
        <f t="shared" si="11"/>
        <v>1869.6140142788158</v>
      </c>
      <c r="CG34" s="4">
        <f t="shared" si="12"/>
        <v>4.0078641196619991</v>
      </c>
      <c r="CH34" s="4">
        <f t="shared" si="13"/>
        <v>11.0646977245038</v>
      </c>
    </row>
    <row r="35" spans="1:86">
      <c r="A35" s="2">
        <v>42439</v>
      </c>
      <c r="B35" s="29">
        <v>0.5909153240740741</v>
      </c>
      <c r="C35" s="4">
        <v>12.731999999999999</v>
      </c>
      <c r="D35" s="4">
        <v>3.5779999999999998</v>
      </c>
      <c r="E35" s="4" t="s">
        <v>155</v>
      </c>
      <c r="F35" s="4">
        <v>35780</v>
      </c>
      <c r="G35" s="4">
        <v>4.3</v>
      </c>
      <c r="H35" s="4">
        <v>59.7</v>
      </c>
      <c r="I35" s="4">
        <v>387.5</v>
      </c>
      <c r="K35" s="4">
        <v>0</v>
      </c>
      <c r="L35" s="4">
        <v>31</v>
      </c>
      <c r="M35" s="4">
        <v>0.85680000000000001</v>
      </c>
      <c r="N35" s="4">
        <v>10.9086</v>
      </c>
      <c r="O35" s="4">
        <v>3.0655999999999999</v>
      </c>
      <c r="P35" s="4">
        <v>3.6842000000000001</v>
      </c>
      <c r="Q35" s="4">
        <v>51.149900000000002</v>
      </c>
      <c r="R35" s="4">
        <v>54.8</v>
      </c>
      <c r="S35" s="4">
        <v>2.9619</v>
      </c>
      <c r="T35" s="4">
        <v>41.122199999999999</v>
      </c>
      <c r="U35" s="4">
        <v>44.1</v>
      </c>
      <c r="V35" s="4">
        <v>387.46730000000002</v>
      </c>
      <c r="Y35" s="4">
        <v>26.236999999999998</v>
      </c>
      <c r="Z35" s="4">
        <v>0</v>
      </c>
      <c r="AA35" s="4">
        <v>0</v>
      </c>
      <c r="AB35" s="4" t="s">
        <v>207</v>
      </c>
      <c r="AC35" s="4">
        <v>0</v>
      </c>
      <c r="AD35" s="4">
        <v>10.8</v>
      </c>
      <c r="AE35" s="4">
        <v>864</v>
      </c>
      <c r="AF35" s="4">
        <v>900</v>
      </c>
      <c r="AG35" s="4">
        <v>834</v>
      </c>
      <c r="AH35" s="4">
        <v>85</v>
      </c>
      <c r="AI35" s="4">
        <v>23.12</v>
      </c>
      <c r="AJ35" s="4">
        <v>0.53</v>
      </c>
      <c r="AK35" s="4">
        <v>982</v>
      </c>
      <c r="AL35" s="4">
        <v>0</v>
      </c>
      <c r="AM35" s="4">
        <v>0</v>
      </c>
      <c r="AN35" s="4">
        <v>23</v>
      </c>
      <c r="AO35" s="4">
        <v>191</v>
      </c>
      <c r="AP35" s="4">
        <v>187.9</v>
      </c>
      <c r="AQ35" s="4">
        <v>3.2</v>
      </c>
      <c r="AR35" s="4">
        <v>195</v>
      </c>
      <c r="AS35" s="4" t="s">
        <v>155</v>
      </c>
      <c r="AT35" s="4">
        <v>2</v>
      </c>
      <c r="AU35" s="5">
        <v>0.79883101851851857</v>
      </c>
      <c r="AV35" s="4">
        <v>47.158529000000001</v>
      </c>
      <c r="AW35" s="4">
        <v>-88.484975000000006</v>
      </c>
      <c r="AX35" s="4">
        <v>312.39999999999998</v>
      </c>
      <c r="AY35" s="4">
        <v>23.9</v>
      </c>
      <c r="AZ35" s="4">
        <v>12</v>
      </c>
      <c r="BA35" s="4">
        <v>10</v>
      </c>
      <c r="BB35" s="4" t="s">
        <v>214</v>
      </c>
      <c r="BC35" s="4">
        <v>1.1000000000000001</v>
      </c>
      <c r="BD35" s="4">
        <v>1.6</v>
      </c>
      <c r="BE35" s="4">
        <v>2.1</v>
      </c>
      <c r="BF35" s="4">
        <v>14.063000000000001</v>
      </c>
      <c r="BG35" s="4">
        <v>12.69</v>
      </c>
      <c r="BH35" s="4">
        <v>0.9</v>
      </c>
      <c r="BI35" s="4">
        <v>16.716000000000001</v>
      </c>
      <c r="BJ35" s="4">
        <v>2360.3820000000001</v>
      </c>
      <c r="BK35" s="4">
        <v>422.18299999999999</v>
      </c>
      <c r="BL35" s="4">
        <v>8.3000000000000004E-2</v>
      </c>
      <c r="BM35" s="4">
        <v>1.159</v>
      </c>
      <c r="BN35" s="4">
        <v>1.2430000000000001</v>
      </c>
      <c r="BO35" s="4">
        <v>6.7000000000000004E-2</v>
      </c>
      <c r="BP35" s="4">
        <v>0.93200000000000005</v>
      </c>
      <c r="BQ35" s="4">
        <v>0.999</v>
      </c>
      <c r="BR35" s="4">
        <v>2.7723</v>
      </c>
      <c r="BU35" s="4">
        <v>1.1259999999999999</v>
      </c>
      <c r="BW35" s="4">
        <v>0</v>
      </c>
      <c r="BX35" s="4">
        <v>0.22392899999999999</v>
      </c>
      <c r="BY35" s="4">
        <v>-5</v>
      </c>
      <c r="BZ35" s="4">
        <v>0.62121800000000005</v>
      </c>
      <c r="CA35" s="4">
        <v>5.4722650000000002</v>
      </c>
      <c r="CB35" s="4">
        <v>12.548603999999999</v>
      </c>
      <c r="CC35" s="4">
        <f t="shared" si="9"/>
        <v>1.445772413</v>
      </c>
      <c r="CE35" s="4">
        <f t="shared" si="10"/>
        <v>9648.7269465068093</v>
      </c>
      <c r="CF35" s="4">
        <f t="shared" si="11"/>
        <v>1725.7920491077648</v>
      </c>
      <c r="CG35" s="4">
        <f t="shared" si="12"/>
        <v>4.083694173045</v>
      </c>
      <c r="CH35" s="4">
        <f t="shared" si="13"/>
        <v>11.3325579138465</v>
      </c>
    </row>
    <row r="36" spans="1:86">
      <c r="A36" s="2">
        <v>42439</v>
      </c>
      <c r="B36" s="29">
        <v>0.59092689814814814</v>
      </c>
      <c r="C36" s="4">
        <v>12.824999999999999</v>
      </c>
      <c r="D36" s="4">
        <v>3.44</v>
      </c>
      <c r="E36" s="4" t="s">
        <v>155</v>
      </c>
      <c r="F36" s="4">
        <v>34400.408163</v>
      </c>
      <c r="G36" s="4">
        <v>4.3</v>
      </c>
      <c r="H36" s="4">
        <v>59.7</v>
      </c>
      <c r="I36" s="4">
        <v>394.5</v>
      </c>
      <c r="K36" s="4">
        <v>0</v>
      </c>
      <c r="L36" s="4">
        <v>31</v>
      </c>
      <c r="M36" s="4">
        <v>0.85729999999999995</v>
      </c>
      <c r="N36" s="4">
        <v>10.9946</v>
      </c>
      <c r="O36" s="4">
        <v>2.9491000000000001</v>
      </c>
      <c r="P36" s="4">
        <v>3.6863000000000001</v>
      </c>
      <c r="Q36" s="4">
        <v>51.1798</v>
      </c>
      <c r="R36" s="4">
        <v>54.9</v>
      </c>
      <c r="S36" s="4">
        <v>2.9636</v>
      </c>
      <c r="T36" s="4">
        <v>41.146299999999997</v>
      </c>
      <c r="U36" s="4">
        <v>44.1</v>
      </c>
      <c r="V36" s="4">
        <v>394.49290000000002</v>
      </c>
      <c r="Y36" s="4">
        <v>26.673999999999999</v>
      </c>
      <c r="Z36" s="4">
        <v>0</v>
      </c>
      <c r="AA36" s="4">
        <v>0</v>
      </c>
      <c r="AB36" s="4" t="s">
        <v>207</v>
      </c>
      <c r="AC36" s="4">
        <v>0</v>
      </c>
      <c r="AD36" s="4">
        <v>10.8</v>
      </c>
      <c r="AE36" s="4">
        <v>866</v>
      </c>
      <c r="AF36" s="4">
        <v>900</v>
      </c>
      <c r="AG36" s="4">
        <v>834</v>
      </c>
      <c r="AH36" s="4">
        <v>85</v>
      </c>
      <c r="AI36" s="4">
        <v>23.12</v>
      </c>
      <c r="AJ36" s="4">
        <v>0.53</v>
      </c>
      <c r="AK36" s="4">
        <v>982</v>
      </c>
      <c r="AL36" s="4">
        <v>0</v>
      </c>
      <c r="AM36" s="4">
        <v>0</v>
      </c>
      <c r="AN36" s="4">
        <v>23</v>
      </c>
      <c r="AO36" s="4">
        <v>191</v>
      </c>
      <c r="AP36" s="4">
        <v>187.1</v>
      </c>
      <c r="AQ36" s="4">
        <v>3.1</v>
      </c>
      <c r="AR36" s="4">
        <v>195</v>
      </c>
      <c r="AS36" s="4" t="s">
        <v>155</v>
      </c>
      <c r="AT36" s="4">
        <v>2</v>
      </c>
      <c r="AU36" s="5">
        <v>0.79884259259259249</v>
      </c>
      <c r="AV36" s="4">
        <v>47.158518999999998</v>
      </c>
      <c r="AW36" s="4">
        <v>-88.484840000000005</v>
      </c>
      <c r="AX36" s="4">
        <v>312.2</v>
      </c>
      <c r="AY36" s="4">
        <v>23.1</v>
      </c>
      <c r="AZ36" s="4">
        <v>12</v>
      </c>
      <c r="BA36" s="4">
        <v>10</v>
      </c>
      <c r="BB36" s="4" t="s">
        <v>214</v>
      </c>
      <c r="BC36" s="4">
        <v>1.1000000000000001</v>
      </c>
      <c r="BD36" s="4">
        <v>1.6</v>
      </c>
      <c r="BE36" s="4">
        <v>2.1</v>
      </c>
      <c r="BF36" s="4">
        <v>14.063000000000001</v>
      </c>
      <c r="BG36" s="4">
        <v>12.74</v>
      </c>
      <c r="BH36" s="4">
        <v>0.91</v>
      </c>
      <c r="BI36" s="4">
        <v>16.648</v>
      </c>
      <c r="BJ36" s="4">
        <v>2384.0740000000001</v>
      </c>
      <c r="BK36" s="4">
        <v>407.01</v>
      </c>
      <c r="BL36" s="4">
        <v>8.4000000000000005E-2</v>
      </c>
      <c r="BM36" s="4">
        <v>1.1619999999999999</v>
      </c>
      <c r="BN36" s="4">
        <v>1.246</v>
      </c>
      <c r="BO36" s="4">
        <v>6.7000000000000004E-2</v>
      </c>
      <c r="BP36" s="4">
        <v>0.93400000000000005</v>
      </c>
      <c r="BQ36" s="4">
        <v>1.002</v>
      </c>
      <c r="BR36" s="4">
        <v>2.8285999999999998</v>
      </c>
      <c r="BU36" s="4">
        <v>1.1479999999999999</v>
      </c>
      <c r="BW36" s="4">
        <v>0</v>
      </c>
      <c r="BX36" s="4">
        <v>0.20743600000000001</v>
      </c>
      <c r="BY36" s="4">
        <v>-5</v>
      </c>
      <c r="BZ36" s="4">
        <v>0.62289099999999997</v>
      </c>
      <c r="CA36" s="4">
        <v>5.0692170000000001</v>
      </c>
      <c r="CB36" s="4">
        <v>12.582398</v>
      </c>
      <c r="CC36" s="4">
        <f t="shared" si="9"/>
        <v>1.3392871313999999</v>
      </c>
      <c r="CE36" s="4">
        <f t="shared" si="10"/>
        <v>9027.7851721933257</v>
      </c>
      <c r="CF36" s="4">
        <f t="shared" si="11"/>
        <v>1541.2268423439898</v>
      </c>
      <c r="CG36" s="4">
        <f t="shared" si="12"/>
        <v>3.794278509198</v>
      </c>
      <c r="CH36" s="4">
        <f t="shared" si="13"/>
        <v>10.711074043031399</v>
      </c>
    </row>
    <row r="37" spans="1:86">
      <c r="A37" s="2">
        <v>42439</v>
      </c>
      <c r="B37" s="29">
        <v>0.59093847222222229</v>
      </c>
      <c r="C37" s="4">
        <v>12.84</v>
      </c>
      <c r="D37" s="4">
        <v>3.3035999999999999</v>
      </c>
      <c r="E37" s="4" t="s">
        <v>155</v>
      </c>
      <c r="F37" s="4">
        <v>33035.795548000002</v>
      </c>
      <c r="G37" s="4">
        <v>4.4000000000000004</v>
      </c>
      <c r="H37" s="4">
        <v>61.8</v>
      </c>
      <c r="I37" s="4">
        <v>397.9</v>
      </c>
      <c r="K37" s="4">
        <v>0</v>
      </c>
      <c r="L37" s="4">
        <v>31</v>
      </c>
      <c r="M37" s="4">
        <v>0.85860000000000003</v>
      </c>
      <c r="N37" s="4">
        <v>11.024699999999999</v>
      </c>
      <c r="O37" s="4">
        <v>2.8365999999999998</v>
      </c>
      <c r="P37" s="4">
        <v>3.7662</v>
      </c>
      <c r="Q37" s="4">
        <v>53.037100000000002</v>
      </c>
      <c r="R37" s="4">
        <v>56.8</v>
      </c>
      <c r="S37" s="4">
        <v>3.0278</v>
      </c>
      <c r="T37" s="4">
        <v>42.639499999999998</v>
      </c>
      <c r="U37" s="4">
        <v>45.7</v>
      </c>
      <c r="V37" s="4">
        <v>397.86720000000003</v>
      </c>
      <c r="Y37" s="4">
        <v>26.789000000000001</v>
      </c>
      <c r="Z37" s="4">
        <v>0</v>
      </c>
      <c r="AA37" s="4">
        <v>0</v>
      </c>
      <c r="AB37" s="4" t="s">
        <v>207</v>
      </c>
      <c r="AC37" s="4">
        <v>0</v>
      </c>
      <c r="AD37" s="4">
        <v>10.7</v>
      </c>
      <c r="AE37" s="4">
        <v>865</v>
      </c>
      <c r="AF37" s="4">
        <v>899</v>
      </c>
      <c r="AG37" s="4">
        <v>834</v>
      </c>
      <c r="AH37" s="4">
        <v>85</v>
      </c>
      <c r="AI37" s="4">
        <v>23.12</v>
      </c>
      <c r="AJ37" s="4">
        <v>0.53</v>
      </c>
      <c r="AK37" s="4">
        <v>982</v>
      </c>
      <c r="AL37" s="4">
        <v>0</v>
      </c>
      <c r="AM37" s="4">
        <v>0</v>
      </c>
      <c r="AN37" s="4">
        <v>23</v>
      </c>
      <c r="AO37" s="4">
        <v>190.9</v>
      </c>
      <c r="AP37" s="4">
        <v>187.9</v>
      </c>
      <c r="AQ37" s="4">
        <v>3.8</v>
      </c>
      <c r="AR37" s="4">
        <v>195</v>
      </c>
      <c r="AS37" s="4" t="s">
        <v>155</v>
      </c>
      <c r="AT37" s="4">
        <v>1</v>
      </c>
      <c r="AU37" s="5">
        <v>0.79885416666666664</v>
      </c>
      <c r="AV37" s="4">
        <v>47.158518999999998</v>
      </c>
      <c r="AW37" s="4">
        <v>-88.484706000000003</v>
      </c>
      <c r="AX37" s="4">
        <v>312</v>
      </c>
      <c r="AY37" s="4">
        <v>22.6</v>
      </c>
      <c r="AZ37" s="4">
        <v>12</v>
      </c>
      <c r="BA37" s="4">
        <v>10</v>
      </c>
      <c r="BB37" s="4" t="s">
        <v>214</v>
      </c>
      <c r="BC37" s="4">
        <v>1.1508</v>
      </c>
      <c r="BD37" s="4">
        <v>1.7016</v>
      </c>
      <c r="BE37" s="4">
        <v>2.2016</v>
      </c>
      <c r="BF37" s="4">
        <v>14.063000000000001</v>
      </c>
      <c r="BG37" s="4">
        <v>12.85</v>
      </c>
      <c r="BH37" s="4">
        <v>0.91</v>
      </c>
      <c r="BI37" s="4">
        <v>16.463999999999999</v>
      </c>
      <c r="BJ37" s="4">
        <v>2404.761</v>
      </c>
      <c r="BK37" s="4">
        <v>393.8</v>
      </c>
      <c r="BL37" s="4">
        <v>8.5999999999999993E-2</v>
      </c>
      <c r="BM37" s="4">
        <v>1.2110000000000001</v>
      </c>
      <c r="BN37" s="4">
        <v>1.298</v>
      </c>
      <c r="BO37" s="4">
        <v>6.9000000000000006E-2</v>
      </c>
      <c r="BP37" s="4">
        <v>0.97399999999999998</v>
      </c>
      <c r="BQ37" s="4">
        <v>1.0429999999999999</v>
      </c>
      <c r="BR37" s="4">
        <v>2.8696999999999999</v>
      </c>
      <c r="BU37" s="4">
        <v>1.159</v>
      </c>
      <c r="BW37" s="4">
        <v>0</v>
      </c>
      <c r="BX37" s="4">
        <v>0.21394299999999999</v>
      </c>
      <c r="BY37" s="4">
        <v>-5</v>
      </c>
      <c r="BZ37" s="4">
        <v>0.62167300000000003</v>
      </c>
      <c r="CA37" s="4">
        <v>5.2282320000000002</v>
      </c>
      <c r="CB37" s="4">
        <v>12.557795</v>
      </c>
      <c r="CC37" s="4">
        <f t="shared" si="9"/>
        <v>1.3812988944</v>
      </c>
      <c r="CE37" s="4">
        <f t="shared" si="10"/>
        <v>9391.7683641763433</v>
      </c>
      <c r="CF37" s="4">
        <f t="shared" si="11"/>
        <v>1537.9816879152002</v>
      </c>
      <c r="CG37" s="4">
        <f t="shared" si="12"/>
        <v>4.0734253440719996</v>
      </c>
      <c r="CH37" s="4">
        <f t="shared" si="13"/>
        <v>11.2075826556888</v>
      </c>
    </row>
    <row r="38" spans="1:86">
      <c r="A38" s="2">
        <v>42439</v>
      </c>
      <c r="B38" s="29">
        <v>0.59095004629629633</v>
      </c>
      <c r="C38" s="4">
        <v>12.867000000000001</v>
      </c>
      <c r="D38" s="4">
        <v>3.3304</v>
      </c>
      <c r="E38" s="4" t="s">
        <v>155</v>
      </c>
      <c r="F38" s="4">
        <v>33303.868738999998</v>
      </c>
      <c r="G38" s="4">
        <v>4.7</v>
      </c>
      <c r="H38" s="4">
        <v>62.1</v>
      </c>
      <c r="I38" s="4">
        <v>403.4</v>
      </c>
      <c r="K38" s="4">
        <v>0</v>
      </c>
      <c r="L38" s="4">
        <v>32</v>
      </c>
      <c r="M38" s="4">
        <v>0.85819999999999996</v>
      </c>
      <c r="N38" s="4">
        <v>11.042</v>
      </c>
      <c r="O38" s="4">
        <v>2.8580000000000001</v>
      </c>
      <c r="P38" s="4">
        <v>3.9983</v>
      </c>
      <c r="Q38" s="4">
        <v>53.302900000000001</v>
      </c>
      <c r="R38" s="4">
        <v>57.3</v>
      </c>
      <c r="S38" s="4">
        <v>3.2145000000000001</v>
      </c>
      <c r="T38" s="4">
        <v>42.853200000000001</v>
      </c>
      <c r="U38" s="4">
        <v>46.1</v>
      </c>
      <c r="V38" s="4">
        <v>403.35610000000003</v>
      </c>
      <c r="Y38" s="4">
        <v>27.401</v>
      </c>
      <c r="Z38" s="4">
        <v>0</v>
      </c>
      <c r="AA38" s="4">
        <v>0</v>
      </c>
      <c r="AB38" s="4" t="s">
        <v>207</v>
      </c>
      <c r="AC38" s="4">
        <v>0</v>
      </c>
      <c r="AD38" s="4">
        <v>10.7</v>
      </c>
      <c r="AE38" s="4">
        <v>866</v>
      </c>
      <c r="AF38" s="4">
        <v>898</v>
      </c>
      <c r="AG38" s="4">
        <v>833</v>
      </c>
      <c r="AH38" s="4">
        <v>85</v>
      </c>
      <c r="AI38" s="4">
        <v>23.12</v>
      </c>
      <c r="AJ38" s="4">
        <v>0.53</v>
      </c>
      <c r="AK38" s="4">
        <v>982</v>
      </c>
      <c r="AL38" s="4">
        <v>0</v>
      </c>
      <c r="AM38" s="4">
        <v>0</v>
      </c>
      <c r="AN38" s="4">
        <v>23</v>
      </c>
      <c r="AO38" s="4">
        <v>190.1</v>
      </c>
      <c r="AP38" s="4">
        <v>187</v>
      </c>
      <c r="AQ38" s="4">
        <v>3.7</v>
      </c>
      <c r="AR38" s="4">
        <v>195</v>
      </c>
      <c r="AS38" s="4" t="s">
        <v>155</v>
      </c>
      <c r="AT38" s="4">
        <v>1</v>
      </c>
      <c r="AU38" s="5">
        <v>0.79886574074074079</v>
      </c>
      <c r="AV38" s="4">
        <v>47.158541999999997</v>
      </c>
      <c r="AW38" s="4">
        <v>-88.484572999999997</v>
      </c>
      <c r="AX38" s="4">
        <v>311.7</v>
      </c>
      <c r="AY38" s="4">
        <v>22.4</v>
      </c>
      <c r="AZ38" s="4">
        <v>12</v>
      </c>
      <c r="BA38" s="4">
        <v>10</v>
      </c>
      <c r="BB38" s="4" t="s">
        <v>214</v>
      </c>
      <c r="BC38" s="4">
        <v>1.2</v>
      </c>
      <c r="BD38" s="4">
        <v>1.8</v>
      </c>
      <c r="BE38" s="4">
        <v>2.2999999999999998</v>
      </c>
      <c r="BF38" s="4">
        <v>14.063000000000001</v>
      </c>
      <c r="BG38" s="4">
        <v>12.8</v>
      </c>
      <c r="BH38" s="4">
        <v>0.91</v>
      </c>
      <c r="BI38" s="4">
        <v>16.53</v>
      </c>
      <c r="BJ38" s="4">
        <v>2401.7310000000002</v>
      </c>
      <c r="BK38" s="4">
        <v>395.65199999999999</v>
      </c>
      <c r="BL38" s="4">
        <v>9.0999999999999998E-2</v>
      </c>
      <c r="BM38" s="4">
        <v>1.214</v>
      </c>
      <c r="BN38" s="4">
        <v>1.3049999999999999</v>
      </c>
      <c r="BO38" s="4">
        <v>7.2999999999999995E-2</v>
      </c>
      <c r="BP38" s="4">
        <v>0.97599999999999998</v>
      </c>
      <c r="BQ38" s="4">
        <v>1.0489999999999999</v>
      </c>
      <c r="BR38" s="4">
        <v>2.9011</v>
      </c>
      <c r="BU38" s="4">
        <v>1.1819999999999999</v>
      </c>
      <c r="BW38" s="4">
        <v>0</v>
      </c>
      <c r="BX38" s="4">
        <v>0.23974400000000001</v>
      </c>
      <c r="BY38" s="4">
        <v>-5</v>
      </c>
      <c r="BZ38" s="4">
        <v>0.61932699999999996</v>
      </c>
      <c r="CA38" s="4">
        <v>5.8587439999999997</v>
      </c>
      <c r="CB38" s="4">
        <v>12.510405</v>
      </c>
      <c r="CC38" s="4">
        <f t="shared" si="9"/>
        <v>1.5478801647999998</v>
      </c>
      <c r="CE38" s="4">
        <f t="shared" si="10"/>
        <v>10511.131933140408</v>
      </c>
      <c r="CF38" s="4">
        <f t="shared" si="11"/>
        <v>1731.5637644727358</v>
      </c>
      <c r="CG38" s="4">
        <f t="shared" si="12"/>
        <v>4.5909293746319992</v>
      </c>
      <c r="CH38" s="4">
        <f t="shared" si="13"/>
        <v>12.696611257144799</v>
      </c>
    </row>
    <row r="39" spans="1:86">
      <c r="A39" s="2">
        <v>42439</v>
      </c>
      <c r="B39" s="29">
        <v>0.59096162037037037</v>
      </c>
      <c r="C39" s="4">
        <v>12.91</v>
      </c>
      <c r="D39" s="4">
        <v>3.2227999999999999</v>
      </c>
      <c r="E39" s="4" t="s">
        <v>155</v>
      </c>
      <c r="F39" s="4">
        <v>32227.760710999999</v>
      </c>
      <c r="G39" s="4">
        <v>5</v>
      </c>
      <c r="H39" s="4">
        <v>54.9</v>
      </c>
      <c r="I39" s="4">
        <v>405.7</v>
      </c>
      <c r="K39" s="4">
        <v>0</v>
      </c>
      <c r="L39" s="4">
        <v>32</v>
      </c>
      <c r="M39" s="4">
        <v>0.85880000000000001</v>
      </c>
      <c r="N39" s="4">
        <v>11.0867</v>
      </c>
      <c r="O39" s="4">
        <v>2.7675999999999998</v>
      </c>
      <c r="P39" s="4">
        <v>4.2584</v>
      </c>
      <c r="Q39" s="4">
        <v>47.1464</v>
      </c>
      <c r="R39" s="4">
        <v>51.4</v>
      </c>
      <c r="S39" s="4">
        <v>3.4235000000000002</v>
      </c>
      <c r="T39" s="4">
        <v>37.903599999999997</v>
      </c>
      <c r="U39" s="4">
        <v>41.3</v>
      </c>
      <c r="V39" s="4">
        <v>405.72210000000001</v>
      </c>
      <c r="Y39" s="4">
        <v>27.678999999999998</v>
      </c>
      <c r="Z39" s="4">
        <v>0</v>
      </c>
      <c r="AA39" s="4">
        <v>0</v>
      </c>
      <c r="AB39" s="4" t="s">
        <v>207</v>
      </c>
      <c r="AC39" s="4">
        <v>0</v>
      </c>
      <c r="AD39" s="4">
        <v>10.7</v>
      </c>
      <c r="AE39" s="4">
        <v>865</v>
      </c>
      <c r="AF39" s="4">
        <v>897</v>
      </c>
      <c r="AG39" s="4">
        <v>832</v>
      </c>
      <c r="AH39" s="4">
        <v>85</v>
      </c>
      <c r="AI39" s="4">
        <v>23.12</v>
      </c>
      <c r="AJ39" s="4">
        <v>0.53</v>
      </c>
      <c r="AK39" s="4">
        <v>982</v>
      </c>
      <c r="AL39" s="4">
        <v>0</v>
      </c>
      <c r="AM39" s="4">
        <v>0</v>
      </c>
      <c r="AN39" s="4">
        <v>23</v>
      </c>
      <c r="AO39" s="4">
        <v>191</v>
      </c>
      <c r="AP39" s="4">
        <v>187</v>
      </c>
      <c r="AQ39" s="4">
        <v>3.6</v>
      </c>
      <c r="AR39" s="4">
        <v>195</v>
      </c>
      <c r="AS39" s="4" t="s">
        <v>155</v>
      </c>
      <c r="AT39" s="4">
        <v>1</v>
      </c>
      <c r="AU39" s="5">
        <v>0.79887731481481483</v>
      </c>
      <c r="AV39" s="4">
        <v>47.158582000000003</v>
      </c>
      <c r="AW39" s="4">
        <v>-88.484447000000003</v>
      </c>
      <c r="AX39" s="4">
        <v>311.5</v>
      </c>
      <c r="AY39" s="4">
        <v>22.7</v>
      </c>
      <c r="AZ39" s="4">
        <v>12</v>
      </c>
      <c r="BA39" s="4">
        <v>10</v>
      </c>
      <c r="BB39" s="4" t="s">
        <v>214</v>
      </c>
      <c r="BC39" s="4">
        <v>1.2507999999999999</v>
      </c>
      <c r="BD39" s="4">
        <v>1.4443999999999999</v>
      </c>
      <c r="BE39" s="4">
        <v>2.1476000000000002</v>
      </c>
      <c r="BF39" s="4">
        <v>14.063000000000001</v>
      </c>
      <c r="BG39" s="4">
        <v>12.86</v>
      </c>
      <c r="BH39" s="4">
        <v>0.91</v>
      </c>
      <c r="BI39" s="4">
        <v>16.446000000000002</v>
      </c>
      <c r="BJ39" s="4">
        <v>2419.3629999999998</v>
      </c>
      <c r="BK39" s="4">
        <v>384.399</v>
      </c>
      <c r="BL39" s="4">
        <v>9.7000000000000003E-2</v>
      </c>
      <c r="BM39" s="4">
        <v>1.077</v>
      </c>
      <c r="BN39" s="4">
        <v>1.175</v>
      </c>
      <c r="BO39" s="4">
        <v>7.8E-2</v>
      </c>
      <c r="BP39" s="4">
        <v>0.86599999999999999</v>
      </c>
      <c r="BQ39" s="4">
        <v>0.94399999999999995</v>
      </c>
      <c r="BR39" s="4">
        <v>2.9277000000000002</v>
      </c>
      <c r="BU39" s="4">
        <v>1.198</v>
      </c>
      <c r="BW39" s="4">
        <v>0</v>
      </c>
      <c r="BX39" s="4">
        <v>0.24964</v>
      </c>
      <c r="BY39" s="4">
        <v>-5</v>
      </c>
      <c r="BZ39" s="4">
        <v>0.62178199999999995</v>
      </c>
      <c r="CA39" s="4">
        <v>6.1005779999999996</v>
      </c>
      <c r="CB39" s="4">
        <v>12.559996</v>
      </c>
      <c r="CC39" s="4">
        <f t="shared" si="9"/>
        <v>1.6117727075999999</v>
      </c>
      <c r="CE39" s="4">
        <f t="shared" si="10"/>
        <v>11025.355980785056</v>
      </c>
      <c r="CF39" s="4">
        <f t="shared" si="11"/>
        <v>1751.7568937186338</v>
      </c>
      <c r="CG39" s="4">
        <f t="shared" si="12"/>
        <v>4.3019323871039994</v>
      </c>
      <c r="CH39" s="4">
        <f t="shared" si="13"/>
        <v>13.3419146713182</v>
      </c>
    </row>
    <row r="40" spans="1:86">
      <c r="A40" s="2">
        <v>42439</v>
      </c>
      <c r="B40" s="29">
        <v>0.59097319444444441</v>
      </c>
      <c r="C40" s="4">
        <v>13.132999999999999</v>
      </c>
      <c r="D40" s="4">
        <v>2.8161</v>
      </c>
      <c r="E40" s="4" t="s">
        <v>155</v>
      </c>
      <c r="F40" s="4">
        <v>28161.499572000001</v>
      </c>
      <c r="G40" s="4">
        <v>5.6</v>
      </c>
      <c r="H40" s="4">
        <v>54.8</v>
      </c>
      <c r="I40" s="4">
        <v>399.9</v>
      </c>
      <c r="K40" s="4">
        <v>0</v>
      </c>
      <c r="L40" s="4">
        <v>32</v>
      </c>
      <c r="M40" s="4">
        <v>0.86050000000000004</v>
      </c>
      <c r="N40" s="4">
        <v>11.301299999999999</v>
      </c>
      <c r="O40" s="4">
        <v>2.4234</v>
      </c>
      <c r="P40" s="4">
        <v>4.8334000000000001</v>
      </c>
      <c r="Q40" s="4">
        <v>47.169699999999999</v>
      </c>
      <c r="R40" s="4">
        <v>52</v>
      </c>
      <c r="S40" s="4">
        <v>3.8858999999999999</v>
      </c>
      <c r="T40" s="4">
        <v>37.922400000000003</v>
      </c>
      <c r="U40" s="4">
        <v>41.8</v>
      </c>
      <c r="V40" s="4">
        <v>399.89980000000003</v>
      </c>
      <c r="Y40" s="4">
        <v>27.795999999999999</v>
      </c>
      <c r="Z40" s="4">
        <v>0</v>
      </c>
      <c r="AA40" s="4">
        <v>0</v>
      </c>
      <c r="AB40" s="4" t="s">
        <v>207</v>
      </c>
      <c r="AC40" s="4">
        <v>0</v>
      </c>
      <c r="AD40" s="4">
        <v>10.7</v>
      </c>
      <c r="AE40" s="4">
        <v>866</v>
      </c>
      <c r="AF40" s="4">
        <v>898</v>
      </c>
      <c r="AG40" s="4">
        <v>833</v>
      </c>
      <c r="AH40" s="4">
        <v>85</v>
      </c>
      <c r="AI40" s="4">
        <v>23.12</v>
      </c>
      <c r="AJ40" s="4">
        <v>0.53</v>
      </c>
      <c r="AK40" s="4">
        <v>982</v>
      </c>
      <c r="AL40" s="4">
        <v>0</v>
      </c>
      <c r="AM40" s="4">
        <v>0</v>
      </c>
      <c r="AN40" s="4">
        <v>23</v>
      </c>
      <c r="AO40" s="4">
        <v>190.9</v>
      </c>
      <c r="AP40" s="4">
        <v>186.9</v>
      </c>
      <c r="AQ40" s="4">
        <v>3.1</v>
      </c>
      <c r="AR40" s="4">
        <v>195</v>
      </c>
      <c r="AS40" s="4" t="s">
        <v>155</v>
      </c>
      <c r="AT40" s="4">
        <v>1</v>
      </c>
      <c r="AU40" s="5">
        <v>0.79888888888888887</v>
      </c>
      <c r="AV40" s="4">
        <v>47.158602999999999</v>
      </c>
      <c r="AW40" s="4">
        <v>-88.484387999999996</v>
      </c>
      <c r="AX40" s="4">
        <v>311.39999999999998</v>
      </c>
      <c r="AY40" s="4">
        <v>22.8</v>
      </c>
      <c r="AZ40" s="4">
        <v>12</v>
      </c>
      <c r="BA40" s="4">
        <v>10</v>
      </c>
      <c r="BB40" s="4" t="s">
        <v>214</v>
      </c>
      <c r="BC40" s="4">
        <v>1.3</v>
      </c>
      <c r="BD40" s="4">
        <v>1.1000000000000001</v>
      </c>
      <c r="BE40" s="4">
        <v>2</v>
      </c>
      <c r="BF40" s="4">
        <v>14.063000000000001</v>
      </c>
      <c r="BG40" s="4">
        <v>13.06</v>
      </c>
      <c r="BH40" s="4">
        <v>0.93</v>
      </c>
      <c r="BI40" s="4">
        <v>16.206</v>
      </c>
      <c r="BJ40" s="4">
        <v>2489.598</v>
      </c>
      <c r="BK40" s="4">
        <v>339.786</v>
      </c>
      <c r="BL40" s="4">
        <v>0.112</v>
      </c>
      <c r="BM40" s="4">
        <v>1.0880000000000001</v>
      </c>
      <c r="BN40" s="4">
        <v>1.2</v>
      </c>
      <c r="BO40" s="4">
        <v>0.09</v>
      </c>
      <c r="BP40" s="4">
        <v>0.875</v>
      </c>
      <c r="BQ40" s="4">
        <v>0.96399999999999997</v>
      </c>
      <c r="BR40" s="4">
        <v>2.9129999999999998</v>
      </c>
      <c r="BU40" s="4">
        <v>1.2150000000000001</v>
      </c>
      <c r="BW40" s="4">
        <v>0</v>
      </c>
      <c r="BX40" s="4">
        <v>0.222829</v>
      </c>
      <c r="BY40" s="4">
        <v>-5</v>
      </c>
      <c r="BZ40" s="4">
        <v>0.62021800000000005</v>
      </c>
      <c r="CA40" s="4">
        <v>5.4453839999999998</v>
      </c>
      <c r="CB40" s="4">
        <v>12.528404</v>
      </c>
      <c r="CC40" s="4">
        <f t="shared" si="9"/>
        <v>1.4386704527999998</v>
      </c>
      <c r="CE40" s="4">
        <f t="shared" si="10"/>
        <v>10126.942385377102</v>
      </c>
      <c r="CF40" s="4">
        <f t="shared" si="11"/>
        <v>1382.148140124528</v>
      </c>
      <c r="CG40" s="4">
        <f t="shared" si="12"/>
        <v>3.9212645814719993</v>
      </c>
      <c r="CH40" s="4">
        <f t="shared" si="13"/>
        <v>11.849215483223999</v>
      </c>
    </row>
    <row r="41" spans="1:86">
      <c r="A41" s="2">
        <v>42439</v>
      </c>
      <c r="B41" s="29">
        <v>0.59098476851851844</v>
      </c>
      <c r="C41" s="4">
        <v>13.167</v>
      </c>
      <c r="D41" s="4">
        <v>2.8410000000000002</v>
      </c>
      <c r="E41" s="4" t="s">
        <v>155</v>
      </c>
      <c r="F41" s="4">
        <v>28410</v>
      </c>
      <c r="G41" s="4">
        <v>7.9</v>
      </c>
      <c r="H41" s="4">
        <v>54.5</v>
      </c>
      <c r="I41" s="4">
        <v>416.9</v>
      </c>
      <c r="K41" s="4">
        <v>0</v>
      </c>
      <c r="L41" s="4">
        <v>32</v>
      </c>
      <c r="M41" s="4">
        <v>0.86009999999999998</v>
      </c>
      <c r="N41" s="4">
        <v>11.3247</v>
      </c>
      <c r="O41" s="4">
        <v>2.4434999999999998</v>
      </c>
      <c r="P41" s="4">
        <v>6.8278999999999996</v>
      </c>
      <c r="Q41" s="4">
        <v>46.886400000000002</v>
      </c>
      <c r="R41" s="4">
        <v>53.7</v>
      </c>
      <c r="S41" s="4">
        <v>5.4893000000000001</v>
      </c>
      <c r="T41" s="4">
        <v>37.694299999999998</v>
      </c>
      <c r="U41" s="4">
        <v>43.2</v>
      </c>
      <c r="V41" s="4">
        <v>416.91300000000001</v>
      </c>
      <c r="Y41" s="4">
        <v>27.808</v>
      </c>
      <c r="Z41" s="4">
        <v>0</v>
      </c>
      <c r="AA41" s="4">
        <v>0</v>
      </c>
      <c r="AB41" s="4" t="s">
        <v>207</v>
      </c>
      <c r="AC41" s="4">
        <v>0</v>
      </c>
      <c r="AD41" s="4">
        <v>10.8</v>
      </c>
      <c r="AE41" s="4">
        <v>865</v>
      </c>
      <c r="AF41" s="4">
        <v>898</v>
      </c>
      <c r="AG41" s="4">
        <v>834</v>
      </c>
      <c r="AH41" s="4">
        <v>85</v>
      </c>
      <c r="AI41" s="4">
        <v>23.11</v>
      </c>
      <c r="AJ41" s="4">
        <v>0.53</v>
      </c>
      <c r="AK41" s="4">
        <v>982</v>
      </c>
      <c r="AL41" s="4">
        <v>0</v>
      </c>
      <c r="AM41" s="4">
        <v>0</v>
      </c>
      <c r="AN41" s="4">
        <v>23</v>
      </c>
      <c r="AO41" s="4">
        <v>190.1</v>
      </c>
      <c r="AP41" s="4">
        <v>186.1</v>
      </c>
      <c r="AQ41" s="4">
        <v>3.2</v>
      </c>
      <c r="AR41" s="4">
        <v>195</v>
      </c>
      <c r="AS41" s="4" t="s">
        <v>155</v>
      </c>
      <c r="AT41" s="4">
        <v>1</v>
      </c>
      <c r="AU41" s="5">
        <v>0.79888888888888887</v>
      </c>
      <c r="AV41" s="4">
        <v>47.158636000000001</v>
      </c>
      <c r="AW41" s="4">
        <v>-88.484335999999999</v>
      </c>
      <c r="AX41" s="4">
        <v>311.5</v>
      </c>
      <c r="AY41" s="4">
        <v>22.7</v>
      </c>
      <c r="AZ41" s="4">
        <v>12</v>
      </c>
      <c r="BA41" s="4">
        <v>10</v>
      </c>
      <c r="BB41" s="4" t="s">
        <v>214</v>
      </c>
      <c r="BC41" s="4">
        <v>1.1983999999999999</v>
      </c>
      <c r="BD41" s="4">
        <v>1.1508</v>
      </c>
      <c r="BE41" s="4">
        <v>2.0508000000000002</v>
      </c>
      <c r="BF41" s="4">
        <v>14.063000000000001</v>
      </c>
      <c r="BG41" s="4">
        <v>13.01</v>
      </c>
      <c r="BH41" s="4">
        <v>0.92</v>
      </c>
      <c r="BI41" s="4">
        <v>16.27</v>
      </c>
      <c r="BJ41" s="4">
        <v>2486.5709999999999</v>
      </c>
      <c r="BK41" s="4">
        <v>341.47399999999999</v>
      </c>
      <c r="BL41" s="4">
        <v>0.157</v>
      </c>
      <c r="BM41" s="4">
        <v>1.0780000000000001</v>
      </c>
      <c r="BN41" s="4">
        <v>1.2350000000000001</v>
      </c>
      <c r="BO41" s="4">
        <v>0.126</v>
      </c>
      <c r="BP41" s="4">
        <v>0.86699999999999999</v>
      </c>
      <c r="BQ41" s="4">
        <v>0.99299999999999999</v>
      </c>
      <c r="BR41" s="4">
        <v>3.0270000000000001</v>
      </c>
      <c r="BU41" s="4">
        <v>1.2110000000000001</v>
      </c>
      <c r="BW41" s="4">
        <v>0</v>
      </c>
      <c r="BX41" s="4">
        <v>0.29031299999999999</v>
      </c>
      <c r="BY41" s="4">
        <v>-5</v>
      </c>
      <c r="BZ41" s="4">
        <v>0.622</v>
      </c>
      <c r="CA41" s="4">
        <v>7.0945229999999997</v>
      </c>
      <c r="CB41" s="4">
        <v>12.564399999999999</v>
      </c>
      <c r="CC41" s="4">
        <f t="shared" si="9"/>
        <v>1.8743729765999999</v>
      </c>
      <c r="CE41" s="4">
        <f t="shared" si="10"/>
        <v>13177.853257522849</v>
      </c>
      <c r="CF41" s="4">
        <f t="shared" si="11"/>
        <v>1809.6785747357937</v>
      </c>
      <c r="CG41" s="4">
        <f t="shared" si="12"/>
        <v>5.2625114202329994</v>
      </c>
      <c r="CH41" s="4">
        <f t="shared" si="13"/>
        <v>16.041915477387001</v>
      </c>
    </row>
    <row r="42" spans="1:86">
      <c r="A42" s="2">
        <v>42439</v>
      </c>
      <c r="B42" s="29">
        <v>0.59099634259259259</v>
      </c>
      <c r="C42" s="4">
        <v>13.154999999999999</v>
      </c>
      <c r="D42" s="4">
        <v>3.0015999999999998</v>
      </c>
      <c r="E42" s="4" t="s">
        <v>155</v>
      </c>
      <c r="F42" s="4">
        <v>30016.133978999998</v>
      </c>
      <c r="G42" s="4">
        <v>8.6</v>
      </c>
      <c r="H42" s="4">
        <v>54.5</v>
      </c>
      <c r="I42" s="4">
        <v>422.3</v>
      </c>
      <c r="K42" s="4">
        <v>0</v>
      </c>
      <c r="L42" s="4">
        <v>32</v>
      </c>
      <c r="M42" s="4">
        <v>0.85870000000000002</v>
      </c>
      <c r="N42" s="4">
        <v>11.295999999999999</v>
      </c>
      <c r="O42" s="4">
        <v>2.5773999999999999</v>
      </c>
      <c r="P42" s="4">
        <v>7.3845999999999998</v>
      </c>
      <c r="Q42" s="4">
        <v>46.797600000000003</v>
      </c>
      <c r="R42" s="4">
        <v>54.2</v>
      </c>
      <c r="S42" s="4">
        <v>5.9363999999999999</v>
      </c>
      <c r="T42" s="4">
        <v>37.620199999999997</v>
      </c>
      <c r="U42" s="4">
        <v>43.6</v>
      </c>
      <c r="V42" s="4">
        <v>422.26760000000002</v>
      </c>
      <c r="Y42" s="4">
        <v>27.821000000000002</v>
      </c>
      <c r="Z42" s="4">
        <v>0</v>
      </c>
      <c r="AA42" s="4">
        <v>0</v>
      </c>
      <c r="AB42" s="4" t="s">
        <v>207</v>
      </c>
      <c r="AC42" s="4">
        <v>0</v>
      </c>
      <c r="AD42" s="4">
        <v>10.8</v>
      </c>
      <c r="AE42" s="4">
        <v>866</v>
      </c>
      <c r="AF42" s="4">
        <v>899</v>
      </c>
      <c r="AG42" s="4">
        <v>834</v>
      </c>
      <c r="AH42" s="4">
        <v>85</v>
      </c>
      <c r="AI42" s="4">
        <v>23.1</v>
      </c>
      <c r="AJ42" s="4">
        <v>0.53</v>
      </c>
      <c r="AK42" s="4">
        <v>983</v>
      </c>
      <c r="AL42" s="4">
        <v>0</v>
      </c>
      <c r="AM42" s="4">
        <v>0</v>
      </c>
      <c r="AN42" s="4">
        <v>23</v>
      </c>
      <c r="AO42" s="4">
        <v>191</v>
      </c>
      <c r="AP42" s="4">
        <v>187.1</v>
      </c>
      <c r="AQ42" s="4">
        <v>3.1</v>
      </c>
      <c r="AR42" s="4">
        <v>195</v>
      </c>
      <c r="AS42" s="4" t="s">
        <v>155</v>
      </c>
      <c r="AT42" s="4">
        <v>1</v>
      </c>
      <c r="AU42" s="5">
        <v>0.79890046296296291</v>
      </c>
      <c r="AV42" s="4">
        <v>47.158706000000002</v>
      </c>
      <c r="AW42" s="4">
        <v>-88.484247999999994</v>
      </c>
      <c r="AX42" s="4">
        <v>311.60000000000002</v>
      </c>
      <c r="AY42" s="4">
        <v>22.6</v>
      </c>
      <c r="AZ42" s="4">
        <v>12</v>
      </c>
      <c r="BA42" s="4">
        <v>10</v>
      </c>
      <c r="BB42" s="4" t="s">
        <v>214</v>
      </c>
      <c r="BC42" s="4">
        <v>1.1508</v>
      </c>
      <c r="BD42" s="4">
        <v>1.3016000000000001</v>
      </c>
      <c r="BE42" s="4">
        <v>2.1507999999999998</v>
      </c>
      <c r="BF42" s="4">
        <v>14.063000000000001</v>
      </c>
      <c r="BG42" s="4">
        <v>12.87</v>
      </c>
      <c r="BH42" s="4">
        <v>0.92</v>
      </c>
      <c r="BI42" s="4">
        <v>16.459</v>
      </c>
      <c r="BJ42" s="4">
        <v>2461.3609999999999</v>
      </c>
      <c r="BK42" s="4">
        <v>357.44400000000002</v>
      </c>
      <c r="BL42" s="4">
        <v>0.16900000000000001</v>
      </c>
      <c r="BM42" s="4">
        <v>1.0680000000000001</v>
      </c>
      <c r="BN42" s="4">
        <v>1.236</v>
      </c>
      <c r="BO42" s="4">
        <v>0.13500000000000001</v>
      </c>
      <c r="BP42" s="4">
        <v>0.85799999999999998</v>
      </c>
      <c r="BQ42" s="4">
        <v>0.99399999999999999</v>
      </c>
      <c r="BR42" s="4">
        <v>3.0425</v>
      </c>
      <c r="BU42" s="4">
        <v>1.2030000000000001</v>
      </c>
      <c r="BW42" s="4">
        <v>0</v>
      </c>
      <c r="BX42" s="4">
        <v>0.248839</v>
      </c>
      <c r="BY42" s="4">
        <v>-5</v>
      </c>
      <c r="BZ42" s="4">
        <v>0.622</v>
      </c>
      <c r="CA42" s="4">
        <v>6.0810029999999999</v>
      </c>
      <c r="CB42" s="4">
        <v>12.564399999999999</v>
      </c>
      <c r="CC42" s="4">
        <f t="shared" si="9"/>
        <v>1.6066009926</v>
      </c>
      <c r="CE42" s="4">
        <f t="shared" si="10"/>
        <v>11180.755087937001</v>
      </c>
      <c r="CF42" s="4">
        <f t="shared" si="11"/>
        <v>1623.692673140004</v>
      </c>
      <c r="CG42" s="4">
        <f t="shared" si="12"/>
        <v>4.5152541855540003</v>
      </c>
      <c r="CH42" s="4">
        <f t="shared" si="13"/>
        <v>13.8205843657425</v>
      </c>
    </row>
    <row r="43" spans="1:86">
      <c r="A43" s="2">
        <v>42439</v>
      </c>
      <c r="B43" s="29">
        <v>0.59100791666666663</v>
      </c>
      <c r="C43" s="4">
        <v>13.262</v>
      </c>
      <c r="D43" s="4">
        <v>2.5621999999999998</v>
      </c>
      <c r="E43" s="4" t="s">
        <v>155</v>
      </c>
      <c r="F43" s="4">
        <v>25622.364696000001</v>
      </c>
      <c r="G43" s="4">
        <v>9</v>
      </c>
      <c r="H43" s="4">
        <v>54.4</v>
      </c>
      <c r="I43" s="4">
        <v>416.4</v>
      </c>
      <c r="K43" s="4">
        <v>0</v>
      </c>
      <c r="L43" s="4">
        <v>32</v>
      </c>
      <c r="M43" s="4">
        <v>0.86170000000000002</v>
      </c>
      <c r="N43" s="4">
        <v>11.4277</v>
      </c>
      <c r="O43" s="4">
        <v>2.2078000000000002</v>
      </c>
      <c r="P43" s="4">
        <v>7.7434000000000003</v>
      </c>
      <c r="Q43" s="4">
        <v>46.875300000000003</v>
      </c>
      <c r="R43" s="4">
        <v>54.6</v>
      </c>
      <c r="S43" s="4">
        <v>6.2252999999999998</v>
      </c>
      <c r="T43" s="4">
        <v>37.685299999999998</v>
      </c>
      <c r="U43" s="4">
        <v>43.9</v>
      </c>
      <c r="V43" s="4">
        <v>416.3528</v>
      </c>
      <c r="Y43" s="4">
        <v>27.917999999999999</v>
      </c>
      <c r="Z43" s="4">
        <v>0</v>
      </c>
      <c r="AA43" s="4">
        <v>0</v>
      </c>
      <c r="AB43" s="4" t="s">
        <v>207</v>
      </c>
      <c r="AC43" s="4">
        <v>0</v>
      </c>
      <c r="AD43" s="4">
        <v>10.7</v>
      </c>
      <c r="AE43" s="4">
        <v>865</v>
      </c>
      <c r="AF43" s="4">
        <v>899</v>
      </c>
      <c r="AG43" s="4">
        <v>834</v>
      </c>
      <c r="AH43" s="4">
        <v>85</v>
      </c>
      <c r="AI43" s="4">
        <v>23.11</v>
      </c>
      <c r="AJ43" s="4">
        <v>0.53</v>
      </c>
      <c r="AK43" s="4">
        <v>982</v>
      </c>
      <c r="AL43" s="4">
        <v>0</v>
      </c>
      <c r="AM43" s="4">
        <v>0</v>
      </c>
      <c r="AN43" s="4">
        <v>23</v>
      </c>
      <c r="AO43" s="4">
        <v>191</v>
      </c>
      <c r="AP43" s="4">
        <v>187.9</v>
      </c>
      <c r="AQ43" s="4">
        <v>2.7</v>
      </c>
      <c r="AR43" s="4">
        <v>195</v>
      </c>
      <c r="AS43" s="4" t="s">
        <v>155</v>
      </c>
      <c r="AT43" s="4">
        <v>1</v>
      </c>
      <c r="AU43" s="5">
        <v>0.79891203703703706</v>
      </c>
      <c r="AV43" s="4">
        <v>47.158793000000003</v>
      </c>
      <c r="AW43" s="4">
        <v>-88.484194000000002</v>
      </c>
      <c r="AX43" s="4">
        <v>311.60000000000002</v>
      </c>
      <c r="AY43" s="4">
        <v>23.5</v>
      </c>
      <c r="AZ43" s="4">
        <v>12</v>
      </c>
      <c r="BA43" s="4">
        <v>10</v>
      </c>
      <c r="BB43" s="4" t="s">
        <v>214</v>
      </c>
      <c r="BC43" s="4">
        <v>1.2</v>
      </c>
      <c r="BD43" s="4">
        <v>1.5016</v>
      </c>
      <c r="BE43" s="4">
        <v>2.3016000000000001</v>
      </c>
      <c r="BF43" s="4">
        <v>14.063000000000001</v>
      </c>
      <c r="BG43" s="4">
        <v>13.18</v>
      </c>
      <c r="BH43" s="4">
        <v>0.94</v>
      </c>
      <c r="BI43" s="4">
        <v>16.053000000000001</v>
      </c>
      <c r="BJ43" s="4">
        <v>2533.6129999999998</v>
      </c>
      <c r="BK43" s="4">
        <v>311.54500000000002</v>
      </c>
      <c r="BL43" s="4">
        <v>0.18</v>
      </c>
      <c r="BM43" s="4">
        <v>1.0880000000000001</v>
      </c>
      <c r="BN43" s="4">
        <v>1.268</v>
      </c>
      <c r="BO43" s="4">
        <v>0.14499999999999999</v>
      </c>
      <c r="BP43" s="4">
        <v>0.875</v>
      </c>
      <c r="BQ43" s="4">
        <v>1.0189999999999999</v>
      </c>
      <c r="BR43" s="4">
        <v>3.0524</v>
      </c>
      <c r="BU43" s="4">
        <v>1.228</v>
      </c>
      <c r="BW43" s="4">
        <v>0</v>
      </c>
      <c r="BX43" s="4">
        <v>0.22517999999999999</v>
      </c>
      <c r="BY43" s="4">
        <v>-5</v>
      </c>
      <c r="BZ43" s="4">
        <v>0.62232699999999996</v>
      </c>
      <c r="CA43" s="4">
        <v>5.5028360000000003</v>
      </c>
      <c r="CB43" s="4">
        <v>12.571005</v>
      </c>
      <c r="CC43" s="4">
        <f t="shared" si="9"/>
        <v>1.4538492712</v>
      </c>
      <c r="CE43" s="4">
        <f t="shared" si="10"/>
        <v>10414.716449371595</v>
      </c>
      <c r="CF43" s="4">
        <f t="shared" si="11"/>
        <v>1280.6426380901401</v>
      </c>
      <c r="CG43" s="4">
        <f t="shared" si="12"/>
        <v>4.1887202433479995</v>
      </c>
      <c r="CH43" s="4">
        <f t="shared" si="13"/>
        <v>12.547251884980801</v>
      </c>
    </row>
    <row r="44" spans="1:86">
      <c r="A44" s="2">
        <v>42439</v>
      </c>
      <c r="B44" s="29">
        <v>0.59101949074074078</v>
      </c>
      <c r="C44" s="4">
        <v>13.571999999999999</v>
      </c>
      <c r="D44" s="4">
        <v>2.0026999999999999</v>
      </c>
      <c r="E44" s="4" t="s">
        <v>155</v>
      </c>
      <c r="F44" s="4">
        <v>20026.666667000001</v>
      </c>
      <c r="G44" s="4">
        <v>13.4</v>
      </c>
      <c r="H44" s="4">
        <v>54.2</v>
      </c>
      <c r="I44" s="4">
        <v>355.6</v>
      </c>
      <c r="K44" s="4">
        <v>0</v>
      </c>
      <c r="L44" s="4">
        <v>32</v>
      </c>
      <c r="M44" s="4">
        <v>0.86439999999999995</v>
      </c>
      <c r="N44" s="4">
        <v>11.7315</v>
      </c>
      <c r="O44" s="4">
        <v>1.7311000000000001</v>
      </c>
      <c r="P44" s="4">
        <v>11.585000000000001</v>
      </c>
      <c r="Q44" s="4">
        <v>46.8748</v>
      </c>
      <c r="R44" s="4">
        <v>58.5</v>
      </c>
      <c r="S44" s="4">
        <v>9.3130000000000006</v>
      </c>
      <c r="T44" s="4">
        <v>37.681899999999999</v>
      </c>
      <c r="U44" s="4">
        <v>47</v>
      </c>
      <c r="V44" s="4">
        <v>355.58730000000003</v>
      </c>
      <c r="Y44" s="4">
        <v>27.937000000000001</v>
      </c>
      <c r="Z44" s="4">
        <v>0</v>
      </c>
      <c r="AA44" s="4">
        <v>0</v>
      </c>
      <c r="AB44" s="4" t="s">
        <v>207</v>
      </c>
      <c r="AC44" s="4">
        <v>0</v>
      </c>
      <c r="AD44" s="4">
        <v>10.8</v>
      </c>
      <c r="AE44" s="4">
        <v>866</v>
      </c>
      <c r="AF44" s="4">
        <v>899</v>
      </c>
      <c r="AG44" s="4">
        <v>835</v>
      </c>
      <c r="AH44" s="4">
        <v>85</v>
      </c>
      <c r="AI44" s="4">
        <v>23.09</v>
      </c>
      <c r="AJ44" s="4">
        <v>0.53</v>
      </c>
      <c r="AK44" s="4">
        <v>983</v>
      </c>
      <c r="AL44" s="4">
        <v>0</v>
      </c>
      <c r="AM44" s="4">
        <v>0</v>
      </c>
      <c r="AN44" s="4">
        <v>23</v>
      </c>
      <c r="AO44" s="4">
        <v>191</v>
      </c>
      <c r="AP44" s="4">
        <v>187.1</v>
      </c>
      <c r="AQ44" s="4">
        <v>2.9</v>
      </c>
      <c r="AR44" s="4">
        <v>195</v>
      </c>
      <c r="AS44" s="4" t="s">
        <v>155</v>
      </c>
      <c r="AT44" s="4">
        <v>1</v>
      </c>
      <c r="AU44" s="5">
        <v>0.79892361111111121</v>
      </c>
      <c r="AV44" s="4">
        <v>47.158892999999999</v>
      </c>
      <c r="AW44" s="4">
        <v>-88.484161999999998</v>
      </c>
      <c r="AX44" s="4">
        <v>311.60000000000002</v>
      </c>
      <c r="AY44" s="4">
        <v>24.7</v>
      </c>
      <c r="AZ44" s="4">
        <v>12</v>
      </c>
      <c r="BA44" s="4">
        <v>10</v>
      </c>
      <c r="BB44" s="4" t="s">
        <v>214</v>
      </c>
      <c r="BC44" s="4">
        <v>1.2</v>
      </c>
      <c r="BD44" s="4">
        <v>1.7016</v>
      </c>
      <c r="BE44" s="4">
        <v>2.4508000000000001</v>
      </c>
      <c r="BF44" s="4">
        <v>14.063000000000001</v>
      </c>
      <c r="BG44" s="4">
        <v>13.46</v>
      </c>
      <c r="BH44" s="4">
        <v>0.96</v>
      </c>
      <c r="BI44" s="4">
        <v>15.685</v>
      </c>
      <c r="BJ44" s="4">
        <v>2635.5720000000001</v>
      </c>
      <c r="BK44" s="4">
        <v>247.53</v>
      </c>
      <c r="BL44" s="4">
        <v>0.27300000000000002</v>
      </c>
      <c r="BM44" s="4">
        <v>1.103</v>
      </c>
      <c r="BN44" s="4">
        <v>1.375</v>
      </c>
      <c r="BO44" s="4">
        <v>0.219</v>
      </c>
      <c r="BP44" s="4">
        <v>0.88700000000000001</v>
      </c>
      <c r="BQ44" s="4">
        <v>1.1060000000000001</v>
      </c>
      <c r="BR44" s="4">
        <v>2.6415999999999999</v>
      </c>
      <c r="BU44" s="4">
        <v>1.2450000000000001</v>
      </c>
      <c r="BW44" s="4">
        <v>0</v>
      </c>
      <c r="BX44" s="4">
        <v>0.24507100000000001</v>
      </c>
      <c r="BY44" s="4">
        <v>-5</v>
      </c>
      <c r="BZ44" s="4">
        <v>0.62510900000000003</v>
      </c>
      <c r="CA44" s="4">
        <v>5.9889219999999996</v>
      </c>
      <c r="CB44" s="4">
        <v>12.627202</v>
      </c>
      <c r="CC44" s="4">
        <f t="shared" si="9"/>
        <v>1.5822731923999998</v>
      </c>
      <c r="CE44" s="4">
        <f t="shared" si="10"/>
        <v>11790.823644637847</v>
      </c>
      <c r="CF44" s="4">
        <f t="shared" si="11"/>
        <v>1107.3810834070198</v>
      </c>
      <c r="CG44" s="4">
        <f t="shared" si="12"/>
        <v>4.947939555804</v>
      </c>
      <c r="CH44" s="4">
        <f t="shared" si="13"/>
        <v>11.817791257334399</v>
      </c>
    </row>
    <row r="45" spans="1:86">
      <c r="A45" s="2">
        <v>42439</v>
      </c>
      <c r="B45" s="29">
        <v>0.59103106481481482</v>
      </c>
      <c r="C45" s="4">
        <v>13.95</v>
      </c>
      <c r="D45" s="4">
        <v>1.4811000000000001</v>
      </c>
      <c r="E45" s="4" t="s">
        <v>155</v>
      </c>
      <c r="F45" s="4">
        <v>14811.176471000001</v>
      </c>
      <c r="G45" s="4">
        <v>25.7</v>
      </c>
      <c r="H45" s="4">
        <v>54.3</v>
      </c>
      <c r="I45" s="4">
        <v>284.60000000000002</v>
      </c>
      <c r="K45" s="4">
        <v>0</v>
      </c>
      <c r="L45" s="4">
        <v>31</v>
      </c>
      <c r="M45" s="4">
        <v>0.86619999999999997</v>
      </c>
      <c r="N45" s="4">
        <v>12.084</v>
      </c>
      <c r="O45" s="4">
        <v>1.2829999999999999</v>
      </c>
      <c r="P45" s="4">
        <v>22.237400000000001</v>
      </c>
      <c r="Q45" s="4">
        <v>47.023099999999999</v>
      </c>
      <c r="R45" s="4">
        <v>69.3</v>
      </c>
      <c r="S45" s="4">
        <v>17.876300000000001</v>
      </c>
      <c r="T45" s="4">
        <v>37.801099999999998</v>
      </c>
      <c r="U45" s="4">
        <v>55.7</v>
      </c>
      <c r="V45" s="4">
        <v>284.58620000000002</v>
      </c>
      <c r="Y45" s="4">
        <v>26.486999999999998</v>
      </c>
      <c r="Z45" s="4">
        <v>0</v>
      </c>
      <c r="AA45" s="4">
        <v>0</v>
      </c>
      <c r="AB45" s="4" t="s">
        <v>207</v>
      </c>
      <c r="AC45" s="4">
        <v>0</v>
      </c>
      <c r="AD45" s="4">
        <v>10.8</v>
      </c>
      <c r="AE45" s="4">
        <v>866</v>
      </c>
      <c r="AF45" s="4">
        <v>900</v>
      </c>
      <c r="AG45" s="4">
        <v>836</v>
      </c>
      <c r="AH45" s="4">
        <v>85</v>
      </c>
      <c r="AI45" s="4">
        <v>23.09</v>
      </c>
      <c r="AJ45" s="4">
        <v>0.53</v>
      </c>
      <c r="AK45" s="4">
        <v>983</v>
      </c>
      <c r="AL45" s="4">
        <v>0</v>
      </c>
      <c r="AM45" s="4">
        <v>0</v>
      </c>
      <c r="AN45" s="4">
        <v>23</v>
      </c>
      <c r="AO45" s="4">
        <v>191.1</v>
      </c>
      <c r="AP45" s="4">
        <v>188</v>
      </c>
      <c r="AQ45" s="4">
        <v>3</v>
      </c>
      <c r="AR45" s="4">
        <v>195</v>
      </c>
      <c r="AS45" s="4" t="s">
        <v>155</v>
      </c>
      <c r="AT45" s="4">
        <v>1</v>
      </c>
      <c r="AU45" s="5">
        <v>0.79893518518518514</v>
      </c>
      <c r="AV45" s="4">
        <v>47.158993000000002</v>
      </c>
      <c r="AW45" s="4">
        <v>-88.484153000000006</v>
      </c>
      <c r="AX45" s="4">
        <v>311.7</v>
      </c>
      <c r="AY45" s="4">
        <v>24.5</v>
      </c>
      <c r="AZ45" s="4">
        <v>12</v>
      </c>
      <c r="BA45" s="4">
        <v>10</v>
      </c>
      <c r="BB45" s="4" t="s">
        <v>214</v>
      </c>
      <c r="BC45" s="4">
        <v>1.2</v>
      </c>
      <c r="BD45" s="4">
        <v>1.3935999999999999</v>
      </c>
      <c r="BE45" s="4">
        <v>2.1444000000000001</v>
      </c>
      <c r="BF45" s="4">
        <v>14.063000000000001</v>
      </c>
      <c r="BG45" s="4">
        <v>13.65</v>
      </c>
      <c r="BH45" s="4">
        <v>0.97</v>
      </c>
      <c r="BI45" s="4">
        <v>15.442</v>
      </c>
      <c r="BJ45" s="4">
        <v>2735.663</v>
      </c>
      <c r="BK45" s="4">
        <v>184.86500000000001</v>
      </c>
      <c r="BL45" s="4">
        <v>0.52700000000000002</v>
      </c>
      <c r="BM45" s="4">
        <v>1.115</v>
      </c>
      <c r="BN45" s="4">
        <v>1.6419999999999999</v>
      </c>
      <c r="BO45" s="4">
        <v>0.42399999999999999</v>
      </c>
      <c r="BP45" s="4">
        <v>0.89600000000000002</v>
      </c>
      <c r="BQ45" s="4">
        <v>1.32</v>
      </c>
      <c r="BR45" s="4">
        <v>2.1303999999999998</v>
      </c>
      <c r="BU45" s="4">
        <v>1.19</v>
      </c>
      <c r="BW45" s="4">
        <v>0</v>
      </c>
      <c r="BX45" s="4">
        <v>0.26766800000000002</v>
      </c>
      <c r="BY45" s="4">
        <v>-5</v>
      </c>
      <c r="BZ45" s="4">
        <v>0.62621800000000005</v>
      </c>
      <c r="CA45" s="4">
        <v>6.541137</v>
      </c>
      <c r="CB45" s="4">
        <v>12.649604</v>
      </c>
      <c r="CC45" s="4">
        <f t="shared" si="9"/>
        <v>1.7281683954</v>
      </c>
      <c r="CE45" s="4">
        <f t="shared" si="10"/>
        <v>13367.076812216757</v>
      </c>
      <c r="CF45" s="4">
        <f t="shared" si="11"/>
        <v>903.29278675423507</v>
      </c>
      <c r="CG45" s="4">
        <f t="shared" si="12"/>
        <v>6.44982272748</v>
      </c>
      <c r="CH45" s="4">
        <f t="shared" si="13"/>
        <v>10.409622983805599</v>
      </c>
    </row>
    <row r="46" spans="1:86">
      <c r="A46" s="2">
        <v>42439</v>
      </c>
      <c r="B46" s="29">
        <v>0.59104263888888886</v>
      </c>
      <c r="C46" s="4">
        <v>14.119</v>
      </c>
      <c r="D46" s="4">
        <v>0.94240000000000002</v>
      </c>
      <c r="E46" s="4" t="s">
        <v>155</v>
      </c>
      <c r="F46" s="4">
        <v>9424.1379309999993</v>
      </c>
      <c r="G46" s="4">
        <v>34.1</v>
      </c>
      <c r="H46" s="4">
        <v>54.3</v>
      </c>
      <c r="I46" s="4">
        <v>253.4</v>
      </c>
      <c r="K46" s="4">
        <v>0</v>
      </c>
      <c r="L46" s="4">
        <v>27</v>
      </c>
      <c r="M46" s="4">
        <v>0.86970000000000003</v>
      </c>
      <c r="N46" s="4">
        <v>12.2799</v>
      </c>
      <c r="O46" s="4">
        <v>0.8196</v>
      </c>
      <c r="P46" s="4">
        <v>29.6586</v>
      </c>
      <c r="Q46" s="4">
        <v>47.2254</v>
      </c>
      <c r="R46" s="4">
        <v>76.900000000000006</v>
      </c>
      <c r="S46" s="4">
        <v>23.842099999999999</v>
      </c>
      <c r="T46" s="4">
        <v>37.963700000000003</v>
      </c>
      <c r="U46" s="4">
        <v>61.8</v>
      </c>
      <c r="V46" s="4">
        <v>253.441</v>
      </c>
      <c r="Y46" s="4">
        <v>23.170999999999999</v>
      </c>
      <c r="Z46" s="4">
        <v>0</v>
      </c>
      <c r="AA46" s="4">
        <v>0</v>
      </c>
      <c r="AB46" s="4" t="s">
        <v>207</v>
      </c>
      <c r="AC46" s="4">
        <v>0</v>
      </c>
      <c r="AD46" s="4">
        <v>10.8</v>
      </c>
      <c r="AE46" s="4">
        <v>866</v>
      </c>
      <c r="AF46" s="4">
        <v>900</v>
      </c>
      <c r="AG46" s="4">
        <v>838</v>
      </c>
      <c r="AH46" s="4">
        <v>85</v>
      </c>
      <c r="AI46" s="4">
        <v>23.09</v>
      </c>
      <c r="AJ46" s="4">
        <v>0.53</v>
      </c>
      <c r="AK46" s="4">
        <v>983</v>
      </c>
      <c r="AL46" s="4">
        <v>0</v>
      </c>
      <c r="AM46" s="4">
        <v>0</v>
      </c>
      <c r="AN46" s="4">
        <v>23</v>
      </c>
      <c r="AO46" s="4">
        <v>191.9</v>
      </c>
      <c r="AP46" s="4">
        <v>188</v>
      </c>
      <c r="AQ46" s="4">
        <v>3</v>
      </c>
      <c r="AR46" s="4">
        <v>195</v>
      </c>
      <c r="AS46" s="4" t="s">
        <v>155</v>
      </c>
      <c r="AT46" s="4">
        <v>1</v>
      </c>
      <c r="AU46" s="5">
        <v>0.79894675925925929</v>
      </c>
      <c r="AV46" s="4">
        <v>47.159090999999997</v>
      </c>
      <c r="AW46" s="4">
        <v>-88.484164000000007</v>
      </c>
      <c r="AX46" s="4">
        <v>311.60000000000002</v>
      </c>
      <c r="AY46" s="4">
        <v>24.2</v>
      </c>
      <c r="AZ46" s="4">
        <v>12</v>
      </c>
      <c r="BA46" s="4">
        <v>10</v>
      </c>
      <c r="BB46" s="4" t="s">
        <v>214</v>
      </c>
      <c r="BC46" s="4">
        <v>1.3016000000000001</v>
      </c>
      <c r="BD46" s="4">
        <v>1</v>
      </c>
      <c r="BE46" s="4">
        <v>1.8508</v>
      </c>
      <c r="BF46" s="4">
        <v>14.063000000000001</v>
      </c>
      <c r="BG46" s="4">
        <v>14.03</v>
      </c>
      <c r="BH46" s="4">
        <v>1</v>
      </c>
      <c r="BI46" s="4">
        <v>14.981</v>
      </c>
      <c r="BJ46" s="4">
        <v>2837.518</v>
      </c>
      <c r="BK46" s="4">
        <v>120.542</v>
      </c>
      <c r="BL46" s="4">
        <v>0.71799999999999997</v>
      </c>
      <c r="BM46" s="4">
        <v>1.143</v>
      </c>
      <c r="BN46" s="4">
        <v>1.86</v>
      </c>
      <c r="BO46" s="4">
        <v>0.57699999999999996</v>
      </c>
      <c r="BP46" s="4">
        <v>0.91900000000000004</v>
      </c>
      <c r="BQ46" s="4">
        <v>1.496</v>
      </c>
      <c r="BR46" s="4">
        <v>1.9365000000000001</v>
      </c>
      <c r="BU46" s="4">
        <v>1.0620000000000001</v>
      </c>
      <c r="BW46" s="4">
        <v>0</v>
      </c>
      <c r="BX46" s="4">
        <v>0.31803300000000001</v>
      </c>
      <c r="BY46" s="4">
        <v>-5</v>
      </c>
      <c r="BZ46" s="4">
        <v>0.628</v>
      </c>
      <c r="CA46" s="4">
        <v>7.7719310000000004</v>
      </c>
      <c r="CB46" s="4">
        <v>12.685600000000001</v>
      </c>
      <c r="CC46" s="4">
        <f t="shared" si="9"/>
        <v>2.0533441701999999</v>
      </c>
      <c r="CE46" s="4">
        <f t="shared" si="10"/>
        <v>16473.586598121725</v>
      </c>
      <c r="CF46" s="4">
        <f t="shared" si="11"/>
        <v>699.82254763169396</v>
      </c>
      <c r="CG46" s="4">
        <f t="shared" si="12"/>
        <v>8.6852261556719998</v>
      </c>
      <c r="CH46" s="4">
        <f t="shared" si="13"/>
        <v>11.242607252980502</v>
      </c>
    </row>
    <row r="47" spans="1:86">
      <c r="A47" s="2">
        <v>42439</v>
      </c>
      <c r="B47" s="29">
        <v>0.5910542129629629</v>
      </c>
      <c r="C47" s="4">
        <v>14.298</v>
      </c>
      <c r="D47" s="4">
        <v>0.44500000000000001</v>
      </c>
      <c r="E47" s="4" t="s">
        <v>155</v>
      </c>
      <c r="F47" s="4">
        <v>4450</v>
      </c>
      <c r="G47" s="4">
        <v>47.8</v>
      </c>
      <c r="H47" s="4">
        <v>54.2</v>
      </c>
      <c r="I47" s="4">
        <v>159.5</v>
      </c>
      <c r="K47" s="4">
        <v>0</v>
      </c>
      <c r="L47" s="4">
        <v>22</v>
      </c>
      <c r="M47" s="4">
        <v>0.87290000000000001</v>
      </c>
      <c r="N47" s="4">
        <v>12.4803</v>
      </c>
      <c r="O47" s="4">
        <v>0.38840000000000002</v>
      </c>
      <c r="P47" s="4">
        <v>41.746600000000001</v>
      </c>
      <c r="Q47" s="4">
        <v>47.322600000000001</v>
      </c>
      <c r="R47" s="4">
        <v>89.1</v>
      </c>
      <c r="S47" s="4">
        <v>33.559399999999997</v>
      </c>
      <c r="T47" s="4">
        <v>38.041899999999998</v>
      </c>
      <c r="U47" s="4">
        <v>71.599999999999994</v>
      </c>
      <c r="V47" s="4">
        <v>159.5026</v>
      </c>
      <c r="Y47" s="4">
        <v>19.436</v>
      </c>
      <c r="Z47" s="4">
        <v>0</v>
      </c>
      <c r="AA47" s="4">
        <v>0</v>
      </c>
      <c r="AB47" s="4" t="s">
        <v>207</v>
      </c>
      <c r="AC47" s="4">
        <v>0</v>
      </c>
      <c r="AD47" s="4">
        <v>10.8</v>
      </c>
      <c r="AE47" s="4">
        <v>868</v>
      </c>
      <c r="AF47" s="4">
        <v>899</v>
      </c>
      <c r="AG47" s="4">
        <v>840</v>
      </c>
      <c r="AH47" s="4">
        <v>85</v>
      </c>
      <c r="AI47" s="4">
        <v>23.09</v>
      </c>
      <c r="AJ47" s="4">
        <v>0.53</v>
      </c>
      <c r="AK47" s="4">
        <v>983</v>
      </c>
      <c r="AL47" s="4">
        <v>0</v>
      </c>
      <c r="AM47" s="4">
        <v>0</v>
      </c>
      <c r="AN47" s="4">
        <v>23</v>
      </c>
      <c r="AO47" s="4">
        <v>191</v>
      </c>
      <c r="AP47" s="4">
        <v>188</v>
      </c>
      <c r="AQ47" s="4">
        <v>3.3</v>
      </c>
      <c r="AR47" s="4">
        <v>195</v>
      </c>
      <c r="AS47" s="4" t="s">
        <v>155</v>
      </c>
      <c r="AT47" s="4">
        <v>1</v>
      </c>
      <c r="AU47" s="5">
        <v>0.79895833333333333</v>
      </c>
      <c r="AV47" s="4">
        <v>47.159191</v>
      </c>
      <c r="AW47" s="4">
        <v>-88.484173999999996</v>
      </c>
      <c r="AX47" s="4">
        <v>311.60000000000002</v>
      </c>
      <c r="AY47" s="4">
        <v>24.6</v>
      </c>
      <c r="AZ47" s="4">
        <v>12</v>
      </c>
      <c r="BA47" s="4">
        <v>11</v>
      </c>
      <c r="BB47" s="4" t="s">
        <v>213</v>
      </c>
      <c r="BC47" s="4">
        <v>1.349251</v>
      </c>
      <c r="BD47" s="4">
        <v>1</v>
      </c>
      <c r="BE47" s="4">
        <v>1.7985009999999999</v>
      </c>
      <c r="BF47" s="4">
        <v>14.063000000000001</v>
      </c>
      <c r="BG47" s="4">
        <v>14.39</v>
      </c>
      <c r="BH47" s="4">
        <v>1.02</v>
      </c>
      <c r="BI47" s="4">
        <v>14.561999999999999</v>
      </c>
      <c r="BJ47" s="4">
        <v>2937.768</v>
      </c>
      <c r="BK47" s="4">
        <v>58.195999999999998</v>
      </c>
      <c r="BL47" s="4">
        <v>1.0289999999999999</v>
      </c>
      <c r="BM47" s="4">
        <v>1.167</v>
      </c>
      <c r="BN47" s="4">
        <v>2.1960000000000002</v>
      </c>
      <c r="BO47" s="4">
        <v>0.82699999999999996</v>
      </c>
      <c r="BP47" s="4">
        <v>0.93799999999999994</v>
      </c>
      <c r="BQ47" s="4">
        <v>1.7649999999999999</v>
      </c>
      <c r="BR47" s="4">
        <v>1.2415</v>
      </c>
      <c r="BU47" s="4">
        <v>0.90800000000000003</v>
      </c>
      <c r="BW47" s="4">
        <v>0</v>
      </c>
      <c r="BX47" s="4">
        <v>0.35317999999999999</v>
      </c>
      <c r="BY47" s="4">
        <v>-5</v>
      </c>
      <c r="BZ47" s="4">
        <v>0.62789099999999998</v>
      </c>
      <c r="CA47" s="4">
        <v>8.6308360000000004</v>
      </c>
      <c r="CB47" s="4">
        <v>12.683398</v>
      </c>
      <c r="CC47" s="4">
        <f t="shared" si="9"/>
        <v>2.2802668711999998</v>
      </c>
      <c r="CE47" s="4">
        <f t="shared" si="10"/>
        <v>18940.479179093858</v>
      </c>
      <c r="CF47" s="4">
        <f t="shared" si="11"/>
        <v>375.203258496432</v>
      </c>
      <c r="CG47" s="4">
        <f t="shared" si="12"/>
        <v>11.379368878380001</v>
      </c>
      <c r="CH47" s="4">
        <f t="shared" si="13"/>
        <v>8.0042416218180019</v>
      </c>
    </row>
    <row r="48" spans="1:86">
      <c r="A48" s="2">
        <v>42439</v>
      </c>
      <c r="B48" s="29">
        <v>0.59106578703703705</v>
      </c>
      <c r="C48" s="4">
        <v>14.409000000000001</v>
      </c>
      <c r="D48" s="4">
        <v>0.1888</v>
      </c>
      <c r="E48" s="4" t="s">
        <v>155</v>
      </c>
      <c r="F48" s="4">
        <v>1887.5503630000001</v>
      </c>
      <c r="G48" s="4">
        <v>114.5</v>
      </c>
      <c r="H48" s="4">
        <v>54.1</v>
      </c>
      <c r="I48" s="4">
        <v>103.9</v>
      </c>
      <c r="K48" s="4">
        <v>0</v>
      </c>
      <c r="L48" s="4">
        <v>20</v>
      </c>
      <c r="M48" s="4">
        <v>0.87439999999999996</v>
      </c>
      <c r="N48" s="4">
        <v>12.599600000000001</v>
      </c>
      <c r="O48" s="4">
        <v>0.16500000000000001</v>
      </c>
      <c r="P48" s="4">
        <v>100.12009999999999</v>
      </c>
      <c r="Q48" s="4">
        <v>47.317799999999998</v>
      </c>
      <c r="R48" s="4">
        <v>147.4</v>
      </c>
      <c r="S48" s="4">
        <v>80.475899999999996</v>
      </c>
      <c r="T48" s="4">
        <v>38.033700000000003</v>
      </c>
      <c r="U48" s="4">
        <v>118.5</v>
      </c>
      <c r="V48" s="4">
        <v>103.9273</v>
      </c>
      <c r="Y48" s="4">
        <v>17.201000000000001</v>
      </c>
      <c r="Z48" s="4">
        <v>0</v>
      </c>
      <c r="AA48" s="4">
        <v>0</v>
      </c>
      <c r="AB48" s="4" t="s">
        <v>207</v>
      </c>
      <c r="AC48" s="4">
        <v>0</v>
      </c>
      <c r="AD48" s="4">
        <v>10.8</v>
      </c>
      <c r="AE48" s="4">
        <v>871</v>
      </c>
      <c r="AF48" s="4">
        <v>901</v>
      </c>
      <c r="AG48" s="4">
        <v>841</v>
      </c>
      <c r="AH48" s="4">
        <v>84.9</v>
      </c>
      <c r="AI48" s="4">
        <v>23.06</v>
      </c>
      <c r="AJ48" s="4">
        <v>0.53</v>
      </c>
      <c r="AK48" s="4">
        <v>983</v>
      </c>
      <c r="AL48" s="4">
        <v>0</v>
      </c>
      <c r="AM48" s="4">
        <v>0</v>
      </c>
      <c r="AN48" s="4">
        <v>23</v>
      </c>
      <c r="AO48" s="4">
        <v>191</v>
      </c>
      <c r="AP48" s="4">
        <v>187.9</v>
      </c>
      <c r="AQ48" s="4">
        <v>3.6</v>
      </c>
      <c r="AR48" s="4">
        <v>195</v>
      </c>
      <c r="AS48" s="4" t="s">
        <v>155</v>
      </c>
      <c r="AT48" s="4">
        <v>1</v>
      </c>
      <c r="AU48" s="5">
        <v>0.79896990740740748</v>
      </c>
      <c r="AV48" s="4">
        <v>47.159298999999997</v>
      </c>
      <c r="AW48" s="4">
        <v>-88.484179999999995</v>
      </c>
      <c r="AX48" s="4">
        <v>311.7</v>
      </c>
      <c r="AY48" s="4">
        <v>25.5</v>
      </c>
      <c r="AZ48" s="4">
        <v>12</v>
      </c>
      <c r="BA48" s="4">
        <v>11</v>
      </c>
      <c r="BB48" s="4" t="s">
        <v>213</v>
      </c>
      <c r="BC48" s="4">
        <v>1.3</v>
      </c>
      <c r="BD48" s="4">
        <v>1</v>
      </c>
      <c r="BE48" s="4">
        <v>1.7</v>
      </c>
      <c r="BF48" s="4">
        <v>14.063000000000001</v>
      </c>
      <c r="BG48" s="4">
        <v>14.56</v>
      </c>
      <c r="BH48" s="4">
        <v>1.04</v>
      </c>
      <c r="BI48" s="4">
        <v>14.363</v>
      </c>
      <c r="BJ48" s="4">
        <v>2991.395</v>
      </c>
      <c r="BK48" s="4">
        <v>24.940999999999999</v>
      </c>
      <c r="BL48" s="4">
        <v>2.4889999999999999</v>
      </c>
      <c r="BM48" s="4">
        <v>1.1759999999999999</v>
      </c>
      <c r="BN48" s="4">
        <v>3.6659999999999999</v>
      </c>
      <c r="BO48" s="4">
        <v>2.0009999999999999</v>
      </c>
      <c r="BP48" s="4">
        <v>0.94599999999999995</v>
      </c>
      <c r="BQ48" s="4">
        <v>2.9470000000000001</v>
      </c>
      <c r="BR48" s="4">
        <v>0.81589999999999996</v>
      </c>
      <c r="BU48" s="4">
        <v>0.81</v>
      </c>
      <c r="BW48" s="4">
        <v>0</v>
      </c>
      <c r="BX48" s="4">
        <v>0.37709799999999999</v>
      </c>
      <c r="BY48" s="4">
        <v>-5</v>
      </c>
      <c r="BZ48" s="4">
        <v>0.62721800000000005</v>
      </c>
      <c r="CA48" s="4">
        <v>9.2153299999999998</v>
      </c>
      <c r="CB48" s="4">
        <v>12.669798999999999</v>
      </c>
      <c r="CC48" s="4">
        <f t="shared" si="9"/>
        <v>2.4346901859999996</v>
      </c>
      <c r="CE48" s="4">
        <f t="shared" si="10"/>
        <v>20592.318987756447</v>
      </c>
      <c r="CF48" s="4">
        <f t="shared" si="11"/>
        <v>171.69014051091</v>
      </c>
      <c r="CG48" s="4">
        <f t="shared" si="12"/>
        <v>20.286710399969998</v>
      </c>
      <c r="CH48" s="4">
        <f t="shared" si="13"/>
        <v>5.6165344470089993</v>
      </c>
    </row>
    <row r="49" spans="1:86">
      <c r="A49" s="2">
        <v>42439</v>
      </c>
      <c r="B49" s="29">
        <v>0.59107736111111109</v>
      </c>
      <c r="C49" s="4">
        <v>14.419</v>
      </c>
      <c r="D49" s="4">
        <v>7.8399999999999997E-2</v>
      </c>
      <c r="E49" s="4" t="s">
        <v>155</v>
      </c>
      <c r="F49" s="4">
        <v>783.625632</v>
      </c>
      <c r="G49" s="4">
        <v>287.8</v>
      </c>
      <c r="H49" s="4">
        <v>54.2</v>
      </c>
      <c r="I49" s="4">
        <v>90.4</v>
      </c>
      <c r="K49" s="4">
        <v>0</v>
      </c>
      <c r="L49" s="4">
        <v>20</v>
      </c>
      <c r="M49" s="4">
        <v>0.87529999999999997</v>
      </c>
      <c r="N49" s="4">
        <v>12.6206</v>
      </c>
      <c r="O49" s="4">
        <v>6.8599999999999994E-2</v>
      </c>
      <c r="P49" s="4">
        <v>251.9</v>
      </c>
      <c r="Q49" s="4">
        <v>47.427799999999998</v>
      </c>
      <c r="R49" s="4">
        <v>299.3</v>
      </c>
      <c r="S49" s="4">
        <v>202.31229999999999</v>
      </c>
      <c r="T49" s="4">
        <v>38.0914</v>
      </c>
      <c r="U49" s="4">
        <v>240.4</v>
      </c>
      <c r="V49" s="4">
        <v>90.433300000000003</v>
      </c>
      <c r="Y49" s="4">
        <v>17.068000000000001</v>
      </c>
      <c r="Z49" s="4">
        <v>0</v>
      </c>
      <c r="AA49" s="4">
        <v>0</v>
      </c>
      <c r="AB49" s="4" t="s">
        <v>207</v>
      </c>
      <c r="AC49" s="4">
        <v>0</v>
      </c>
      <c r="AD49" s="4">
        <v>10.9</v>
      </c>
      <c r="AE49" s="4">
        <v>871</v>
      </c>
      <c r="AF49" s="4">
        <v>902</v>
      </c>
      <c r="AG49" s="4">
        <v>841</v>
      </c>
      <c r="AH49" s="4">
        <v>84.1</v>
      </c>
      <c r="AI49" s="4">
        <v>22.85</v>
      </c>
      <c r="AJ49" s="4">
        <v>0.52</v>
      </c>
      <c r="AK49" s="4">
        <v>983</v>
      </c>
      <c r="AL49" s="4">
        <v>0</v>
      </c>
      <c r="AM49" s="4">
        <v>0</v>
      </c>
      <c r="AN49" s="4">
        <v>23</v>
      </c>
      <c r="AO49" s="4">
        <v>191</v>
      </c>
      <c r="AP49" s="4">
        <v>187.1</v>
      </c>
      <c r="AQ49" s="4">
        <v>3.3</v>
      </c>
      <c r="AR49" s="4">
        <v>195</v>
      </c>
      <c r="AS49" s="4" t="s">
        <v>155</v>
      </c>
      <c r="AT49" s="4">
        <v>1</v>
      </c>
      <c r="AU49" s="5">
        <v>0.7989814814814814</v>
      </c>
      <c r="AV49" s="4">
        <v>47.159405999999997</v>
      </c>
      <c r="AW49" s="4">
        <v>-88.484187000000006</v>
      </c>
      <c r="AX49" s="4">
        <v>311.8</v>
      </c>
      <c r="AY49" s="4">
        <v>25.9</v>
      </c>
      <c r="AZ49" s="4">
        <v>12</v>
      </c>
      <c r="BA49" s="4">
        <v>11</v>
      </c>
      <c r="BB49" s="4" t="s">
        <v>213</v>
      </c>
      <c r="BC49" s="4">
        <v>1.3</v>
      </c>
      <c r="BD49" s="4">
        <v>1</v>
      </c>
      <c r="BE49" s="4">
        <v>1.7</v>
      </c>
      <c r="BF49" s="4">
        <v>14.063000000000001</v>
      </c>
      <c r="BG49" s="4">
        <v>14.67</v>
      </c>
      <c r="BH49" s="4">
        <v>1.04</v>
      </c>
      <c r="BI49" s="4">
        <v>14.25</v>
      </c>
      <c r="BJ49" s="4">
        <v>3014.5680000000002</v>
      </c>
      <c r="BK49" s="4">
        <v>10.427</v>
      </c>
      <c r="BL49" s="4">
        <v>6.3010000000000002</v>
      </c>
      <c r="BM49" s="4">
        <v>1.1859999999999999</v>
      </c>
      <c r="BN49" s="4">
        <v>7.4870000000000001</v>
      </c>
      <c r="BO49" s="4">
        <v>5.0609999999999999</v>
      </c>
      <c r="BP49" s="4">
        <v>0.95299999999999996</v>
      </c>
      <c r="BQ49" s="4">
        <v>6.0129999999999999</v>
      </c>
      <c r="BR49" s="4">
        <v>0.71430000000000005</v>
      </c>
      <c r="BU49" s="4">
        <v>0.80900000000000005</v>
      </c>
      <c r="BW49" s="4">
        <v>0</v>
      </c>
      <c r="BX49" s="4">
        <v>0.42516199999999998</v>
      </c>
      <c r="BY49" s="4">
        <v>-5</v>
      </c>
      <c r="BZ49" s="4">
        <v>0.62889200000000001</v>
      </c>
      <c r="CA49" s="4">
        <v>10.389901</v>
      </c>
      <c r="CB49" s="4">
        <v>12.703616</v>
      </c>
      <c r="CC49" s="4">
        <f t="shared" si="9"/>
        <v>2.7450118442</v>
      </c>
      <c r="CE49" s="4">
        <f t="shared" si="10"/>
        <v>23396.834119092699</v>
      </c>
      <c r="CF49" s="4">
        <f t="shared" si="11"/>
        <v>80.926616802069006</v>
      </c>
      <c r="CG49" s="4">
        <f t="shared" si="12"/>
        <v>46.668432610610999</v>
      </c>
      <c r="CH49" s="4">
        <f t="shared" si="13"/>
        <v>5.5438651943721</v>
      </c>
    </row>
    <row r="50" spans="1:86">
      <c r="A50" s="2">
        <v>42439</v>
      </c>
      <c r="B50" s="29">
        <v>0.59108893518518524</v>
      </c>
      <c r="C50" s="4">
        <v>14.326000000000001</v>
      </c>
      <c r="D50" s="4">
        <v>3.9699999999999999E-2</v>
      </c>
      <c r="E50" s="4" t="s">
        <v>155</v>
      </c>
      <c r="F50" s="4">
        <v>396.53465299999999</v>
      </c>
      <c r="G50" s="4">
        <v>623.29999999999995</v>
      </c>
      <c r="H50" s="4">
        <v>54.3</v>
      </c>
      <c r="I50" s="4">
        <v>79.7</v>
      </c>
      <c r="K50" s="4">
        <v>0</v>
      </c>
      <c r="L50" s="4">
        <v>18</v>
      </c>
      <c r="M50" s="4">
        <v>0.87639999999999996</v>
      </c>
      <c r="N50" s="4">
        <v>12.5556</v>
      </c>
      <c r="O50" s="4">
        <v>3.4799999999999998E-2</v>
      </c>
      <c r="P50" s="4">
        <v>546.25900000000001</v>
      </c>
      <c r="Q50" s="4">
        <v>47.588900000000002</v>
      </c>
      <c r="R50" s="4">
        <v>593.79999999999995</v>
      </c>
      <c r="S50" s="4">
        <v>439.13330000000002</v>
      </c>
      <c r="T50" s="4">
        <v>38.256300000000003</v>
      </c>
      <c r="U50" s="4">
        <v>477.4</v>
      </c>
      <c r="V50" s="4">
        <v>79.673699999999997</v>
      </c>
      <c r="Y50" s="4">
        <v>15.632</v>
      </c>
      <c r="Z50" s="4">
        <v>0</v>
      </c>
      <c r="AA50" s="4">
        <v>0</v>
      </c>
      <c r="AB50" s="4" t="s">
        <v>207</v>
      </c>
      <c r="AC50" s="4">
        <v>0</v>
      </c>
      <c r="AD50" s="4">
        <v>10.8</v>
      </c>
      <c r="AE50" s="4">
        <v>872</v>
      </c>
      <c r="AF50" s="4">
        <v>902</v>
      </c>
      <c r="AG50" s="4">
        <v>842</v>
      </c>
      <c r="AH50" s="4">
        <v>85</v>
      </c>
      <c r="AI50" s="4">
        <v>23.1</v>
      </c>
      <c r="AJ50" s="4">
        <v>0.53</v>
      </c>
      <c r="AK50" s="4">
        <v>983</v>
      </c>
      <c r="AL50" s="4">
        <v>0</v>
      </c>
      <c r="AM50" s="4">
        <v>0</v>
      </c>
      <c r="AN50" s="4">
        <v>23</v>
      </c>
      <c r="AO50" s="4">
        <v>191</v>
      </c>
      <c r="AP50" s="4">
        <v>187.9</v>
      </c>
      <c r="AQ50" s="4">
        <v>3.7</v>
      </c>
      <c r="AR50" s="4">
        <v>195</v>
      </c>
      <c r="AS50" s="4" t="s">
        <v>155</v>
      </c>
      <c r="AT50" s="4">
        <v>1</v>
      </c>
      <c r="AU50" s="5">
        <v>0.79899305555555555</v>
      </c>
      <c r="AV50" s="4">
        <v>47.159519000000003</v>
      </c>
      <c r="AW50" s="4">
        <v>-88.484196999999995</v>
      </c>
      <c r="AX50" s="4">
        <v>311.89999999999998</v>
      </c>
      <c r="AY50" s="4">
        <v>26.6</v>
      </c>
      <c r="AZ50" s="4">
        <v>12</v>
      </c>
      <c r="BA50" s="4">
        <v>9</v>
      </c>
      <c r="BB50" s="4" t="s">
        <v>227</v>
      </c>
      <c r="BC50" s="4">
        <v>1.3</v>
      </c>
      <c r="BD50" s="4">
        <v>1</v>
      </c>
      <c r="BE50" s="4">
        <v>1.7</v>
      </c>
      <c r="BF50" s="4">
        <v>14.063000000000001</v>
      </c>
      <c r="BG50" s="4">
        <v>14.8</v>
      </c>
      <c r="BH50" s="4">
        <v>1.05</v>
      </c>
      <c r="BI50" s="4">
        <v>14.102</v>
      </c>
      <c r="BJ50" s="4">
        <v>3022.902</v>
      </c>
      <c r="BK50" s="4">
        <v>5.3250000000000002</v>
      </c>
      <c r="BL50" s="4">
        <v>13.773</v>
      </c>
      <c r="BM50" s="4">
        <v>1.2</v>
      </c>
      <c r="BN50" s="4">
        <v>14.973000000000001</v>
      </c>
      <c r="BO50" s="4">
        <v>11.071999999999999</v>
      </c>
      <c r="BP50" s="4">
        <v>0.96499999999999997</v>
      </c>
      <c r="BQ50" s="4">
        <v>12.036</v>
      </c>
      <c r="BR50" s="4">
        <v>0.63429999999999997</v>
      </c>
      <c r="BU50" s="4">
        <v>0.747</v>
      </c>
      <c r="BW50" s="4">
        <v>0</v>
      </c>
      <c r="BX50" s="4">
        <v>0.40934599999999999</v>
      </c>
      <c r="BY50" s="4">
        <v>-5</v>
      </c>
      <c r="BZ50" s="4">
        <v>0.62821800000000005</v>
      </c>
      <c r="CA50" s="4">
        <v>10.003393000000001</v>
      </c>
      <c r="CB50" s="4">
        <v>12.690004</v>
      </c>
      <c r="CC50" s="4">
        <f t="shared" si="9"/>
        <v>2.6428964306</v>
      </c>
      <c r="CE50" s="4">
        <f t="shared" si="10"/>
        <v>22588.739699745041</v>
      </c>
      <c r="CF50" s="4">
        <f t="shared" si="11"/>
        <v>39.791246590575007</v>
      </c>
      <c r="CG50" s="4">
        <f t="shared" si="12"/>
        <v>89.939426096556005</v>
      </c>
      <c r="CH50" s="4">
        <f t="shared" si="13"/>
        <v>4.7398286783853001</v>
      </c>
    </row>
    <row r="51" spans="1:86">
      <c r="A51" s="2">
        <v>42439</v>
      </c>
      <c r="B51" s="29">
        <v>0.59110050925925928</v>
      </c>
      <c r="C51" s="4">
        <v>14.18</v>
      </c>
      <c r="D51" s="4">
        <v>2.4899999999999999E-2</v>
      </c>
      <c r="E51" s="4" t="s">
        <v>155</v>
      </c>
      <c r="F51" s="4">
        <v>248.924103</v>
      </c>
      <c r="G51" s="4">
        <v>1048.2</v>
      </c>
      <c r="H51" s="4">
        <v>54.3</v>
      </c>
      <c r="I51" s="4">
        <v>80.599999999999994</v>
      </c>
      <c r="K51" s="4">
        <v>0</v>
      </c>
      <c r="L51" s="4">
        <v>17</v>
      </c>
      <c r="M51" s="4">
        <v>0.87760000000000005</v>
      </c>
      <c r="N51" s="4">
        <v>12.444699999999999</v>
      </c>
      <c r="O51" s="4">
        <v>2.18E-2</v>
      </c>
      <c r="P51" s="4">
        <v>919.94039999999995</v>
      </c>
      <c r="Q51" s="4">
        <v>47.655099999999997</v>
      </c>
      <c r="R51" s="4">
        <v>967.6</v>
      </c>
      <c r="S51" s="4">
        <v>739.59159999999997</v>
      </c>
      <c r="T51" s="4">
        <v>38.312600000000003</v>
      </c>
      <c r="U51" s="4">
        <v>777.9</v>
      </c>
      <c r="V51" s="4">
        <v>80.602000000000004</v>
      </c>
      <c r="Y51" s="4">
        <v>15.244999999999999</v>
      </c>
      <c r="Z51" s="4">
        <v>0</v>
      </c>
      <c r="AA51" s="4">
        <v>0</v>
      </c>
      <c r="AB51" s="4" t="s">
        <v>207</v>
      </c>
      <c r="AC51" s="4">
        <v>0</v>
      </c>
      <c r="AD51" s="4">
        <v>10.8</v>
      </c>
      <c r="AE51" s="4">
        <v>875</v>
      </c>
      <c r="AF51" s="4">
        <v>904</v>
      </c>
      <c r="AG51" s="4">
        <v>845</v>
      </c>
      <c r="AH51" s="4">
        <v>85</v>
      </c>
      <c r="AI51" s="4">
        <v>23.12</v>
      </c>
      <c r="AJ51" s="4">
        <v>0.53</v>
      </c>
      <c r="AK51" s="4">
        <v>982</v>
      </c>
      <c r="AL51" s="4">
        <v>0</v>
      </c>
      <c r="AM51" s="4">
        <v>0</v>
      </c>
      <c r="AN51" s="4">
        <v>23</v>
      </c>
      <c r="AO51" s="4">
        <v>191</v>
      </c>
      <c r="AP51" s="4">
        <v>187</v>
      </c>
      <c r="AQ51" s="4">
        <v>3.6</v>
      </c>
      <c r="AR51" s="4">
        <v>195</v>
      </c>
      <c r="AS51" s="4" t="s">
        <v>155</v>
      </c>
      <c r="AT51" s="4">
        <v>1</v>
      </c>
      <c r="AU51" s="5">
        <v>0.7990046296296297</v>
      </c>
      <c r="AV51" s="4">
        <v>47.159695999999997</v>
      </c>
      <c r="AW51" s="4">
        <v>-88.484212999999997</v>
      </c>
      <c r="AX51" s="4">
        <v>312.2</v>
      </c>
      <c r="AY51" s="4">
        <v>27.8</v>
      </c>
      <c r="AZ51" s="4">
        <v>12</v>
      </c>
      <c r="BA51" s="4">
        <v>8</v>
      </c>
      <c r="BB51" s="4" t="s">
        <v>216</v>
      </c>
      <c r="BC51" s="4">
        <v>1.3</v>
      </c>
      <c r="BD51" s="4">
        <v>1</v>
      </c>
      <c r="BE51" s="4">
        <v>1.7</v>
      </c>
      <c r="BF51" s="4">
        <v>14.063000000000001</v>
      </c>
      <c r="BG51" s="4">
        <v>14.96</v>
      </c>
      <c r="BH51" s="4">
        <v>1.06</v>
      </c>
      <c r="BI51" s="4">
        <v>13.944000000000001</v>
      </c>
      <c r="BJ51" s="4">
        <v>3026.0120000000002</v>
      </c>
      <c r="BK51" s="4">
        <v>3.3809999999999998</v>
      </c>
      <c r="BL51" s="4">
        <v>23.425000000000001</v>
      </c>
      <c r="BM51" s="4">
        <v>1.2130000000000001</v>
      </c>
      <c r="BN51" s="4">
        <v>24.638999999999999</v>
      </c>
      <c r="BO51" s="4">
        <v>18.832999999999998</v>
      </c>
      <c r="BP51" s="4">
        <v>0.97599999999999998</v>
      </c>
      <c r="BQ51" s="4">
        <v>19.808</v>
      </c>
      <c r="BR51" s="4">
        <v>0.64810000000000001</v>
      </c>
      <c r="BU51" s="4">
        <v>0.73499999999999999</v>
      </c>
      <c r="BW51" s="4">
        <v>0</v>
      </c>
      <c r="BX51" s="4">
        <v>0.40759699999999999</v>
      </c>
      <c r="BY51" s="4">
        <v>-5</v>
      </c>
      <c r="BZ51" s="4">
        <v>0.63</v>
      </c>
      <c r="CA51" s="4">
        <v>9.9606519999999996</v>
      </c>
      <c r="CB51" s="4">
        <v>12.726000000000001</v>
      </c>
      <c r="CC51" s="4">
        <f t="shared" si="9"/>
        <v>2.6316042583999999</v>
      </c>
      <c r="CE51" s="4">
        <f t="shared" si="10"/>
        <v>22515.36620242853</v>
      </c>
      <c r="CF51" s="4">
        <f t="shared" si="11"/>
        <v>25.156692415763999</v>
      </c>
      <c r="CG51" s="4">
        <f t="shared" si="12"/>
        <v>147.38354432755199</v>
      </c>
      <c r="CH51" s="4">
        <f t="shared" si="13"/>
        <v>4.8222574252163994</v>
      </c>
    </row>
    <row r="52" spans="1:86">
      <c r="A52" s="2">
        <v>42439</v>
      </c>
      <c r="B52" s="29">
        <v>0.59111208333333332</v>
      </c>
      <c r="C52" s="4">
        <v>14.18</v>
      </c>
      <c r="D52" s="4">
        <v>0.02</v>
      </c>
      <c r="E52" s="4" t="s">
        <v>155</v>
      </c>
      <c r="F52" s="4">
        <v>200</v>
      </c>
      <c r="G52" s="4">
        <v>1314.8</v>
      </c>
      <c r="H52" s="4">
        <v>54.3</v>
      </c>
      <c r="I52" s="4">
        <v>75</v>
      </c>
      <c r="K52" s="4">
        <v>0.24</v>
      </c>
      <c r="L52" s="4">
        <v>17</v>
      </c>
      <c r="M52" s="4">
        <v>0.87760000000000005</v>
      </c>
      <c r="N52" s="4">
        <v>12.445</v>
      </c>
      <c r="O52" s="4">
        <v>1.7600000000000001E-2</v>
      </c>
      <c r="P52" s="4">
        <v>1153.9496999999999</v>
      </c>
      <c r="Q52" s="4">
        <v>47.656199999999998</v>
      </c>
      <c r="R52" s="4">
        <v>1201.5999999999999</v>
      </c>
      <c r="S52" s="4">
        <v>927.72479999999996</v>
      </c>
      <c r="T52" s="4">
        <v>38.313499999999998</v>
      </c>
      <c r="U52" s="4">
        <v>966</v>
      </c>
      <c r="V52" s="4">
        <v>75.034700000000001</v>
      </c>
      <c r="Y52" s="4">
        <v>15.097</v>
      </c>
      <c r="Z52" s="4">
        <v>0</v>
      </c>
      <c r="AA52" s="4">
        <v>0.2109</v>
      </c>
      <c r="AB52" s="4" t="s">
        <v>207</v>
      </c>
      <c r="AC52" s="4">
        <v>0</v>
      </c>
      <c r="AD52" s="4">
        <v>10.8</v>
      </c>
      <c r="AE52" s="4">
        <v>879</v>
      </c>
      <c r="AF52" s="4">
        <v>908</v>
      </c>
      <c r="AG52" s="4">
        <v>849</v>
      </c>
      <c r="AH52" s="4">
        <v>85</v>
      </c>
      <c r="AI52" s="4">
        <v>23.12</v>
      </c>
      <c r="AJ52" s="4">
        <v>0.53</v>
      </c>
      <c r="AK52" s="4">
        <v>982</v>
      </c>
      <c r="AL52" s="4">
        <v>0</v>
      </c>
      <c r="AM52" s="4">
        <v>0</v>
      </c>
      <c r="AN52" s="4">
        <v>23</v>
      </c>
      <c r="AO52" s="4">
        <v>191</v>
      </c>
      <c r="AP52" s="4">
        <v>187</v>
      </c>
      <c r="AQ52" s="4">
        <v>3.5</v>
      </c>
      <c r="AR52" s="4">
        <v>195</v>
      </c>
      <c r="AS52" s="4" t="s">
        <v>155</v>
      </c>
      <c r="AT52" s="4">
        <v>2</v>
      </c>
      <c r="AU52" s="5">
        <v>0.79902777777777778</v>
      </c>
      <c r="AV52" s="4">
        <v>47.159807999999998</v>
      </c>
      <c r="AW52" s="4">
        <v>-88.484222000000003</v>
      </c>
      <c r="AX52" s="4">
        <v>312.39999999999998</v>
      </c>
      <c r="AY52" s="4">
        <v>28.2</v>
      </c>
      <c r="AZ52" s="4">
        <v>12</v>
      </c>
      <c r="BA52" s="4">
        <v>8</v>
      </c>
      <c r="BB52" s="4" t="s">
        <v>216</v>
      </c>
      <c r="BC52" s="4">
        <v>1.1983999999999999</v>
      </c>
      <c r="BD52" s="4">
        <v>1.0508</v>
      </c>
      <c r="BE52" s="4">
        <v>1.7</v>
      </c>
      <c r="BF52" s="4">
        <v>14.063000000000001</v>
      </c>
      <c r="BG52" s="4">
        <v>14.97</v>
      </c>
      <c r="BH52" s="4">
        <v>1.06</v>
      </c>
      <c r="BI52" s="4">
        <v>13.941000000000001</v>
      </c>
      <c r="BJ52" s="4">
        <v>3027.192</v>
      </c>
      <c r="BK52" s="4">
        <v>2.718</v>
      </c>
      <c r="BL52" s="4">
        <v>29.395</v>
      </c>
      <c r="BM52" s="4">
        <v>1.214</v>
      </c>
      <c r="BN52" s="4">
        <v>30.609000000000002</v>
      </c>
      <c r="BO52" s="4">
        <v>23.632000000000001</v>
      </c>
      <c r="BP52" s="4">
        <v>0.97599999999999998</v>
      </c>
      <c r="BQ52" s="4">
        <v>24.608000000000001</v>
      </c>
      <c r="BR52" s="4">
        <v>0.60350000000000004</v>
      </c>
      <c r="BU52" s="4">
        <v>0.72899999999999998</v>
      </c>
      <c r="BW52" s="4">
        <v>37.299999999999997</v>
      </c>
      <c r="BX52" s="4">
        <v>0.43667299999999998</v>
      </c>
      <c r="BY52" s="4">
        <v>-5</v>
      </c>
      <c r="BZ52" s="4">
        <v>0.62967300000000004</v>
      </c>
      <c r="CA52" s="4">
        <v>10.671196</v>
      </c>
      <c r="CB52" s="4">
        <v>12.719395</v>
      </c>
      <c r="CC52" s="4">
        <f t="shared" si="9"/>
        <v>2.8193299831999998</v>
      </c>
      <c r="CE52" s="4">
        <f t="shared" si="10"/>
        <v>24130.908093739105</v>
      </c>
      <c r="CF52" s="4">
        <f t="shared" si="11"/>
        <v>21.666220113815999</v>
      </c>
      <c r="CG52" s="4">
        <f t="shared" si="12"/>
        <v>196.15980300249598</v>
      </c>
      <c r="CH52" s="4">
        <f t="shared" si="13"/>
        <v>4.8107298891420003</v>
      </c>
    </row>
    <row r="53" spans="1:86">
      <c r="A53" s="2">
        <v>42439</v>
      </c>
      <c r="B53" s="29">
        <v>0.59112365740740735</v>
      </c>
      <c r="C53" s="4">
        <v>14.193</v>
      </c>
      <c r="D53" s="4">
        <v>0.02</v>
      </c>
      <c r="E53" s="4" t="s">
        <v>155</v>
      </c>
      <c r="F53" s="4">
        <v>200</v>
      </c>
      <c r="G53" s="4">
        <v>1458.3</v>
      </c>
      <c r="H53" s="4">
        <v>54.3</v>
      </c>
      <c r="I53" s="4">
        <v>73.2</v>
      </c>
      <c r="K53" s="4">
        <v>0.4</v>
      </c>
      <c r="L53" s="4">
        <v>17</v>
      </c>
      <c r="M53" s="4">
        <v>0.87760000000000005</v>
      </c>
      <c r="N53" s="4">
        <v>12.455299999999999</v>
      </c>
      <c r="O53" s="4">
        <v>1.7600000000000001E-2</v>
      </c>
      <c r="P53" s="4">
        <v>1279.7774999999999</v>
      </c>
      <c r="Q53" s="4">
        <v>47.653100000000002</v>
      </c>
      <c r="R53" s="4">
        <v>1327.4</v>
      </c>
      <c r="S53" s="4">
        <v>1028.8848</v>
      </c>
      <c r="T53" s="4">
        <v>38.311</v>
      </c>
      <c r="U53" s="4">
        <v>1067.2</v>
      </c>
      <c r="V53" s="4">
        <v>73.172399999999996</v>
      </c>
      <c r="Y53" s="4">
        <v>15.007</v>
      </c>
      <c r="Z53" s="4">
        <v>0</v>
      </c>
      <c r="AA53" s="4">
        <v>0.35120000000000001</v>
      </c>
      <c r="AB53" s="4" t="s">
        <v>207</v>
      </c>
      <c r="AC53" s="4">
        <v>0</v>
      </c>
      <c r="AD53" s="4">
        <v>10.8</v>
      </c>
      <c r="AE53" s="4">
        <v>878</v>
      </c>
      <c r="AF53" s="4">
        <v>909</v>
      </c>
      <c r="AG53" s="4">
        <v>850</v>
      </c>
      <c r="AH53" s="4">
        <v>85</v>
      </c>
      <c r="AI53" s="4">
        <v>23.12</v>
      </c>
      <c r="AJ53" s="4">
        <v>0.53</v>
      </c>
      <c r="AK53" s="4">
        <v>982</v>
      </c>
      <c r="AL53" s="4">
        <v>0</v>
      </c>
      <c r="AM53" s="4">
        <v>0</v>
      </c>
      <c r="AN53" s="4">
        <v>23</v>
      </c>
      <c r="AO53" s="4">
        <v>191</v>
      </c>
      <c r="AP53" s="4">
        <v>187.1</v>
      </c>
      <c r="AQ53" s="4">
        <v>3.6</v>
      </c>
      <c r="AR53" s="4">
        <v>195</v>
      </c>
      <c r="AS53" s="4" t="s">
        <v>155</v>
      </c>
      <c r="AT53" s="4">
        <v>2</v>
      </c>
      <c r="AU53" s="5">
        <v>0.79902777777777778</v>
      </c>
      <c r="AV53" s="4">
        <v>47.159869</v>
      </c>
      <c r="AW53" s="4">
        <v>-88.484224999999995</v>
      </c>
      <c r="AX53" s="4">
        <v>312.60000000000002</v>
      </c>
      <c r="AY53" s="4">
        <v>29.9</v>
      </c>
      <c r="AZ53" s="4">
        <v>12</v>
      </c>
      <c r="BA53" s="4">
        <v>8</v>
      </c>
      <c r="BB53" s="4" t="s">
        <v>216</v>
      </c>
      <c r="BC53" s="4">
        <v>1.1000000000000001</v>
      </c>
      <c r="BD53" s="4">
        <v>1.2016</v>
      </c>
      <c r="BE53" s="4">
        <v>1.8016000000000001</v>
      </c>
      <c r="BF53" s="4">
        <v>14.063000000000001</v>
      </c>
      <c r="BG53" s="4">
        <v>14.96</v>
      </c>
      <c r="BH53" s="4">
        <v>1.06</v>
      </c>
      <c r="BI53" s="4">
        <v>13.949</v>
      </c>
      <c r="BJ53" s="4">
        <v>3027.2350000000001</v>
      </c>
      <c r="BK53" s="4">
        <v>2.7149999999999999</v>
      </c>
      <c r="BL53" s="4">
        <v>32.573</v>
      </c>
      <c r="BM53" s="4">
        <v>1.2130000000000001</v>
      </c>
      <c r="BN53" s="4">
        <v>33.786000000000001</v>
      </c>
      <c r="BO53" s="4">
        <v>26.187000000000001</v>
      </c>
      <c r="BP53" s="4">
        <v>0.97499999999999998</v>
      </c>
      <c r="BQ53" s="4">
        <v>27.163</v>
      </c>
      <c r="BR53" s="4">
        <v>0.58809999999999996</v>
      </c>
      <c r="BU53" s="4">
        <v>0.72399999999999998</v>
      </c>
      <c r="BW53" s="4">
        <v>62.070999999999998</v>
      </c>
      <c r="BX53" s="4">
        <v>0.439886</v>
      </c>
      <c r="BY53" s="4">
        <v>-5</v>
      </c>
      <c r="BZ53" s="4">
        <v>0.62710900000000003</v>
      </c>
      <c r="CA53" s="4">
        <v>10.749714000000001</v>
      </c>
      <c r="CB53" s="4">
        <v>12.667602</v>
      </c>
      <c r="CC53" s="4">
        <f t="shared" si="9"/>
        <v>2.8400744388000003</v>
      </c>
      <c r="CE53" s="4">
        <f t="shared" si="10"/>
        <v>24308.807114210133</v>
      </c>
      <c r="CF53" s="4">
        <f t="shared" si="11"/>
        <v>21.80154871197</v>
      </c>
      <c r="CG53" s="4">
        <f t="shared" si="12"/>
        <v>218.11987759235402</v>
      </c>
      <c r="CH53" s="4">
        <f t="shared" si="13"/>
        <v>4.7224643821398002</v>
      </c>
    </row>
    <row r="54" spans="1:86">
      <c r="A54" s="2">
        <v>42439</v>
      </c>
      <c r="B54" s="29">
        <v>0.5911352314814815</v>
      </c>
      <c r="C54" s="4">
        <v>14.205</v>
      </c>
      <c r="D54" s="4">
        <v>0.02</v>
      </c>
      <c r="E54" s="4" t="s">
        <v>155</v>
      </c>
      <c r="F54" s="4">
        <v>200</v>
      </c>
      <c r="G54" s="4">
        <v>1503.9</v>
      </c>
      <c r="H54" s="4">
        <v>54.3</v>
      </c>
      <c r="I54" s="4">
        <v>76.400000000000006</v>
      </c>
      <c r="K54" s="4">
        <v>0.5</v>
      </c>
      <c r="L54" s="4">
        <v>17</v>
      </c>
      <c r="M54" s="4">
        <v>0.87749999999999995</v>
      </c>
      <c r="N54" s="4">
        <v>12.4655</v>
      </c>
      <c r="O54" s="4">
        <v>1.7600000000000001E-2</v>
      </c>
      <c r="P54" s="4">
        <v>1319.7453</v>
      </c>
      <c r="Q54" s="4">
        <v>47.6509</v>
      </c>
      <c r="R54" s="4">
        <v>1367.4</v>
      </c>
      <c r="S54" s="4">
        <v>1061.0172</v>
      </c>
      <c r="T54" s="4">
        <v>38.309199999999997</v>
      </c>
      <c r="U54" s="4">
        <v>1099.3</v>
      </c>
      <c r="V54" s="4">
        <v>76.380300000000005</v>
      </c>
      <c r="Y54" s="4">
        <v>14.981</v>
      </c>
      <c r="Z54" s="4">
        <v>0</v>
      </c>
      <c r="AA54" s="4">
        <v>0.43880000000000002</v>
      </c>
      <c r="AB54" s="4" t="s">
        <v>207</v>
      </c>
      <c r="AC54" s="4">
        <v>0</v>
      </c>
      <c r="AD54" s="4">
        <v>10.8</v>
      </c>
      <c r="AE54" s="4">
        <v>878</v>
      </c>
      <c r="AF54" s="4">
        <v>909</v>
      </c>
      <c r="AG54" s="4">
        <v>849</v>
      </c>
      <c r="AH54" s="4">
        <v>85</v>
      </c>
      <c r="AI54" s="4">
        <v>23.12</v>
      </c>
      <c r="AJ54" s="4">
        <v>0.53</v>
      </c>
      <c r="AK54" s="4">
        <v>982</v>
      </c>
      <c r="AL54" s="4">
        <v>0</v>
      </c>
      <c r="AM54" s="4">
        <v>0</v>
      </c>
      <c r="AN54" s="4">
        <v>23</v>
      </c>
      <c r="AO54" s="4">
        <v>191</v>
      </c>
      <c r="AP54" s="4">
        <v>188</v>
      </c>
      <c r="AQ54" s="4">
        <v>3.8</v>
      </c>
      <c r="AR54" s="4">
        <v>195</v>
      </c>
      <c r="AS54" s="4" t="s">
        <v>155</v>
      </c>
      <c r="AT54" s="4">
        <v>2</v>
      </c>
      <c r="AU54" s="5">
        <v>0.79903935185185182</v>
      </c>
      <c r="AV54" s="4">
        <v>47.159998999999999</v>
      </c>
      <c r="AW54" s="4">
        <v>-88.484222000000003</v>
      </c>
      <c r="AX54" s="4">
        <v>312.8</v>
      </c>
      <c r="AY54" s="4">
        <v>31.6</v>
      </c>
      <c r="AZ54" s="4">
        <v>12</v>
      </c>
      <c r="BA54" s="4">
        <v>8</v>
      </c>
      <c r="BB54" s="4" t="s">
        <v>216</v>
      </c>
      <c r="BC54" s="4">
        <v>1.1000000000000001</v>
      </c>
      <c r="BD54" s="4">
        <v>1.1476</v>
      </c>
      <c r="BE54" s="4">
        <v>1.8492</v>
      </c>
      <c r="BF54" s="4">
        <v>14.063000000000001</v>
      </c>
      <c r="BG54" s="4">
        <v>14.94</v>
      </c>
      <c r="BH54" s="4">
        <v>1.06</v>
      </c>
      <c r="BI54" s="4">
        <v>13.954000000000001</v>
      </c>
      <c r="BJ54" s="4">
        <v>3027.154</v>
      </c>
      <c r="BK54" s="4">
        <v>2.7130000000000001</v>
      </c>
      <c r="BL54" s="4">
        <v>33.561999999999998</v>
      </c>
      <c r="BM54" s="4">
        <v>1.212</v>
      </c>
      <c r="BN54" s="4">
        <v>34.774000000000001</v>
      </c>
      <c r="BO54" s="4">
        <v>26.983000000000001</v>
      </c>
      <c r="BP54" s="4">
        <v>0.97399999999999998</v>
      </c>
      <c r="BQ54" s="4">
        <v>27.957000000000001</v>
      </c>
      <c r="BR54" s="4">
        <v>0.61329999999999996</v>
      </c>
      <c r="BU54" s="4">
        <v>0.72199999999999998</v>
      </c>
      <c r="BW54" s="4">
        <v>77.475999999999999</v>
      </c>
      <c r="BX54" s="4">
        <v>0.48810900000000002</v>
      </c>
      <c r="BY54" s="4">
        <v>-5</v>
      </c>
      <c r="BZ54" s="4">
        <v>0.62789099999999998</v>
      </c>
      <c r="CA54" s="4">
        <v>11.928164000000001</v>
      </c>
      <c r="CB54" s="4">
        <v>12.683398</v>
      </c>
      <c r="CC54" s="4">
        <f t="shared" si="9"/>
        <v>3.1514209287999999</v>
      </c>
      <c r="CE54" s="4">
        <f t="shared" si="10"/>
        <v>26972.966855846233</v>
      </c>
      <c r="CF54" s="4">
        <f t="shared" si="11"/>
        <v>24.173748372203999</v>
      </c>
      <c r="CG54" s="4">
        <f t="shared" si="12"/>
        <v>249.10633366815603</v>
      </c>
      <c r="CH54" s="4">
        <f t="shared" si="13"/>
        <v>5.4647106069564</v>
      </c>
    </row>
    <row r="55" spans="1:86">
      <c r="A55" s="2">
        <v>42439</v>
      </c>
      <c r="B55" s="29">
        <v>0.59114680555555554</v>
      </c>
      <c r="C55" s="4">
        <v>14.21</v>
      </c>
      <c r="D55" s="4">
        <v>1.9300000000000001E-2</v>
      </c>
      <c r="E55" s="4" t="s">
        <v>155</v>
      </c>
      <c r="F55" s="4">
        <v>193.391154</v>
      </c>
      <c r="G55" s="4">
        <v>1392.8</v>
      </c>
      <c r="H55" s="4">
        <v>54.2</v>
      </c>
      <c r="I55" s="4">
        <v>71.8</v>
      </c>
      <c r="K55" s="4">
        <v>0.5</v>
      </c>
      <c r="L55" s="4">
        <v>17</v>
      </c>
      <c r="M55" s="4">
        <v>0.87749999999999995</v>
      </c>
      <c r="N55" s="4">
        <v>12.4686</v>
      </c>
      <c r="O55" s="4">
        <v>1.7000000000000001E-2</v>
      </c>
      <c r="P55" s="4">
        <v>1222.1162999999999</v>
      </c>
      <c r="Q55" s="4">
        <v>47.557899999999997</v>
      </c>
      <c r="R55" s="4">
        <v>1269.7</v>
      </c>
      <c r="S55" s="4">
        <v>982.52779999999996</v>
      </c>
      <c r="T55" s="4">
        <v>38.234400000000001</v>
      </c>
      <c r="U55" s="4">
        <v>1020.8</v>
      </c>
      <c r="V55" s="4">
        <v>71.828100000000006</v>
      </c>
      <c r="Y55" s="4">
        <v>14.829000000000001</v>
      </c>
      <c r="Z55" s="4">
        <v>0</v>
      </c>
      <c r="AA55" s="4">
        <v>0.43869999999999998</v>
      </c>
      <c r="AB55" s="4" t="s">
        <v>207</v>
      </c>
      <c r="AC55" s="4">
        <v>0</v>
      </c>
      <c r="AD55" s="4">
        <v>10.8</v>
      </c>
      <c r="AE55" s="4">
        <v>876</v>
      </c>
      <c r="AF55" s="4">
        <v>909</v>
      </c>
      <c r="AG55" s="4">
        <v>847</v>
      </c>
      <c r="AH55" s="4">
        <v>85</v>
      </c>
      <c r="AI55" s="4">
        <v>23.12</v>
      </c>
      <c r="AJ55" s="4">
        <v>0.53</v>
      </c>
      <c r="AK55" s="4">
        <v>982</v>
      </c>
      <c r="AL55" s="4">
        <v>0</v>
      </c>
      <c r="AM55" s="4">
        <v>0</v>
      </c>
      <c r="AN55" s="4">
        <v>23</v>
      </c>
      <c r="AO55" s="4">
        <v>190.9</v>
      </c>
      <c r="AP55" s="4">
        <v>188</v>
      </c>
      <c r="AQ55" s="4">
        <v>3.6</v>
      </c>
      <c r="AR55" s="4">
        <v>195</v>
      </c>
      <c r="AS55" s="4" t="s">
        <v>155</v>
      </c>
      <c r="AT55" s="4">
        <v>2</v>
      </c>
      <c r="AU55" s="5">
        <v>0.79905092592592597</v>
      </c>
      <c r="AV55" s="4">
        <v>47.160136000000001</v>
      </c>
      <c r="AW55" s="4">
        <v>-88.484217000000001</v>
      </c>
      <c r="AX55" s="4">
        <v>312.8</v>
      </c>
      <c r="AY55" s="4">
        <v>31.9</v>
      </c>
      <c r="AZ55" s="4">
        <v>12</v>
      </c>
      <c r="BA55" s="4">
        <v>8</v>
      </c>
      <c r="BB55" s="4" t="s">
        <v>216</v>
      </c>
      <c r="BC55" s="4">
        <v>1.2016</v>
      </c>
      <c r="BD55" s="4">
        <v>1</v>
      </c>
      <c r="BE55" s="4">
        <v>1.9016</v>
      </c>
      <c r="BF55" s="4">
        <v>14.063000000000001</v>
      </c>
      <c r="BG55" s="4">
        <v>14.94</v>
      </c>
      <c r="BH55" s="4">
        <v>1.06</v>
      </c>
      <c r="BI55" s="4">
        <v>13.965999999999999</v>
      </c>
      <c r="BJ55" s="4">
        <v>3027.4050000000002</v>
      </c>
      <c r="BK55" s="4">
        <v>2.6219999999999999</v>
      </c>
      <c r="BL55" s="4">
        <v>31.074000000000002</v>
      </c>
      <c r="BM55" s="4">
        <v>1.2090000000000001</v>
      </c>
      <c r="BN55" s="4">
        <v>32.283999999999999</v>
      </c>
      <c r="BO55" s="4">
        <v>24.981999999999999</v>
      </c>
      <c r="BP55" s="4">
        <v>0.97199999999999998</v>
      </c>
      <c r="BQ55" s="4">
        <v>25.954999999999998</v>
      </c>
      <c r="BR55" s="4">
        <v>0.57669999999999999</v>
      </c>
      <c r="BU55" s="4">
        <v>0.71399999999999997</v>
      </c>
      <c r="BW55" s="4">
        <v>77.453999999999994</v>
      </c>
      <c r="BX55" s="4">
        <v>0.488346</v>
      </c>
      <c r="BY55" s="4">
        <v>-5</v>
      </c>
      <c r="BZ55" s="4">
        <v>0.62667300000000004</v>
      </c>
      <c r="CA55" s="4">
        <v>11.933954999999999</v>
      </c>
      <c r="CB55" s="4">
        <v>12.658795</v>
      </c>
      <c r="CC55" s="4">
        <f t="shared" si="9"/>
        <v>3.1529509109999996</v>
      </c>
      <c r="CE55" s="4">
        <f t="shared" si="10"/>
        <v>26988.299532470923</v>
      </c>
      <c r="CF55" s="4">
        <f t="shared" si="11"/>
        <v>23.374250017469997</v>
      </c>
      <c r="CG55" s="4">
        <f t="shared" si="12"/>
        <v>231.38011411267496</v>
      </c>
      <c r="CH55" s="4">
        <f t="shared" si="13"/>
        <v>5.1410869508295001</v>
      </c>
    </row>
    <row r="56" spans="1:86">
      <c r="A56" s="2">
        <v>42439</v>
      </c>
      <c r="B56" s="29">
        <v>0.59115837962962969</v>
      </c>
      <c r="C56" s="4">
        <v>14.198</v>
      </c>
      <c r="D56" s="4">
        <v>1.7999999999999999E-2</v>
      </c>
      <c r="E56" s="4" t="s">
        <v>155</v>
      </c>
      <c r="F56" s="4">
        <v>179.900498</v>
      </c>
      <c r="G56" s="4">
        <v>1346.4</v>
      </c>
      <c r="H56" s="4">
        <v>54.3</v>
      </c>
      <c r="I56" s="4">
        <v>72.599999999999994</v>
      </c>
      <c r="K56" s="4">
        <v>0.5</v>
      </c>
      <c r="L56" s="4">
        <v>17</v>
      </c>
      <c r="M56" s="4">
        <v>0.87749999999999995</v>
      </c>
      <c r="N56" s="4">
        <v>12.459099999999999</v>
      </c>
      <c r="O56" s="4">
        <v>1.5800000000000002E-2</v>
      </c>
      <c r="P56" s="4">
        <v>1181.4601</v>
      </c>
      <c r="Q56" s="4">
        <v>47.635899999999999</v>
      </c>
      <c r="R56" s="4">
        <v>1229.0999999999999</v>
      </c>
      <c r="S56" s="4">
        <v>949.84199999999998</v>
      </c>
      <c r="T56" s="4">
        <v>38.297199999999997</v>
      </c>
      <c r="U56" s="4">
        <v>988.1</v>
      </c>
      <c r="V56" s="4">
        <v>72.565100000000001</v>
      </c>
      <c r="Y56" s="4">
        <v>14.759</v>
      </c>
      <c r="Z56" s="4">
        <v>0</v>
      </c>
      <c r="AA56" s="4">
        <v>0.43880000000000002</v>
      </c>
      <c r="AB56" s="4" t="s">
        <v>207</v>
      </c>
      <c r="AC56" s="4">
        <v>0</v>
      </c>
      <c r="AD56" s="4">
        <v>10.8</v>
      </c>
      <c r="AE56" s="4">
        <v>876</v>
      </c>
      <c r="AF56" s="4">
        <v>907</v>
      </c>
      <c r="AG56" s="4">
        <v>848</v>
      </c>
      <c r="AH56" s="4">
        <v>85</v>
      </c>
      <c r="AI56" s="4">
        <v>23.12</v>
      </c>
      <c r="AJ56" s="4">
        <v>0.53</v>
      </c>
      <c r="AK56" s="4">
        <v>982</v>
      </c>
      <c r="AL56" s="4">
        <v>0</v>
      </c>
      <c r="AM56" s="4">
        <v>0</v>
      </c>
      <c r="AN56" s="4">
        <v>23</v>
      </c>
      <c r="AO56" s="4">
        <v>190</v>
      </c>
      <c r="AP56" s="4">
        <v>187.9</v>
      </c>
      <c r="AQ56" s="4">
        <v>3.5</v>
      </c>
      <c r="AR56" s="4">
        <v>195</v>
      </c>
      <c r="AS56" s="4" t="s">
        <v>155</v>
      </c>
      <c r="AT56" s="4">
        <v>2</v>
      </c>
      <c r="AU56" s="5">
        <v>0.7990624999999999</v>
      </c>
      <c r="AV56" s="4">
        <v>47.160266999999997</v>
      </c>
      <c r="AW56" s="4">
        <v>-88.484217000000001</v>
      </c>
      <c r="AX56" s="4">
        <v>312.89999999999998</v>
      </c>
      <c r="AY56" s="4">
        <v>32.799999999999997</v>
      </c>
      <c r="AZ56" s="4">
        <v>12</v>
      </c>
      <c r="BA56" s="4">
        <v>8</v>
      </c>
      <c r="BB56" s="4" t="s">
        <v>216</v>
      </c>
      <c r="BC56" s="4">
        <v>1.3</v>
      </c>
      <c r="BD56" s="4">
        <v>1</v>
      </c>
      <c r="BE56" s="4">
        <v>2</v>
      </c>
      <c r="BF56" s="4">
        <v>14.063000000000001</v>
      </c>
      <c r="BG56" s="4">
        <v>14.95</v>
      </c>
      <c r="BH56" s="4">
        <v>1.06</v>
      </c>
      <c r="BI56" s="4">
        <v>13.957000000000001</v>
      </c>
      <c r="BJ56" s="4">
        <v>3027.6779999999999</v>
      </c>
      <c r="BK56" s="4">
        <v>2.4420000000000002</v>
      </c>
      <c r="BL56" s="4">
        <v>30.065999999999999</v>
      </c>
      <c r="BM56" s="4">
        <v>1.212</v>
      </c>
      <c r="BN56" s="4">
        <v>31.279</v>
      </c>
      <c r="BO56" s="4">
        <v>24.172000000000001</v>
      </c>
      <c r="BP56" s="4">
        <v>0.97499999999999998</v>
      </c>
      <c r="BQ56" s="4">
        <v>25.146999999999998</v>
      </c>
      <c r="BR56" s="4">
        <v>0.58309999999999995</v>
      </c>
      <c r="BU56" s="4">
        <v>0.71199999999999997</v>
      </c>
      <c r="BW56" s="4">
        <v>77.527000000000001</v>
      </c>
      <c r="BX56" s="4">
        <v>0.480929</v>
      </c>
      <c r="BY56" s="4">
        <v>-5</v>
      </c>
      <c r="BZ56" s="4">
        <v>0.624</v>
      </c>
      <c r="CA56" s="4">
        <v>11.752701999999999</v>
      </c>
      <c r="CB56" s="4">
        <v>12.604799999999999</v>
      </c>
      <c r="CC56" s="4">
        <f t="shared" si="9"/>
        <v>3.1050638683999998</v>
      </c>
      <c r="CE56" s="4">
        <f t="shared" si="10"/>
        <v>26580.797772609127</v>
      </c>
      <c r="CF56" s="4">
        <f t="shared" si="11"/>
        <v>21.438973418147999</v>
      </c>
      <c r="CG56" s="4">
        <f t="shared" si="12"/>
        <v>220.77226230391798</v>
      </c>
      <c r="CH56" s="4">
        <f t="shared" si="13"/>
        <v>5.119191400541399</v>
      </c>
    </row>
    <row r="57" spans="1:86">
      <c r="A57" s="2">
        <v>42439</v>
      </c>
      <c r="B57" s="29">
        <v>0.59116995370370373</v>
      </c>
      <c r="C57" s="4">
        <v>14.14</v>
      </c>
      <c r="D57" s="4">
        <v>1.54E-2</v>
      </c>
      <c r="E57" s="4" t="s">
        <v>155</v>
      </c>
      <c r="F57" s="4">
        <v>153.77616699999999</v>
      </c>
      <c r="G57" s="4">
        <v>1503.2</v>
      </c>
      <c r="H57" s="4">
        <v>54.1</v>
      </c>
      <c r="I57" s="4">
        <v>69.099999999999994</v>
      </c>
      <c r="K57" s="4">
        <v>0.5</v>
      </c>
      <c r="L57" s="4">
        <v>16</v>
      </c>
      <c r="M57" s="4">
        <v>0.878</v>
      </c>
      <c r="N57" s="4">
        <v>12.414899999999999</v>
      </c>
      <c r="O57" s="4">
        <v>1.35E-2</v>
      </c>
      <c r="P57" s="4">
        <v>1319.7856999999999</v>
      </c>
      <c r="Q57" s="4">
        <v>47.513500000000001</v>
      </c>
      <c r="R57" s="4">
        <v>1367.3</v>
      </c>
      <c r="S57" s="4">
        <v>1061.0497</v>
      </c>
      <c r="T57" s="4">
        <v>38.198799999999999</v>
      </c>
      <c r="U57" s="4">
        <v>1099.2</v>
      </c>
      <c r="V57" s="4">
        <v>69.082499999999996</v>
      </c>
      <c r="Y57" s="4">
        <v>14.47</v>
      </c>
      <c r="Z57" s="4">
        <v>0</v>
      </c>
      <c r="AA57" s="4">
        <v>0.439</v>
      </c>
      <c r="AB57" s="4" t="s">
        <v>207</v>
      </c>
      <c r="AC57" s="4">
        <v>0</v>
      </c>
      <c r="AD57" s="4">
        <v>10.7</v>
      </c>
      <c r="AE57" s="4">
        <v>877</v>
      </c>
      <c r="AF57" s="4">
        <v>907</v>
      </c>
      <c r="AG57" s="4">
        <v>849</v>
      </c>
      <c r="AH57" s="4">
        <v>85</v>
      </c>
      <c r="AI57" s="4">
        <v>23.12</v>
      </c>
      <c r="AJ57" s="4">
        <v>0.53</v>
      </c>
      <c r="AK57" s="4">
        <v>982</v>
      </c>
      <c r="AL57" s="4">
        <v>0</v>
      </c>
      <c r="AM57" s="4">
        <v>0</v>
      </c>
      <c r="AN57" s="4">
        <v>23</v>
      </c>
      <c r="AO57" s="4">
        <v>190</v>
      </c>
      <c r="AP57" s="4">
        <v>187</v>
      </c>
      <c r="AQ57" s="4">
        <v>3.5</v>
      </c>
      <c r="AR57" s="4">
        <v>195</v>
      </c>
      <c r="AS57" s="4" t="s">
        <v>155</v>
      </c>
      <c r="AT57" s="4">
        <v>2</v>
      </c>
      <c r="AU57" s="5">
        <v>0.79907407407407405</v>
      </c>
      <c r="AV57" s="4">
        <v>47.160400000000003</v>
      </c>
      <c r="AW57" s="4">
        <v>-88.484209000000007</v>
      </c>
      <c r="AX57" s="4">
        <v>313.10000000000002</v>
      </c>
      <c r="AY57" s="4">
        <v>33.5</v>
      </c>
      <c r="AZ57" s="4">
        <v>12</v>
      </c>
      <c r="BA57" s="4">
        <v>8</v>
      </c>
      <c r="BB57" s="4" t="s">
        <v>216</v>
      </c>
      <c r="BC57" s="4">
        <v>1.3</v>
      </c>
      <c r="BD57" s="4">
        <v>1.1015999999999999</v>
      </c>
      <c r="BE57" s="4">
        <v>2.0508000000000002</v>
      </c>
      <c r="BF57" s="4">
        <v>14.063000000000001</v>
      </c>
      <c r="BG57" s="4">
        <v>15.01</v>
      </c>
      <c r="BH57" s="4">
        <v>1.07</v>
      </c>
      <c r="BI57" s="4">
        <v>13.895</v>
      </c>
      <c r="BJ57" s="4">
        <v>3028.3359999999998</v>
      </c>
      <c r="BK57" s="4">
        <v>2.0960000000000001</v>
      </c>
      <c r="BL57" s="4">
        <v>33.713000000000001</v>
      </c>
      <c r="BM57" s="4">
        <v>1.214</v>
      </c>
      <c r="BN57" s="4">
        <v>34.927</v>
      </c>
      <c r="BO57" s="4">
        <v>27.103999999999999</v>
      </c>
      <c r="BP57" s="4">
        <v>0.97599999999999998</v>
      </c>
      <c r="BQ57" s="4">
        <v>28.08</v>
      </c>
      <c r="BR57" s="4">
        <v>0.55720000000000003</v>
      </c>
      <c r="BU57" s="4">
        <v>0.7</v>
      </c>
      <c r="BW57" s="4">
        <v>77.861999999999995</v>
      </c>
      <c r="BX57" s="4">
        <v>0.46105699999999999</v>
      </c>
      <c r="BY57" s="4">
        <v>-5</v>
      </c>
      <c r="BZ57" s="4">
        <v>0.62389099999999997</v>
      </c>
      <c r="CA57" s="4">
        <v>11.26708</v>
      </c>
      <c r="CB57" s="4">
        <v>12.602598</v>
      </c>
      <c r="CC57" s="4">
        <f t="shared" si="9"/>
        <v>2.9767625359999998</v>
      </c>
      <c r="CE57" s="4">
        <f t="shared" si="10"/>
        <v>25488.01647222336</v>
      </c>
      <c r="CF57" s="4">
        <f t="shared" si="11"/>
        <v>17.641002360960002</v>
      </c>
      <c r="CG57" s="4">
        <f t="shared" si="12"/>
        <v>236.3355659808</v>
      </c>
      <c r="CH57" s="4">
        <f t="shared" si="13"/>
        <v>4.6896786810720004</v>
      </c>
    </row>
    <row r="58" spans="1:86">
      <c r="A58" s="2">
        <v>42439</v>
      </c>
      <c r="B58" s="29">
        <v>0.59118152777777777</v>
      </c>
      <c r="C58" s="4">
        <v>14.14</v>
      </c>
      <c r="D58" s="4">
        <v>1.2E-2</v>
      </c>
      <c r="E58" s="4" t="s">
        <v>155</v>
      </c>
      <c r="F58" s="4">
        <v>120</v>
      </c>
      <c r="G58" s="4">
        <v>1554.2</v>
      </c>
      <c r="H58" s="4">
        <v>53.9</v>
      </c>
      <c r="I58" s="4">
        <v>68.2</v>
      </c>
      <c r="K58" s="4">
        <v>0.54</v>
      </c>
      <c r="L58" s="4">
        <v>16</v>
      </c>
      <c r="M58" s="4">
        <v>0.878</v>
      </c>
      <c r="N58" s="4">
        <v>12.4156</v>
      </c>
      <c r="O58" s="4">
        <v>1.0500000000000001E-2</v>
      </c>
      <c r="P58" s="4">
        <v>1364.6405999999999</v>
      </c>
      <c r="Q58" s="4">
        <v>47.338799999999999</v>
      </c>
      <c r="R58" s="4">
        <v>1412</v>
      </c>
      <c r="S58" s="4">
        <v>1097.1110000000001</v>
      </c>
      <c r="T58" s="4">
        <v>38.058300000000003</v>
      </c>
      <c r="U58" s="4">
        <v>1135.2</v>
      </c>
      <c r="V58" s="4">
        <v>68.192899999999995</v>
      </c>
      <c r="Y58" s="4">
        <v>14.355</v>
      </c>
      <c r="Z58" s="4">
        <v>0</v>
      </c>
      <c r="AA58" s="4">
        <v>0.47749999999999998</v>
      </c>
      <c r="AB58" s="4" t="s">
        <v>207</v>
      </c>
      <c r="AC58" s="4">
        <v>0</v>
      </c>
      <c r="AD58" s="4">
        <v>10.7</v>
      </c>
      <c r="AE58" s="4">
        <v>878</v>
      </c>
      <c r="AF58" s="4">
        <v>909</v>
      </c>
      <c r="AG58" s="4">
        <v>851</v>
      </c>
      <c r="AH58" s="4">
        <v>85</v>
      </c>
      <c r="AI58" s="4">
        <v>23.12</v>
      </c>
      <c r="AJ58" s="4">
        <v>0.53</v>
      </c>
      <c r="AK58" s="4">
        <v>982</v>
      </c>
      <c r="AL58" s="4">
        <v>0</v>
      </c>
      <c r="AM58" s="4">
        <v>0</v>
      </c>
      <c r="AN58" s="4">
        <v>23</v>
      </c>
      <c r="AO58" s="4">
        <v>190</v>
      </c>
      <c r="AP58" s="4">
        <v>187</v>
      </c>
      <c r="AQ58" s="4">
        <v>3.6</v>
      </c>
      <c r="AR58" s="4">
        <v>195</v>
      </c>
      <c r="AS58" s="4" t="s">
        <v>155</v>
      </c>
      <c r="AT58" s="4">
        <v>2</v>
      </c>
      <c r="AU58" s="5">
        <v>0.7990856481481482</v>
      </c>
      <c r="AV58" s="4">
        <v>47.160536</v>
      </c>
      <c r="AW58" s="4">
        <v>-88.484184999999997</v>
      </c>
      <c r="AX58" s="4">
        <v>313.2</v>
      </c>
      <c r="AY58" s="4">
        <v>33.6</v>
      </c>
      <c r="AZ58" s="4">
        <v>12</v>
      </c>
      <c r="BA58" s="4">
        <v>8</v>
      </c>
      <c r="BB58" s="4" t="s">
        <v>216</v>
      </c>
      <c r="BC58" s="4">
        <v>1.3</v>
      </c>
      <c r="BD58" s="4">
        <v>1.3524</v>
      </c>
      <c r="BE58" s="4">
        <v>2.2016</v>
      </c>
      <c r="BF58" s="4">
        <v>14.063000000000001</v>
      </c>
      <c r="BG58" s="4">
        <v>15.02</v>
      </c>
      <c r="BH58" s="4">
        <v>1.07</v>
      </c>
      <c r="BI58" s="4">
        <v>13.888999999999999</v>
      </c>
      <c r="BJ58" s="4">
        <v>3029.0819999999999</v>
      </c>
      <c r="BK58" s="4">
        <v>1.6359999999999999</v>
      </c>
      <c r="BL58" s="4">
        <v>34.866</v>
      </c>
      <c r="BM58" s="4">
        <v>1.2090000000000001</v>
      </c>
      <c r="BN58" s="4">
        <v>36.075000000000003</v>
      </c>
      <c r="BO58" s="4">
        <v>28.030999999999999</v>
      </c>
      <c r="BP58" s="4">
        <v>0.97199999999999998</v>
      </c>
      <c r="BQ58" s="4">
        <v>29.003</v>
      </c>
      <c r="BR58" s="4">
        <v>0.55010000000000003</v>
      </c>
      <c r="BU58" s="4">
        <v>0.69499999999999995</v>
      </c>
      <c r="BW58" s="4">
        <v>84.713999999999999</v>
      </c>
      <c r="BX58" s="4">
        <v>0.43710900000000003</v>
      </c>
      <c r="BY58" s="4">
        <v>-5</v>
      </c>
      <c r="BZ58" s="4">
        <v>0.62321800000000005</v>
      </c>
      <c r="CA58" s="4">
        <v>10.681851</v>
      </c>
      <c r="CB58" s="4">
        <v>12.589003999999999</v>
      </c>
      <c r="CC58" s="4">
        <f t="shared" si="9"/>
        <v>2.8221450342000001</v>
      </c>
      <c r="CE58" s="4">
        <f t="shared" si="10"/>
        <v>24170.083335314153</v>
      </c>
      <c r="CF58" s="4">
        <f t="shared" si="11"/>
        <v>13.054204652292</v>
      </c>
      <c r="CG58" s="4">
        <f t="shared" si="12"/>
        <v>231.424876241091</v>
      </c>
      <c r="CH58" s="4">
        <f t="shared" si="13"/>
        <v>4.3894364176197005</v>
      </c>
    </row>
    <row r="59" spans="1:86">
      <c r="A59" s="2">
        <v>42439</v>
      </c>
      <c r="B59" s="29">
        <v>0.59119310185185181</v>
      </c>
      <c r="C59" s="4">
        <v>14.132999999999999</v>
      </c>
      <c r="D59" s="4">
        <v>1.2E-2</v>
      </c>
      <c r="E59" s="4" t="s">
        <v>155</v>
      </c>
      <c r="F59" s="4">
        <v>120</v>
      </c>
      <c r="G59" s="4">
        <v>1520.4</v>
      </c>
      <c r="H59" s="4">
        <v>61.7</v>
      </c>
      <c r="I59" s="4">
        <v>68.2</v>
      </c>
      <c r="K59" s="4">
        <v>0.6</v>
      </c>
      <c r="L59" s="4">
        <v>16</v>
      </c>
      <c r="M59" s="4">
        <v>0.878</v>
      </c>
      <c r="N59" s="4">
        <v>12.4087</v>
      </c>
      <c r="O59" s="4">
        <v>1.0500000000000001E-2</v>
      </c>
      <c r="P59" s="4">
        <v>1334.8569</v>
      </c>
      <c r="Q59" s="4">
        <v>54.207700000000003</v>
      </c>
      <c r="R59" s="4">
        <v>1389.1</v>
      </c>
      <c r="S59" s="4">
        <v>1073.1663000000001</v>
      </c>
      <c r="T59" s="4">
        <v>43.580599999999997</v>
      </c>
      <c r="U59" s="4">
        <v>1116.7</v>
      </c>
      <c r="V59" s="4">
        <v>68.190100000000001</v>
      </c>
      <c r="Y59" s="4">
        <v>14.340999999999999</v>
      </c>
      <c r="Z59" s="4">
        <v>0</v>
      </c>
      <c r="AA59" s="4">
        <v>0.52680000000000005</v>
      </c>
      <c r="AB59" s="4" t="s">
        <v>207</v>
      </c>
      <c r="AC59" s="4">
        <v>0</v>
      </c>
      <c r="AD59" s="4">
        <v>10.7</v>
      </c>
      <c r="AE59" s="4">
        <v>877</v>
      </c>
      <c r="AF59" s="4">
        <v>908</v>
      </c>
      <c r="AG59" s="4">
        <v>847</v>
      </c>
      <c r="AH59" s="4">
        <v>85</v>
      </c>
      <c r="AI59" s="4">
        <v>23.12</v>
      </c>
      <c r="AJ59" s="4">
        <v>0.53</v>
      </c>
      <c r="AK59" s="4">
        <v>982</v>
      </c>
      <c r="AL59" s="4">
        <v>0</v>
      </c>
      <c r="AM59" s="4">
        <v>0</v>
      </c>
      <c r="AN59" s="4">
        <v>23</v>
      </c>
      <c r="AO59" s="4">
        <v>190</v>
      </c>
      <c r="AP59" s="4">
        <v>187</v>
      </c>
      <c r="AQ59" s="4">
        <v>3.2</v>
      </c>
      <c r="AR59" s="4">
        <v>195</v>
      </c>
      <c r="AS59" s="4" t="s">
        <v>155</v>
      </c>
      <c r="AT59" s="4">
        <v>2</v>
      </c>
      <c r="AU59" s="5">
        <v>0.79909722222222224</v>
      </c>
      <c r="AV59" s="4">
        <v>47.160736999999997</v>
      </c>
      <c r="AW59" s="4">
        <v>-88.484121999999999</v>
      </c>
      <c r="AX59" s="4">
        <v>313.39999999999998</v>
      </c>
      <c r="AY59" s="4">
        <v>33.5</v>
      </c>
      <c r="AZ59" s="4">
        <v>12</v>
      </c>
      <c r="BA59" s="4">
        <v>8</v>
      </c>
      <c r="BB59" s="4" t="s">
        <v>216</v>
      </c>
      <c r="BC59" s="4">
        <v>1.3</v>
      </c>
      <c r="BD59" s="4">
        <v>1.5508</v>
      </c>
      <c r="BE59" s="4">
        <v>2.3508</v>
      </c>
      <c r="BF59" s="4">
        <v>14.063000000000001</v>
      </c>
      <c r="BG59" s="4">
        <v>15.02</v>
      </c>
      <c r="BH59" s="4">
        <v>1.07</v>
      </c>
      <c r="BI59" s="4">
        <v>13.898999999999999</v>
      </c>
      <c r="BJ59" s="4">
        <v>3029.0859999999998</v>
      </c>
      <c r="BK59" s="4">
        <v>1.637</v>
      </c>
      <c r="BL59" s="4">
        <v>34.124000000000002</v>
      </c>
      <c r="BM59" s="4">
        <v>1.3859999999999999</v>
      </c>
      <c r="BN59" s="4">
        <v>35.51</v>
      </c>
      <c r="BO59" s="4">
        <v>27.434000000000001</v>
      </c>
      <c r="BP59" s="4">
        <v>1.1140000000000001</v>
      </c>
      <c r="BQ59" s="4">
        <v>28.547999999999998</v>
      </c>
      <c r="BR59" s="4">
        <v>0.5504</v>
      </c>
      <c r="BU59" s="4">
        <v>0.69499999999999995</v>
      </c>
      <c r="BW59" s="4">
        <v>93.501000000000005</v>
      </c>
      <c r="BX59" s="4">
        <v>0.44137900000000002</v>
      </c>
      <c r="BY59" s="4">
        <v>-5</v>
      </c>
      <c r="BZ59" s="4">
        <v>0.62456400000000001</v>
      </c>
      <c r="CA59" s="4">
        <v>10.786199</v>
      </c>
      <c r="CB59" s="4">
        <v>12.616193000000001</v>
      </c>
      <c r="CC59" s="4">
        <f t="shared" si="9"/>
        <v>2.8497137757999997</v>
      </c>
      <c r="CE59" s="4">
        <f t="shared" si="10"/>
        <v>24406.226314933156</v>
      </c>
      <c r="CF59" s="4">
        <f t="shared" si="11"/>
        <v>13.189784798961</v>
      </c>
      <c r="CG59" s="4">
        <f t="shared" si="12"/>
        <v>230.01953356184399</v>
      </c>
      <c r="CH59" s="4">
        <f t="shared" si="13"/>
        <v>4.4347327754112005</v>
      </c>
    </row>
    <row r="60" spans="1:86">
      <c r="A60" s="2">
        <v>42439</v>
      </c>
      <c r="B60" s="29">
        <v>0.59120467592592596</v>
      </c>
      <c r="C60" s="4">
        <v>14.12</v>
      </c>
      <c r="D60" s="4">
        <v>1.2E-2</v>
      </c>
      <c r="E60" s="4" t="s">
        <v>155</v>
      </c>
      <c r="F60" s="4">
        <v>120</v>
      </c>
      <c r="G60" s="4">
        <v>1514</v>
      </c>
      <c r="H60" s="4">
        <v>62.9</v>
      </c>
      <c r="I60" s="4">
        <v>63.8</v>
      </c>
      <c r="K60" s="4">
        <v>0.6</v>
      </c>
      <c r="L60" s="4">
        <v>16</v>
      </c>
      <c r="M60" s="4">
        <v>0.878</v>
      </c>
      <c r="N60" s="4">
        <v>12.398099999999999</v>
      </c>
      <c r="O60" s="4">
        <v>1.0500000000000001E-2</v>
      </c>
      <c r="P60" s="4">
        <v>1329.3505</v>
      </c>
      <c r="Q60" s="4">
        <v>55.2286</v>
      </c>
      <c r="R60" s="4">
        <v>1384.6</v>
      </c>
      <c r="S60" s="4">
        <v>1068.7393999999999</v>
      </c>
      <c r="T60" s="4">
        <v>44.401400000000002</v>
      </c>
      <c r="U60" s="4">
        <v>1113.0999999999999</v>
      </c>
      <c r="V60" s="4">
        <v>63.812100000000001</v>
      </c>
      <c r="Y60" s="4">
        <v>14.212</v>
      </c>
      <c r="Z60" s="4">
        <v>0</v>
      </c>
      <c r="AA60" s="4">
        <v>0.52680000000000005</v>
      </c>
      <c r="AB60" s="4" t="s">
        <v>207</v>
      </c>
      <c r="AC60" s="4">
        <v>0</v>
      </c>
      <c r="AD60" s="4">
        <v>10.6</v>
      </c>
      <c r="AE60" s="4">
        <v>878</v>
      </c>
      <c r="AF60" s="4">
        <v>907</v>
      </c>
      <c r="AG60" s="4">
        <v>849</v>
      </c>
      <c r="AH60" s="4">
        <v>85</v>
      </c>
      <c r="AI60" s="4">
        <v>23.12</v>
      </c>
      <c r="AJ60" s="4">
        <v>0.53</v>
      </c>
      <c r="AK60" s="4">
        <v>982</v>
      </c>
      <c r="AL60" s="4">
        <v>0</v>
      </c>
      <c r="AM60" s="4">
        <v>0</v>
      </c>
      <c r="AN60" s="4">
        <v>23</v>
      </c>
      <c r="AO60" s="4">
        <v>190</v>
      </c>
      <c r="AP60" s="4">
        <v>186.9</v>
      </c>
      <c r="AQ60" s="4">
        <v>3.1</v>
      </c>
      <c r="AR60" s="4">
        <v>195</v>
      </c>
      <c r="AS60" s="4" t="s">
        <v>155</v>
      </c>
      <c r="AT60" s="4">
        <v>2</v>
      </c>
      <c r="AU60" s="5">
        <v>0.79912037037037031</v>
      </c>
      <c r="AV60" s="4">
        <v>47.160938000000002</v>
      </c>
      <c r="AW60" s="4">
        <v>-88.484061999999994</v>
      </c>
      <c r="AX60" s="4">
        <v>313.60000000000002</v>
      </c>
      <c r="AY60" s="4">
        <v>33.700000000000003</v>
      </c>
      <c r="AZ60" s="4">
        <v>12</v>
      </c>
      <c r="BA60" s="4">
        <v>8</v>
      </c>
      <c r="BB60" s="4" t="s">
        <v>216</v>
      </c>
      <c r="BC60" s="4">
        <v>1.3</v>
      </c>
      <c r="BD60" s="4">
        <v>1.7016</v>
      </c>
      <c r="BE60" s="4">
        <v>2.4508000000000001</v>
      </c>
      <c r="BF60" s="4">
        <v>14.063000000000001</v>
      </c>
      <c r="BG60" s="4">
        <v>15.04</v>
      </c>
      <c r="BH60" s="4">
        <v>1.07</v>
      </c>
      <c r="BI60" s="4">
        <v>13.89</v>
      </c>
      <c r="BJ60" s="4">
        <v>3029.1970000000001</v>
      </c>
      <c r="BK60" s="4">
        <v>1.6379999999999999</v>
      </c>
      <c r="BL60" s="4">
        <v>34.012999999999998</v>
      </c>
      <c r="BM60" s="4">
        <v>1.413</v>
      </c>
      <c r="BN60" s="4">
        <v>35.426000000000002</v>
      </c>
      <c r="BO60" s="4">
        <v>27.344999999999999</v>
      </c>
      <c r="BP60" s="4">
        <v>1.1359999999999999</v>
      </c>
      <c r="BQ60" s="4">
        <v>28.481000000000002</v>
      </c>
      <c r="BR60" s="4">
        <v>0.51559999999999995</v>
      </c>
      <c r="BU60" s="4">
        <v>0.68899999999999995</v>
      </c>
      <c r="BW60" s="4">
        <v>93.591999999999999</v>
      </c>
      <c r="BX60" s="4">
        <v>0.46398600000000001</v>
      </c>
      <c r="BY60" s="4">
        <v>-5</v>
      </c>
      <c r="BZ60" s="4">
        <v>0.62110900000000002</v>
      </c>
      <c r="CA60" s="4">
        <v>11.338657</v>
      </c>
      <c r="CB60" s="4">
        <v>12.546402</v>
      </c>
      <c r="CC60" s="4">
        <f t="shared" si="9"/>
        <v>2.9956731793999998</v>
      </c>
      <c r="CE60" s="4">
        <f t="shared" si="10"/>
        <v>25657.228249016462</v>
      </c>
      <c r="CF60" s="4">
        <f t="shared" si="11"/>
        <v>13.873821964002</v>
      </c>
      <c r="CG60" s="4">
        <f t="shared" si="12"/>
        <v>241.23340864269903</v>
      </c>
      <c r="CH60" s="4">
        <f t="shared" si="13"/>
        <v>4.3671200272523993</v>
      </c>
    </row>
    <row r="61" spans="1:86">
      <c r="A61" s="2">
        <v>42439</v>
      </c>
      <c r="B61" s="29">
        <v>0.59121625</v>
      </c>
      <c r="C61" s="4">
        <v>14.17</v>
      </c>
      <c r="D61" s="4">
        <v>2.63E-2</v>
      </c>
      <c r="E61" s="4" t="s">
        <v>155</v>
      </c>
      <c r="F61" s="4">
        <v>263.018868</v>
      </c>
      <c r="G61" s="4">
        <v>1509.9</v>
      </c>
      <c r="H61" s="4">
        <v>62.9</v>
      </c>
      <c r="I61" s="4">
        <v>69.8</v>
      </c>
      <c r="K61" s="4">
        <v>0.6</v>
      </c>
      <c r="L61" s="4">
        <v>16</v>
      </c>
      <c r="M61" s="4">
        <v>0.87749999999999995</v>
      </c>
      <c r="N61" s="4">
        <v>12.4345</v>
      </c>
      <c r="O61" s="4">
        <v>2.3099999999999999E-2</v>
      </c>
      <c r="P61" s="4">
        <v>1324.9585999999999</v>
      </c>
      <c r="Q61" s="4">
        <v>55.195099999999996</v>
      </c>
      <c r="R61" s="4">
        <v>1380.2</v>
      </c>
      <c r="S61" s="4">
        <v>1065.2085</v>
      </c>
      <c r="T61" s="4">
        <v>44.374499999999998</v>
      </c>
      <c r="U61" s="4">
        <v>1109.5999999999999</v>
      </c>
      <c r="V61" s="4">
        <v>69.770200000000003</v>
      </c>
      <c r="Y61" s="4">
        <v>14.128</v>
      </c>
      <c r="Z61" s="4">
        <v>0</v>
      </c>
      <c r="AA61" s="4">
        <v>0.52649999999999997</v>
      </c>
      <c r="AB61" s="4" t="s">
        <v>207</v>
      </c>
      <c r="AC61" s="4">
        <v>0</v>
      </c>
      <c r="AD61" s="4">
        <v>10.7</v>
      </c>
      <c r="AE61" s="4">
        <v>878</v>
      </c>
      <c r="AF61" s="4">
        <v>910</v>
      </c>
      <c r="AG61" s="4">
        <v>849</v>
      </c>
      <c r="AH61" s="4">
        <v>85</v>
      </c>
      <c r="AI61" s="4">
        <v>23.12</v>
      </c>
      <c r="AJ61" s="4">
        <v>0.53</v>
      </c>
      <c r="AK61" s="4">
        <v>982</v>
      </c>
      <c r="AL61" s="4">
        <v>0</v>
      </c>
      <c r="AM61" s="4">
        <v>0</v>
      </c>
      <c r="AN61" s="4">
        <v>23</v>
      </c>
      <c r="AO61" s="4">
        <v>190</v>
      </c>
      <c r="AP61" s="4">
        <v>186</v>
      </c>
      <c r="AQ61" s="4">
        <v>3</v>
      </c>
      <c r="AR61" s="4">
        <v>195</v>
      </c>
      <c r="AS61" s="4" t="s">
        <v>155</v>
      </c>
      <c r="AT61" s="4">
        <v>2</v>
      </c>
      <c r="AU61" s="5">
        <v>0.79913194444444446</v>
      </c>
      <c r="AV61" s="4">
        <v>47.161006999999998</v>
      </c>
      <c r="AW61" s="4">
        <v>-88.484048000000001</v>
      </c>
      <c r="AX61" s="4">
        <v>313.60000000000002</v>
      </c>
      <c r="AY61" s="4">
        <v>33.9</v>
      </c>
      <c r="AZ61" s="4">
        <v>12</v>
      </c>
      <c r="BA61" s="4">
        <v>9</v>
      </c>
      <c r="BB61" s="4" t="s">
        <v>216</v>
      </c>
      <c r="BC61" s="4">
        <v>1.3508</v>
      </c>
      <c r="BD61" s="4">
        <v>1.3935999999999999</v>
      </c>
      <c r="BE61" s="4">
        <v>2.2968000000000002</v>
      </c>
      <c r="BF61" s="4">
        <v>14.063000000000001</v>
      </c>
      <c r="BG61" s="4">
        <v>14.97</v>
      </c>
      <c r="BH61" s="4">
        <v>1.06</v>
      </c>
      <c r="BI61" s="4">
        <v>13.959</v>
      </c>
      <c r="BJ61" s="4">
        <v>3025.9769999999999</v>
      </c>
      <c r="BK61" s="4">
        <v>3.5750000000000002</v>
      </c>
      <c r="BL61" s="4">
        <v>33.765999999999998</v>
      </c>
      <c r="BM61" s="4">
        <v>1.407</v>
      </c>
      <c r="BN61" s="4">
        <v>35.171999999999997</v>
      </c>
      <c r="BO61" s="4">
        <v>27.146000000000001</v>
      </c>
      <c r="BP61" s="4">
        <v>1.131</v>
      </c>
      <c r="BQ61" s="4">
        <v>28.277000000000001</v>
      </c>
      <c r="BR61" s="4">
        <v>0.56140000000000001</v>
      </c>
      <c r="BU61" s="4">
        <v>0.68200000000000005</v>
      </c>
      <c r="BW61" s="4">
        <v>93.161000000000001</v>
      </c>
      <c r="BX61" s="4">
        <v>0.425398</v>
      </c>
      <c r="BY61" s="4">
        <v>-5</v>
      </c>
      <c r="BZ61" s="4">
        <v>0.622</v>
      </c>
      <c r="CA61" s="4">
        <v>10.395664</v>
      </c>
      <c r="CB61" s="4">
        <v>12.564399999999999</v>
      </c>
      <c r="CC61" s="4">
        <f t="shared" si="9"/>
        <v>2.7465344288</v>
      </c>
      <c r="CE61" s="4">
        <f t="shared" si="10"/>
        <v>23498.409002304816</v>
      </c>
      <c r="CF61" s="4">
        <f t="shared" si="11"/>
        <v>27.761880603600002</v>
      </c>
      <c r="CG61" s="4">
        <f t="shared" si="12"/>
        <v>219.58676862321602</v>
      </c>
      <c r="CH61" s="4">
        <f t="shared" si="13"/>
        <v>4.3595859498911995</v>
      </c>
    </row>
    <row r="62" spans="1:86">
      <c r="A62" s="2">
        <v>42439</v>
      </c>
      <c r="B62" s="29">
        <v>0.59122782407407415</v>
      </c>
      <c r="C62" s="4">
        <v>14.295999999999999</v>
      </c>
      <c r="D62" s="4">
        <v>3.3000000000000002E-2</v>
      </c>
      <c r="E62" s="4" t="s">
        <v>155</v>
      </c>
      <c r="F62" s="4">
        <v>330.09204999999997</v>
      </c>
      <c r="G62" s="4">
        <v>1398.8</v>
      </c>
      <c r="H62" s="4">
        <v>61.9</v>
      </c>
      <c r="I62" s="4">
        <v>71.900000000000006</v>
      </c>
      <c r="K62" s="4">
        <v>0.7</v>
      </c>
      <c r="L62" s="4">
        <v>16</v>
      </c>
      <c r="M62" s="4">
        <v>0.87660000000000005</v>
      </c>
      <c r="N62" s="4">
        <v>12.531599999999999</v>
      </c>
      <c r="O62" s="4">
        <v>2.8899999999999999E-2</v>
      </c>
      <c r="P62" s="4">
        <v>1226.2118</v>
      </c>
      <c r="Q62" s="4">
        <v>54.220700000000001</v>
      </c>
      <c r="R62" s="4">
        <v>1280.4000000000001</v>
      </c>
      <c r="S62" s="4">
        <v>985.82039999999995</v>
      </c>
      <c r="T62" s="4">
        <v>43.591099999999997</v>
      </c>
      <c r="U62" s="4">
        <v>1029.4000000000001</v>
      </c>
      <c r="V62" s="4">
        <v>71.862499999999997</v>
      </c>
      <c r="Y62" s="4">
        <v>14.041</v>
      </c>
      <c r="Z62" s="4">
        <v>0</v>
      </c>
      <c r="AA62" s="4">
        <v>0.61360000000000003</v>
      </c>
      <c r="AB62" s="4" t="s">
        <v>207</v>
      </c>
      <c r="AC62" s="4">
        <v>0</v>
      </c>
      <c r="AD62" s="4">
        <v>10.6</v>
      </c>
      <c r="AE62" s="4">
        <v>877</v>
      </c>
      <c r="AF62" s="4">
        <v>910</v>
      </c>
      <c r="AG62" s="4">
        <v>848</v>
      </c>
      <c r="AH62" s="4">
        <v>85</v>
      </c>
      <c r="AI62" s="4">
        <v>23.12</v>
      </c>
      <c r="AJ62" s="4">
        <v>0.53</v>
      </c>
      <c r="AK62" s="4">
        <v>982</v>
      </c>
      <c r="AL62" s="4">
        <v>0</v>
      </c>
      <c r="AM62" s="4">
        <v>0</v>
      </c>
      <c r="AN62" s="4">
        <v>23</v>
      </c>
      <c r="AO62" s="4">
        <v>190</v>
      </c>
      <c r="AP62" s="4">
        <v>186.1</v>
      </c>
      <c r="AQ62" s="4">
        <v>3.4</v>
      </c>
      <c r="AR62" s="4">
        <v>195</v>
      </c>
      <c r="AS62" s="4" t="s">
        <v>155</v>
      </c>
      <c r="AT62" s="4">
        <v>2</v>
      </c>
      <c r="AU62" s="5">
        <v>0.79913194444444446</v>
      </c>
      <c r="AV62" s="4">
        <v>47.161079999999998</v>
      </c>
      <c r="AW62" s="4">
        <v>-88.484043</v>
      </c>
      <c r="AX62" s="4">
        <v>313.60000000000002</v>
      </c>
      <c r="AY62" s="4">
        <v>34.4</v>
      </c>
      <c r="AZ62" s="4">
        <v>12</v>
      </c>
      <c r="BA62" s="4">
        <v>9</v>
      </c>
      <c r="BB62" s="4" t="s">
        <v>215</v>
      </c>
      <c r="BC62" s="4">
        <v>1.4</v>
      </c>
      <c r="BD62" s="4">
        <v>1</v>
      </c>
      <c r="BE62" s="4">
        <v>1.8968</v>
      </c>
      <c r="BF62" s="4">
        <v>14.063000000000001</v>
      </c>
      <c r="BG62" s="4">
        <v>14.84</v>
      </c>
      <c r="BH62" s="4">
        <v>1.06</v>
      </c>
      <c r="BI62" s="4">
        <v>14.077</v>
      </c>
      <c r="BJ62" s="4">
        <v>3024.4929999999999</v>
      </c>
      <c r="BK62" s="4">
        <v>4.4450000000000003</v>
      </c>
      <c r="BL62" s="4">
        <v>30.992000000000001</v>
      </c>
      <c r="BM62" s="4">
        <v>1.37</v>
      </c>
      <c r="BN62" s="4">
        <v>32.362000000000002</v>
      </c>
      <c r="BO62" s="4">
        <v>24.916</v>
      </c>
      <c r="BP62" s="4">
        <v>1.1020000000000001</v>
      </c>
      <c r="BQ62" s="4">
        <v>26.018000000000001</v>
      </c>
      <c r="BR62" s="4">
        <v>0.57350000000000001</v>
      </c>
      <c r="BU62" s="4">
        <v>0.67200000000000004</v>
      </c>
      <c r="BW62" s="4">
        <v>107.68300000000001</v>
      </c>
      <c r="BX62" s="4">
        <v>0.45197599999999999</v>
      </c>
      <c r="BY62" s="4">
        <v>-5</v>
      </c>
      <c r="BZ62" s="4">
        <v>0.62167300000000003</v>
      </c>
      <c r="CA62" s="4">
        <v>11.045164</v>
      </c>
      <c r="CB62" s="4">
        <v>12.557795</v>
      </c>
      <c r="CC62" s="4">
        <f t="shared" si="9"/>
        <v>2.9181323287999996</v>
      </c>
      <c r="CE62" s="4">
        <f t="shared" si="10"/>
        <v>24954.297837783441</v>
      </c>
      <c r="CF62" s="4">
        <f t="shared" si="11"/>
        <v>36.674528223060001</v>
      </c>
      <c r="CG62" s="4">
        <f t="shared" si="12"/>
        <v>214.66768848314402</v>
      </c>
      <c r="CH62" s="4">
        <f t="shared" si="13"/>
        <v>4.7317979608380005</v>
      </c>
    </row>
    <row r="63" spans="1:86">
      <c r="A63" s="2">
        <v>42439</v>
      </c>
      <c r="B63" s="29">
        <v>0.59123939814814819</v>
      </c>
      <c r="C63" s="4">
        <v>14.27</v>
      </c>
      <c r="D63" s="4">
        <v>2.7799999999999998E-2</v>
      </c>
      <c r="E63" s="4" t="s">
        <v>155</v>
      </c>
      <c r="F63" s="4">
        <v>277.55756600000001</v>
      </c>
      <c r="G63" s="4">
        <v>1105.5999999999999</v>
      </c>
      <c r="H63" s="4">
        <v>84.9</v>
      </c>
      <c r="I63" s="4">
        <v>67.3</v>
      </c>
      <c r="K63" s="4">
        <v>0.7</v>
      </c>
      <c r="L63" s="4">
        <v>16</v>
      </c>
      <c r="M63" s="4">
        <v>0.87680000000000002</v>
      </c>
      <c r="N63" s="4">
        <v>12.5123</v>
      </c>
      <c r="O63" s="4">
        <v>2.4299999999999999E-2</v>
      </c>
      <c r="P63" s="4">
        <v>969.41390000000001</v>
      </c>
      <c r="Q63" s="4">
        <v>74.4696</v>
      </c>
      <c r="R63" s="4">
        <v>1043.9000000000001</v>
      </c>
      <c r="S63" s="4">
        <v>779.36620000000005</v>
      </c>
      <c r="T63" s="4">
        <v>59.8703</v>
      </c>
      <c r="U63" s="4">
        <v>839.2</v>
      </c>
      <c r="V63" s="4">
        <v>67.283799999999999</v>
      </c>
      <c r="Y63" s="4">
        <v>14.029</v>
      </c>
      <c r="Z63" s="4">
        <v>0</v>
      </c>
      <c r="AA63" s="4">
        <v>0.61380000000000001</v>
      </c>
      <c r="AB63" s="4" t="s">
        <v>207</v>
      </c>
      <c r="AC63" s="4">
        <v>0</v>
      </c>
      <c r="AD63" s="4">
        <v>10.6</v>
      </c>
      <c r="AE63" s="4">
        <v>876</v>
      </c>
      <c r="AF63" s="4">
        <v>908</v>
      </c>
      <c r="AG63" s="4">
        <v>847</v>
      </c>
      <c r="AH63" s="4">
        <v>85</v>
      </c>
      <c r="AI63" s="4">
        <v>23.12</v>
      </c>
      <c r="AJ63" s="4">
        <v>0.53</v>
      </c>
      <c r="AK63" s="4">
        <v>982</v>
      </c>
      <c r="AL63" s="4">
        <v>0</v>
      </c>
      <c r="AM63" s="4">
        <v>0</v>
      </c>
      <c r="AN63" s="4">
        <v>23</v>
      </c>
      <c r="AO63" s="4">
        <v>190</v>
      </c>
      <c r="AP63" s="4">
        <v>186.9</v>
      </c>
      <c r="AQ63" s="4">
        <v>3.3</v>
      </c>
      <c r="AR63" s="4">
        <v>195</v>
      </c>
      <c r="AS63" s="4" t="s">
        <v>155</v>
      </c>
      <c r="AT63" s="4">
        <v>2</v>
      </c>
      <c r="AU63" s="5">
        <v>0.79914351851851861</v>
      </c>
      <c r="AV63" s="4">
        <v>47.161220999999998</v>
      </c>
      <c r="AW63" s="4">
        <v>-88.484030000000004</v>
      </c>
      <c r="AX63" s="4">
        <v>313.8</v>
      </c>
      <c r="AY63" s="4">
        <v>34.700000000000003</v>
      </c>
      <c r="AZ63" s="4">
        <v>12</v>
      </c>
      <c r="BA63" s="4">
        <v>9</v>
      </c>
      <c r="BB63" s="4" t="s">
        <v>215</v>
      </c>
      <c r="BC63" s="4">
        <v>1.4</v>
      </c>
      <c r="BD63" s="4">
        <v>1.1522479999999999</v>
      </c>
      <c r="BE63" s="4">
        <v>1.8522479999999999</v>
      </c>
      <c r="BF63" s="4">
        <v>14.063000000000001</v>
      </c>
      <c r="BG63" s="4">
        <v>14.87</v>
      </c>
      <c r="BH63" s="4">
        <v>1.06</v>
      </c>
      <c r="BI63" s="4">
        <v>14.048</v>
      </c>
      <c r="BJ63" s="4">
        <v>3025.7179999999998</v>
      </c>
      <c r="BK63" s="4">
        <v>3.746</v>
      </c>
      <c r="BL63" s="4">
        <v>24.548999999999999</v>
      </c>
      <c r="BM63" s="4">
        <v>1.8859999999999999</v>
      </c>
      <c r="BN63" s="4">
        <v>26.434999999999999</v>
      </c>
      <c r="BO63" s="4">
        <v>19.736999999999998</v>
      </c>
      <c r="BP63" s="4">
        <v>1.516</v>
      </c>
      <c r="BQ63" s="4">
        <v>21.253</v>
      </c>
      <c r="BR63" s="4">
        <v>0.53800000000000003</v>
      </c>
      <c r="BU63" s="4">
        <v>0.67300000000000004</v>
      </c>
      <c r="BW63" s="4">
        <v>107.92</v>
      </c>
      <c r="BX63" s="4">
        <v>0.49973499999999998</v>
      </c>
      <c r="BY63" s="4">
        <v>-5</v>
      </c>
      <c r="BZ63" s="4">
        <v>0.61921800000000005</v>
      </c>
      <c r="CA63" s="4">
        <v>12.212275</v>
      </c>
      <c r="CB63" s="4">
        <v>12.508203999999999</v>
      </c>
      <c r="CC63" s="4">
        <f t="shared" si="9"/>
        <v>3.2264830550000001</v>
      </c>
      <c r="CE63" s="4">
        <f t="shared" si="10"/>
        <v>27602.322515472151</v>
      </c>
      <c r="CF63" s="4">
        <f t="shared" si="11"/>
        <v>34.173145066049997</v>
      </c>
      <c r="CG63" s="4">
        <f t="shared" si="12"/>
        <v>193.88196798952501</v>
      </c>
      <c r="CH63" s="4">
        <f t="shared" si="13"/>
        <v>4.9079423506500008</v>
      </c>
    </row>
    <row r="64" spans="1:86">
      <c r="A64" s="2">
        <v>42439</v>
      </c>
      <c r="B64" s="29">
        <v>0.59125097222222223</v>
      </c>
      <c r="C64" s="4">
        <v>14.22</v>
      </c>
      <c r="D64" s="4">
        <v>3.4200000000000001E-2</v>
      </c>
      <c r="E64" s="4" t="s">
        <v>155</v>
      </c>
      <c r="F64" s="4">
        <v>341.72735</v>
      </c>
      <c r="G64" s="4">
        <v>1166.8</v>
      </c>
      <c r="H64" s="4">
        <v>108.1</v>
      </c>
      <c r="I64" s="4">
        <v>68.900000000000006</v>
      </c>
      <c r="K64" s="4">
        <v>0.6</v>
      </c>
      <c r="L64" s="4">
        <v>16</v>
      </c>
      <c r="M64" s="4">
        <v>0.87719999999999998</v>
      </c>
      <c r="N64" s="4">
        <v>12.4732</v>
      </c>
      <c r="O64" s="4">
        <v>0.03</v>
      </c>
      <c r="P64" s="4">
        <v>1023.4398</v>
      </c>
      <c r="Q64" s="4">
        <v>94.809200000000004</v>
      </c>
      <c r="R64" s="4">
        <v>1118.2</v>
      </c>
      <c r="S64" s="4">
        <v>822.80060000000003</v>
      </c>
      <c r="T64" s="4">
        <v>76.222399999999993</v>
      </c>
      <c r="U64" s="4">
        <v>899</v>
      </c>
      <c r="V64" s="4">
        <v>68.855500000000006</v>
      </c>
      <c r="Y64" s="4">
        <v>13.992000000000001</v>
      </c>
      <c r="Z64" s="4">
        <v>0</v>
      </c>
      <c r="AA64" s="4">
        <v>0.52629999999999999</v>
      </c>
      <c r="AB64" s="4" t="s">
        <v>207</v>
      </c>
      <c r="AC64" s="4">
        <v>0</v>
      </c>
      <c r="AD64" s="4">
        <v>10.6</v>
      </c>
      <c r="AE64" s="4">
        <v>876</v>
      </c>
      <c r="AF64" s="4">
        <v>908</v>
      </c>
      <c r="AG64" s="4">
        <v>846</v>
      </c>
      <c r="AH64" s="4">
        <v>85</v>
      </c>
      <c r="AI64" s="4">
        <v>23.12</v>
      </c>
      <c r="AJ64" s="4">
        <v>0.53</v>
      </c>
      <c r="AK64" s="4">
        <v>982</v>
      </c>
      <c r="AL64" s="4">
        <v>0</v>
      </c>
      <c r="AM64" s="4">
        <v>0</v>
      </c>
      <c r="AN64" s="4">
        <v>23</v>
      </c>
      <c r="AO64" s="4">
        <v>190</v>
      </c>
      <c r="AP64" s="4">
        <v>186.1</v>
      </c>
      <c r="AQ64" s="4">
        <v>3.3</v>
      </c>
      <c r="AR64" s="4">
        <v>195</v>
      </c>
      <c r="AS64" s="4" t="s">
        <v>155</v>
      </c>
      <c r="AT64" s="4">
        <v>2</v>
      </c>
      <c r="AU64" s="5">
        <v>0.79915509259259254</v>
      </c>
      <c r="AV64" s="4">
        <v>47.161431999999998</v>
      </c>
      <c r="AW64" s="4">
        <v>-88.484027999999995</v>
      </c>
      <c r="AX64" s="4">
        <v>315</v>
      </c>
      <c r="AY64" s="4">
        <v>34.5</v>
      </c>
      <c r="AZ64" s="4">
        <v>12</v>
      </c>
      <c r="BA64" s="4">
        <v>9</v>
      </c>
      <c r="BB64" s="4" t="s">
        <v>215</v>
      </c>
      <c r="BC64" s="4">
        <v>1.4507509999999999</v>
      </c>
      <c r="BD64" s="4">
        <v>1.5537540000000001</v>
      </c>
      <c r="BE64" s="4">
        <v>2.2537539999999998</v>
      </c>
      <c r="BF64" s="4">
        <v>14.063000000000001</v>
      </c>
      <c r="BG64" s="4">
        <v>14.91</v>
      </c>
      <c r="BH64" s="4">
        <v>1.06</v>
      </c>
      <c r="BI64" s="4">
        <v>14.004</v>
      </c>
      <c r="BJ64" s="4">
        <v>3024.3180000000002</v>
      </c>
      <c r="BK64" s="4">
        <v>4.6260000000000003</v>
      </c>
      <c r="BL64" s="4">
        <v>25.986999999999998</v>
      </c>
      <c r="BM64" s="4">
        <v>2.407</v>
      </c>
      <c r="BN64" s="4">
        <v>28.393999999999998</v>
      </c>
      <c r="BO64" s="4">
        <v>20.891999999999999</v>
      </c>
      <c r="BP64" s="4">
        <v>1.9350000000000001</v>
      </c>
      <c r="BQ64" s="4">
        <v>22.827000000000002</v>
      </c>
      <c r="BR64" s="4">
        <v>0.55210000000000004</v>
      </c>
      <c r="BU64" s="4">
        <v>0.67300000000000004</v>
      </c>
      <c r="BW64" s="4">
        <v>92.786000000000001</v>
      </c>
      <c r="BX64" s="4">
        <v>0.42596200000000001</v>
      </c>
      <c r="BY64" s="4">
        <v>-5</v>
      </c>
      <c r="BZ64" s="4">
        <v>0.62045499999999998</v>
      </c>
      <c r="CA64" s="4">
        <v>10.409446000000001</v>
      </c>
      <c r="CB64" s="4">
        <v>12.533191</v>
      </c>
      <c r="CC64" s="4">
        <f t="shared" si="9"/>
        <v>2.7501756332</v>
      </c>
      <c r="CE64" s="4">
        <f t="shared" si="10"/>
        <v>23516.661756147518</v>
      </c>
      <c r="CF64" s="4">
        <f t="shared" si="11"/>
        <v>35.971110605412008</v>
      </c>
      <c r="CG64" s="4">
        <f t="shared" si="12"/>
        <v>177.49946860997403</v>
      </c>
      <c r="CH64" s="4">
        <f t="shared" si="13"/>
        <v>4.2930501870402011</v>
      </c>
    </row>
    <row r="65" spans="1:86">
      <c r="A65" s="2">
        <v>42439</v>
      </c>
      <c r="B65" s="29">
        <v>0.59126254629629627</v>
      </c>
      <c r="C65" s="4">
        <v>14.196999999999999</v>
      </c>
      <c r="D65" s="4">
        <v>0.11799999999999999</v>
      </c>
      <c r="E65" s="4" t="s">
        <v>155</v>
      </c>
      <c r="F65" s="4">
        <v>1180</v>
      </c>
      <c r="G65" s="4">
        <v>1185.9000000000001</v>
      </c>
      <c r="H65" s="4">
        <v>90.3</v>
      </c>
      <c r="I65" s="4">
        <v>72.400000000000006</v>
      </c>
      <c r="K65" s="4">
        <v>0.6</v>
      </c>
      <c r="L65" s="4">
        <v>16</v>
      </c>
      <c r="M65" s="4">
        <v>0.87649999999999995</v>
      </c>
      <c r="N65" s="4">
        <v>12.443099999999999</v>
      </c>
      <c r="O65" s="4">
        <v>0.10340000000000001</v>
      </c>
      <c r="P65" s="4">
        <v>1039.385</v>
      </c>
      <c r="Q65" s="4">
        <v>79.155600000000007</v>
      </c>
      <c r="R65" s="4">
        <v>1118.5</v>
      </c>
      <c r="S65" s="4">
        <v>835.62800000000004</v>
      </c>
      <c r="T65" s="4">
        <v>63.638199999999998</v>
      </c>
      <c r="U65" s="4">
        <v>899.3</v>
      </c>
      <c r="V65" s="4">
        <v>72.440600000000003</v>
      </c>
      <c r="Y65" s="4">
        <v>13.936</v>
      </c>
      <c r="Z65" s="4">
        <v>0</v>
      </c>
      <c r="AA65" s="4">
        <v>0.52590000000000003</v>
      </c>
      <c r="AB65" s="4" t="s">
        <v>207</v>
      </c>
      <c r="AC65" s="4">
        <v>0</v>
      </c>
      <c r="AD65" s="4">
        <v>10.6</v>
      </c>
      <c r="AE65" s="4">
        <v>876</v>
      </c>
      <c r="AF65" s="4">
        <v>908</v>
      </c>
      <c r="AG65" s="4">
        <v>845</v>
      </c>
      <c r="AH65" s="4">
        <v>85</v>
      </c>
      <c r="AI65" s="4">
        <v>23.12</v>
      </c>
      <c r="AJ65" s="4">
        <v>0.53</v>
      </c>
      <c r="AK65" s="4">
        <v>982</v>
      </c>
      <c r="AL65" s="4">
        <v>0</v>
      </c>
      <c r="AM65" s="4">
        <v>0</v>
      </c>
      <c r="AN65" s="4">
        <v>23</v>
      </c>
      <c r="AO65" s="4">
        <v>190</v>
      </c>
      <c r="AP65" s="4">
        <v>187</v>
      </c>
      <c r="AQ65" s="4">
        <v>2.9</v>
      </c>
      <c r="AR65" s="4">
        <v>195</v>
      </c>
      <c r="AS65" s="4" t="s">
        <v>155</v>
      </c>
      <c r="AT65" s="4">
        <v>2</v>
      </c>
      <c r="AU65" s="5">
        <v>0.79917824074074073</v>
      </c>
      <c r="AV65" s="4">
        <v>47.161569999999998</v>
      </c>
      <c r="AW65" s="4">
        <v>-88.484032999999997</v>
      </c>
      <c r="AX65" s="4">
        <v>315.89999999999998</v>
      </c>
      <c r="AY65" s="4">
        <v>34.4</v>
      </c>
      <c r="AZ65" s="4">
        <v>12</v>
      </c>
      <c r="BA65" s="4">
        <v>9</v>
      </c>
      <c r="BB65" s="4" t="s">
        <v>215</v>
      </c>
      <c r="BC65" s="4">
        <v>1.246</v>
      </c>
      <c r="BD65" s="4">
        <v>1.8</v>
      </c>
      <c r="BE65" s="4">
        <v>2.3475999999999999</v>
      </c>
      <c r="BF65" s="4">
        <v>14.063000000000001</v>
      </c>
      <c r="BG65" s="4">
        <v>14.84</v>
      </c>
      <c r="BH65" s="4">
        <v>1.06</v>
      </c>
      <c r="BI65" s="4">
        <v>14.096</v>
      </c>
      <c r="BJ65" s="4">
        <v>3006.48</v>
      </c>
      <c r="BK65" s="4">
        <v>15.904</v>
      </c>
      <c r="BL65" s="4">
        <v>26.298999999999999</v>
      </c>
      <c r="BM65" s="4">
        <v>2.0030000000000001</v>
      </c>
      <c r="BN65" s="4">
        <v>28.302</v>
      </c>
      <c r="BO65" s="4">
        <v>21.143999999999998</v>
      </c>
      <c r="BP65" s="4">
        <v>1.61</v>
      </c>
      <c r="BQ65" s="4">
        <v>22.754000000000001</v>
      </c>
      <c r="BR65" s="4">
        <v>0.57879999999999998</v>
      </c>
      <c r="BU65" s="4">
        <v>0.66800000000000004</v>
      </c>
      <c r="BW65" s="4">
        <v>92.387</v>
      </c>
      <c r="BX65" s="4">
        <v>0.45377200000000001</v>
      </c>
      <c r="BY65" s="4">
        <v>-5</v>
      </c>
      <c r="BZ65" s="4">
        <v>0.61621800000000004</v>
      </c>
      <c r="CA65" s="4">
        <v>11.089053</v>
      </c>
      <c r="CB65" s="4">
        <v>12.447604</v>
      </c>
      <c r="CC65" s="4">
        <f t="shared" si="9"/>
        <v>2.9297278026</v>
      </c>
      <c r="CE65" s="4">
        <f t="shared" si="10"/>
        <v>24904.244999389681</v>
      </c>
      <c r="CF65" s="4">
        <f t="shared" si="11"/>
        <v>131.74114328726398</v>
      </c>
      <c r="CG65" s="4">
        <f t="shared" si="12"/>
        <v>188.48327303561399</v>
      </c>
      <c r="CH65" s="4">
        <f t="shared" si="13"/>
        <v>4.7945028756707995</v>
      </c>
    </row>
    <row r="66" spans="1:86">
      <c r="A66" s="2">
        <v>42439</v>
      </c>
      <c r="B66" s="29">
        <v>0.5912741203703703</v>
      </c>
      <c r="C66" s="4">
        <v>14.257</v>
      </c>
      <c r="D66" s="4">
        <v>0.36180000000000001</v>
      </c>
      <c r="E66" s="4" t="s">
        <v>155</v>
      </c>
      <c r="F66" s="4">
        <v>3617.6508450000001</v>
      </c>
      <c r="G66" s="4">
        <v>1085.7</v>
      </c>
      <c r="H66" s="4">
        <v>90.5</v>
      </c>
      <c r="I66" s="4">
        <v>106.3</v>
      </c>
      <c r="K66" s="4">
        <v>0.6</v>
      </c>
      <c r="L66" s="4">
        <v>16</v>
      </c>
      <c r="M66" s="4">
        <v>0.87390000000000001</v>
      </c>
      <c r="N66" s="4">
        <v>12.4588</v>
      </c>
      <c r="O66" s="4">
        <v>0.31609999999999999</v>
      </c>
      <c r="P66" s="4">
        <v>948.74339999999995</v>
      </c>
      <c r="Q66" s="4">
        <v>79.071899999999999</v>
      </c>
      <c r="R66" s="4">
        <v>1027.8</v>
      </c>
      <c r="S66" s="4">
        <v>762.81619999999998</v>
      </c>
      <c r="T66" s="4">
        <v>63.576000000000001</v>
      </c>
      <c r="U66" s="4">
        <v>826.4</v>
      </c>
      <c r="V66" s="4">
        <v>106.3231</v>
      </c>
      <c r="Y66" s="4">
        <v>13.909000000000001</v>
      </c>
      <c r="Z66" s="4">
        <v>0</v>
      </c>
      <c r="AA66" s="4">
        <v>0.52429999999999999</v>
      </c>
      <c r="AB66" s="4" t="s">
        <v>207</v>
      </c>
      <c r="AC66" s="4">
        <v>0</v>
      </c>
      <c r="AD66" s="4">
        <v>10.6</v>
      </c>
      <c r="AE66" s="4">
        <v>884</v>
      </c>
      <c r="AF66" s="4">
        <v>912</v>
      </c>
      <c r="AG66" s="4">
        <v>855</v>
      </c>
      <c r="AH66" s="4">
        <v>85</v>
      </c>
      <c r="AI66" s="4">
        <v>23.14</v>
      </c>
      <c r="AJ66" s="4">
        <v>0.53</v>
      </c>
      <c r="AK66" s="4">
        <v>981</v>
      </c>
      <c r="AL66" s="4">
        <v>0</v>
      </c>
      <c r="AM66" s="4">
        <v>0</v>
      </c>
      <c r="AN66" s="4">
        <v>23</v>
      </c>
      <c r="AO66" s="4">
        <v>189.9</v>
      </c>
      <c r="AP66" s="4">
        <v>187</v>
      </c>
      <c r="AQ66" s="4">
        <v>3</v>
      </c>
      <c r="AR66" s="4">
        <v>195</v>
      </c>
      <c r="AS66" s="4" t="s">
        <v>155</v>
      </c>
      <c r="AT66" s="4">
        <v>2</v>
      </c>
      <c r="AU66" s="5">
        <v>0.79917824074074073</v>
      </c>
      <c r="AV66" s="4">
        <v>47.161639999999998</v>
      </c>
      <c r="AW66" s="4">
        <v>-88.484053000000003</v>
      </c>
      <c r="AX66" s="4">
        <v>316.10000000000002</v>
      </c>
      <c r="AY66" s="4">
        <v>34.5</v>
      </c>
      <c r="AZ66" s="4">
        <v>12</v>
      </c>
      <c r="BA66" s="4">
        <v>9</v>
      </c>
      <c r="BB66" s="4" t="s">
        <v>215</v>
      </c>
      <c r="BC66" s="4">
        <v>1</v>
      </c>
      <c r="BD66" s="4">
        <v>1.8508</v>
      </c>
      <c r="BE66" s="4">
        <v>2.2000000000000002</v>
      </c>
      <c r="BF66" s="4">
        <v>14.063000000000001</v>
      </c>
      <c r="BG66" s="4">
        <v>14.52</v>
      </c>
      <c r="BH66" s="4">
        <v>1.03</v>
      </c>
      <c r="BI66" s="4">
        <v>14.436</v>
      </c>
      <c r="BJ66" s="4">
        <v>2955.518</v>
      </c>
      <c r="BK66" s="4">
        <v>47.731000000000002</v>
      </c>
      <c r="BL66" s="4">
        <v>23.568999999999999</v>
      </c>
      <c r="BM66" s="4">
        <v>1.964</v>
      </c>
      <c r="BN66" s="4">
        <v>25.533000000000001</v>
      </c>
      <c r="BO66" s="4">
        <v>18.95</v>
      </c>
      <c r="BP66" s="4">
        <v>1.579</v>
      </c>
      <c r="BQ66" s="4">
        <v>20.53</v>
      </c>
      <c r="BR66" s="4">
        <v>0.83399999999999996</v>
      </c>
      <c r="BU66" s="4">
        <v>0.65500000000000003</v>
      </c>
      <c r="BW66" s="4">
        <v>90.436999999999998</v>
      </c>
      <c r="BX66" s="4">
        <v>0.55871999999999999</v>
      </c>
      <c r="BY66" s="4">
        <v>-5</v>
      </c>
      <c r="BZ66" s="4">
        <v>0.61810900000000002</v>
      </c>
      <c r="CA66" s="4">
        <v>13.65372</v>
      </c>
      <c r="CB66" s="4">
        <v>12.485802</v>
      </c>
      <c r="CC66" s="4">
        <f t="shared" si="9"/>
        <v>3.6073128239999996</v>
      </c>
      <c r="CE66" s="4">
        <f t="shared" si="10"/>
        <v>30144.299974539121</v>
      </c>
      <c r="CF66" s="4">
        <f t="shared" si="11"/>
        <v>486.82416486203999</v>
      </c>
      <c r="CG66" s="4">
        <f t="shared" si="12"/>
        <v>209.39222108519999</v>
      </c>
      <c r="CH66" s="4">
        <f t="shared" si="13"/>
        <v>8.5062402525599996</v>
      </c>
    </row>
    <row r="67" spans="1:86">
      <c r="A67" s="2">
        <v>42439</v>
      </c>
      <c r="B67" s="29">
        <v>0.59128569444444445</v>
      </c>
      <c r="C67" s="4">
        <v>14.4</v>
      </c>
      <c r="D67" s="4">
        <v>0.3029</v>
      </c>
      <c r="E67" s="4" t="s">
        <v>155</v>
      </c>
      <c r="F67" s="4">
        <v>3029.357798</v>
      </c>
      <c r="G67" s="4">
        <v>914.4</v>
      </c>
      <c r="H67" s="4">
        <v>90.3</v>
      </c>
      <c r="I67" s="4">
        <v>83.6</v>
      </c>
      <c r="K67" s="4">
        <v>0.5</v>
      </c>
      <c r="L67" s="4">
        <v>16</v>
      </c>
      <c r="M67" s="4">
        <v>0.87319999999999998</v>
      </c>
      <c r="N67" s="4">
        <v>12.574400000000001</v>
      </c>
      <c r="O67" s="4">
        <v>0.26450000000000001</v>
      </c>
      <c r="P67" s="4">
        <v>798.44759999999997</v>
      </c>
      <c r="Q67" s="4">
        <v>78.849299999999999</v>
      </c>
      <c r="R67" s="4">
        <v>877.3</v>
      </c>
      <c r="S67" s="4">
        <v>641.9742</v>
      </c>
      <c r="T67" s="4">
        <v>63.397100000000002</v>
      </c>
      <c r="U67" s="4">
        <v>705.4</v>
      </c>
      <c r="V67" s="4">
        <v>83.610699999999994</v>
      </c>
      <c r="Y67" s="4">
        <v>13.971</v>
      </c>
      <c r="Z67" s="4">
        <v>0</v>
      </c>
      <c r="AA67" s="4">
        <v>0.43659999999999999</v>
      </c>
      <c r="AB67" s="4" t="s">
        <v>207</v>
      </c>
      <c r="AC67" s="4">
        <v>0</v>
      </c>
      <c r="AD67" s="4">
        <v>10.6</v>
      </c>
      <c r="AE67" s="4">
        <v>889</v>
      </c>
      <c r="AF67" s="4">
        <v>917</v>
      </c>
      <c r="AG67" s="4">
        <v>859</v>
      </c>
      <c r="AH67" s="4">
        <v>85</v>
      </c>
      <c r="AI67" s="4">
        <v>23.14</v>
      </c>
      <c r="AJ67" s="4">
        <v>0.53</v>
      </c>
      <c r="AK67" s="4">
        <v>981</v>
      </c>
      <c r="AL67" s="4">
        <v>0</v>
      </c>
      <c r="AM67" s="4">
        <v>0</v>
      </c>
      <c r="AN67" s="4">
        <v>23</v>
      </c>
      <c r="AO67" s="4">
        <v>189.1</v>
      </c>
      <c r="AP67" s="4">
        <v>187</v>
      </c>
      <c r="AQ67" s="4">
        <v>2.7</v>
      </c>
      <c r="AR67" s="4">
        <v>195</v>
      </c>
      <c r="AS67" s="4" t="s">
        <v>155</v>
      </c>
      <c r="AT67" s="4">
        <v>2</v>
      </c>
      <c r="AU67" s="5">
        <v>0.79918981481481488</v>
      </c>
      <c r="AV67" s="4">
        <v>47.161779000000003</v>
      </c>
      <c r="AW67" s="4">
        <v>-88.484098000000003</v>
      </c>
      <c r="AX67" s="4">
        <v>316.3</v>
      </c>
      <c r="AY67" s="4">
        <v>35</v>
      </c>
      <c r="AZ67" s="4">
        <v>12</v>
      </c>
      <c r="BA67" s="4">
        <v>10</v>
      </c>
      <c r="BB67" s="4" t="s">
        <v>218</v>
      </c>
      <c r="BC67" s="4">
        <v>1.0508</v>
      </c>
      <c r="BD67" s="4">
        <v>1.9508000000000001</v>
      </c>
      <c r="BE67" s="4">
        <v>2.3016000000000001</v>
      </c>
      <c r="BF67" s="4">
        <v>14.063000000000001</v>
      </c>
      <c r="BG67" s="4">
        <v>14.45</v>
      </c>
      <c r="BH67" s="4">
        <v>1.03</v>
      </c>
      <c r="BI67" s="4">
        <v>14.522</v>
      </c>
      <c r="BJ67" s="4">
        <v>2968.5680000000002</v>
      </c>
      <c r="BK67" s="4">
        <v>39.746000000000002</v>
      </c>
      <c r="BL67" s="4">
        <v>19.739999999999998</v>
      </c>
      <c r="BM67" s="4">
        <v>1.9490000000000001</v>
      </c>
      <c r="BN67" s="4">
        <v>21.689</v>
      </c>
      <c r="BO67" s="4">
        <v>15.871</v>
      </c>
      <c r="BP67" s="4">
        <v>1.5669999999999999</v>
      </c>
      <c r="BQ67" s="4">
        <v>17.439</v>
      </c>
      <c r="BR67" s="4">
        <v>0.65269999999999995</v>
      </c>
      <c r="BU67" s="4">
        <v>0.65400000000000003</v>
      </c>
      <c r="BW67" s="4">
        <v>74.944000000000003</v>
      </c>
      <c r="BX67" s="4">
        <v>0.62782199999999999</v>
      </c>
      <c r="BY67" s="4">
        <v>-5</v>
      </c>
      <c r="BZ67" s="4">
        <v>0.61889099999999997</v>
      </c>
      <c r="CA67" s="4">
        <v>15.342404</v>
      </c>
      <c r="CB67" s="4">
        <v>12.5016</v>
      </c>
      <c r="CC67" s="4">
        <f t="shared" si="9"/>
        <v>4.0534631367999996</v>
      </c>
      <c r="CE67" s="4">
        <f t="shared" si="10"/>
        <v>34022.092259431585</v>
      </c>
      <c r="CF67" s="4">
        <f t="shared" si="11"/>
        <v>455.51999446984797</v>
      </c>
      <c r="CG67" s="4">
        <f t="shared" si="12"/>
        <v>199.86446896693201</v>
      </c>
      <c r="CH67" s="4">
        <f t="shared" si="13"/>
        <v>7.4804483568275995</v>
      </c>
    </row>
    <row r="68" spans="1:86">
      <c r="A68" s="2">
        <v>42439</v>
      </c>
      <c r="B68" s="29">
        <v>0.59129726851851849</v>
      </c>
      <c r="C68" s="4">
        <v>14.413</v>
      </c>
      <c r="D68" s="4">
        <v>0.57999999999999996</v>
      </c>
      <c r="E68" s="4" t="s">
        <v>155</v>
      </c>
      <c r="F68" s="4">
        <v>5800.1703580000003</v>
      </c>
      <c r="G68" s="4">
        <v>701.9</v>
      </c>
      <c r="H68" s="4">
        <v>101.1</v>
      </c>
      <c r="I68" s="4">
        <v>82.9</v>
      </c>
      <c r="K68" s="4">
        <v>0.36</v>
      </c>
      <c r="L68" s="4">
        <v>16</v>
      </c>
      <c r="M68" s="4">
        <v>0.87060000000000004</v>
      </c>
      <c r="N68" s="4">
        <v>12.5487</v>
      </c>
      <c r="O68" s="4">
        <v>0.505</v>
      </c>
      <c r="P68" s="4">
        <v>611.05280000000005</v>
      </c>
      <c r="Q68" s="4">
        <v>87.996300000000005</v>
      </c>
      <c r="R68" s="4">
        <v>699</v>
      </c>
      <c r="S68" s="4">
        <v>491.30360000000002</v>
      </c>
      <c r="T68" s="4">
        <v>70.751499999999993</v>
      </c>
      <c r="U68" s="4">
        <v>562.1</v>
      </c>
      <c r="V68" s="4">
        <v>82.871799999999993</v>
      </c>
      <c r="Y68" s="4">
        <v>13.86</v>
      </c>
      <c r="Z68" s="4">
        <v>0</v>
      </c>
      <c r="AA68" s="4">
        <v>0.31330000000000002</v>
      </c>
      <c r="AB68" s="4" t="s">
        <v>207</v>
      </c>
      <c r="AC68" s="4">
        <v>0</v>
      </c>
      <c r="AD68" s="4">
        <v>10.6</v>
      </c>
      <c r="AE68" s="4">
        <v>895</v>
      </c>
      <c r="AF68" s="4">
        <v>923</v>
      </c>
      <c r="AG68" s="4">
        <v>863</v>
      </c>
      <c r="AH68" s="4">
        <v>85</v>
      </c>
      <c r="AI68" s="4">
        <v>23.14</v>
      </c>
      <c r="AJ68" s="4">
        <v>0.53</v>
      </c>
      <c r="AK68" s="4">
        <v>981</v>
      </c>
      <c r="AL68" s="4">
        <v>0</v>
      </c>
      <c r="AM68" s="4">
        <v>0</v>
      </c>
      <c r="AN68" s="4">
        <v>23</v>
      </c>
      <c r="AO68" s="4">
        <v>190</v>
      </c>
      <c r="AP68" s="4">
        <v>187.1</v>
      </c>
      <c r="AQ68" s="4">
        <v>2.5</v>
      </c>
      <c r="AR68" s="4">
        <v>195</v>
      </c>
      <c r="AS68" s="4" t="s">
        <v>155</v>
      </c>
      <c r="AT68" s="4">
        <v>2</v>
      </c>
      <c r="AU68" s="5">
        <v>0.79920138888888881</v>
      </c>
      <c r="AV68" s="4">
        <v>47.161914000000003</v>
      </c>
      <c r="AW68" s="4">
        <v>-88.484161</v>
      </c>
      <c r="AX68" s="4">
        <v>316.5</v>
      </c>
      <c r="AY68" s="4">
        <v>34.9</v>
      </c>
      <c r="AZ68" s="4">
        <v>12</v>
      </c>
      <c r="BA68" s="4">
        <v>10</v>
      </c>
      <c r="BB68" s="4" t="s">
        <v>218</v>
      </c>
      <c r="BC68" s="4">
        <v>1.0491999999999999</v>
      </c>
      <c r="BD68" s="4">
        <v>1.8984000000000001</v>
      </c>
      <c r="BE68" s="4">
        <v>2.2475999999999998</v>
      </c>
      <c r="BF68" s="4">
        <v>14.063000000000001</v>
      </c>
      <c r="BG68" s="4">
        <v>14.16</v>
      </c>
      <c r="BH68" s="4">
        <v>1.01</v>
      </c>
      <c r="BI68" s="4">
        <v>14.86</v>
      </c>
      <c r="BJ68" s="4">
        <v>2913.6509999999998</v>
      </c>
      <c r="BK68" s="4">
        <v>74.626000000000005</v>
      </c>
      <c r="BL68" s="4">
        <v>14.858000000000001</v>
      </c>
      <c r="BM68" s="4">
        <v>2.14</v>
      </c>
      <c r="BN68" s="4">
        <v>16.997</v>
      </c>
      <c r="BO68" s="4">
        <v>11.946</v>
      </c>
      <c r="BP68" s="4">
        <v>1.72</v>
      </c>
      <c r="BQ68" s="4">
        <v>13.666</v>
      </c>
      <c r="BR68" s="4">
        <v>0.63629999999999998</v>
      </c>
      <c r="BU68" s="4">
        <v>0.63800000000000001</v>
      </c>
      <c r="BW68" s="4">
        <v>52.899000000000001</v>
      </c>
      <c r="BX68" s="4">
        <v>0.609676</v>
      </c>
      <c r="BY68" s="4">
        <v>-5</v>
      </c>
      <c r="BZ68" s="4">
        <v>0.61843199999999998</v>
      </c>
      <c r="CA68" s="4">
        <v>14.898949</v>
      </c>
      <c r="CB68" s="4">
        <v>12.492335000000001</v>
      </c>
      <c r="CC68" s="4">
        <f t="shared" si="9"/>
        <v>3.9363023257999998</v>
      </c>
      <c r="CE68" s="4">
        <f t="shared" si="10"/>
        <v>32427.522226640849</v>
      </c>
      <c r="CF68" s="4">
        <f t="shared" si="11"/>
        <v>830.55117915127812</v>
      </c>
      <c r="CG68" s="4">
        <f t="shared" si="12"/>
        <v>152.095950664398</v>
      </c>
      <c r="CH68" s="4">
        <f t="shared" si="13"/>
        <v>7.0817103327788997</v>
      </c>
    </row>
    <row r="69" spans="1:86">
      <c r="A69" s="2">
        <v>42439</v>
      </c>
      <c r="B69" s="29">
        <v>0.59130884259259264</v>
      </c>
      <c r="C69" s="4">
        <v>13.56</v>
      </c>
      <c r="D69" s="4">
        <v>1.2196</v>
      </c>
      <c r="E69" s="4" t="s">
        <v>155</v>
      </c>
      <c r="F69" s="4">
        <v>12195.609756</v>
      </c>
      <c r="G69" s="4">
        <v>398.5</v>
      </c>
      <c r="H69" s="4">
        <v>102.6</v>
      </c>
      <c r="I69" s="4">
        <v>207.6</v>
      </c>
      <c r="K69" s="4">
        <v>0.2</v>
      </c>
      <c r="L69" s="4">
        <v>17</v>
      </c>
      <c r="M69" s="4">
        <v>0.87150000000000005</v>
      </c>
      <c r="N69" s="4">
        <v>11.817</v>
      </c>
      <c r="O69" s="4">
        <v>1.0628</v>
      </c>
      <c r="P69" s="4">
        <v>347.31920000000002</v>
      </c>
      <c r="Q69" s="4">
        <v>89.423400000000001</v>
      </c>
      <c r="R69" s="4">
        <v>436.7</v>
      </c>
      <c r="S69" s="4">
        <v>279.2543</v>
      </c>
      <c r="T69" s="4">
        <v>71.898899999999998</v>
      </c>
      <c r="U69" s="4">
        <v>351.2</v>
      </c>
      <c r="V69" s="4">
        <v>207.64240000000001</v>
      </c>
      <c r="Y69" s="4">
        <v>14.772</v>
      </c>
      <c r="Z69" s="4">
        <v>0</v>
      </c>
      <c r="AA69" s="4">
        <v>0.17430000000000001</v>
      </c>
      <c r="AB69" s="4" t="s">
        <v>207</v>
      </c>
      <c r="AC69" s="4">
        <v>0</v>
      </c>
      <c r="AD69" s="4">
        <v>10.6</v>
      </c>
      <c r="AE69" s="4">
        <v>898</v>
      </c>
      <c r="AF69" s="4">
        <v>928</v>
      </c>
      <c r="AG69" s="4">
        <v>866</v>
      </c>
      <c r="AH69" s="4">
        <v>85</v>
      </c>
      <c r="AI69" s="4">
        <v>23.14</v>
      </c>
      <c r="AJ69" s="4">
        <v>0.53</v>
      </c>
      <c r="AK69" s="4">
        <v>981</v>
      </c>
      <c r="AL69" s="4">
        <v>0</v>
      </c>
      <c r="AM69" s="4">
        <v>0</v>
      </c>
      <c r="AN69" s="4">
        <v>23</v>
      </c>
      <c r="AO69" s="4">
        <v>190</v>
      </c>
      <c r="AP69" s="4">
        <v>187.9</v>
      </c>
      <c r="AQ69" s="4">
        <v>2.6</v>
      </c>
      <c r="AR69" s="4">
        <v>195</v>
      </c>
      <c r="AS69" s="4" t="s">
        <v>155</v>
      </c>
      <c r="AT69" s="4">
        <v>2</v>
      </c>
      <c r="AU69" s="5">
        <v>0.79921296296296296</v>
      </c>
      <c r="AV69" s="4">
        <v>47.162044000000002</v>
      </c>
      <c r="AW69" s="4">
        <v>-88.484234000000001</v>
      </c>
      <c r="AX69" s="4">
        <v>316.60000000000002</v>
      </c>
      <c r="AY69" s="4">
        <v>34.5</v>
      </c>
      <c r="AZ69" s="4">
        <v>12</v>
      </c>
      <c r="BA69" s="4">
        <v>11</v>
      </c>
      <c r="BB69" s="4" t="s">
        <v>213</v>
      </c>
      <c r="BC69" s="4">
        <v>1</v>
      </c>
      <c r="BD69" s="4">
        <v>1.8</v>
      </c>
      <c r="BE69" s="4">
        <v>2.1</v>
      </c>
      <c r="BF69" s="4">
        <v>14.063000000000001</v>
      </c>
      <c r="BG69" s="4">
        <v>14.25</v>
      </c>
      <c r="BH69" s="4">
        <v>1.01</v>
      </c>
      <c r="BI69" s="4">
        <v>14.75</v>
      </c>
      <c r="BJ69" s="4">
        <v>2778.1689999999999</v>
      </c>
      <c r="BK69" s="4">
        <v>159.03</v>
      </c>
      <c r="BL69" s="4">
        <v>8.5510000000000002</v>
      </c>
      <c r="BM69" s="4">
        <v>2.202</v>
      </c>
      <c r="BN69" s="4">
        <v>10.753</v>
      </c>
      <c r="BO69" s="4">
        <v>6.875</v>
      </c>
      <c r="BP69" s="4">
        <v>1.77</v>
      </c>
      <c r="BQ69" s="4">
        <v>8.6449999999999996</v>
      </c>
      <c r="BR69" s="4">
        <v>1.6142000000000001</v>
      </c>
      <c r="BU69" s="4">
        <v>0.68899999999999995</v>
      </c>
      <c r="BW69" s="4">
        <v>29.794</v>
      </c>
      <c r="BX69" s="4">
        <v>0.61659200000000003</v>
      </c>
      <c r="BY69" s="4">
        <v>-5</v>
      </c>
      <c r="BZ69" s="4">
        <v>0.62156400000000001</v>
      </c>
      <c r="CA69" s="4">
        <v>15.067966999999999</v>
      </c>
      <c r="CB69" s="4">
        <v>12.555593</v>
      </c>
      <c r="CC69" s="4">
        <f t="shared" si="9"/>
        <v>3.9809568813999996</v>
      </c>
      <c r="CE69" s="4">
        <f t="shared" si="10"/>
        <v>31270.435032879977</v>
      </c>
      <c r="CF69" s="4">
        <f t="shared" si="11"/>
        <v>1790.00531763147</v>
      </c>
      <c r="CG69" s="4">
        <f t="shared" si="12"/>
        <v>97.306143312104993</v>
      </c>
      <c r="CH69" s="4">
        <f t="shared" si="13"/>
        <v>18.1690661115558</v>
      </c>
    </row>
    <row r="70" spans="1:86">
      <c r="A70" s="2">
        <v>42439</v>
      </c>
      <c r="B70" s="29">
        <v>0.59132041666666668</v>
      </c>
      <c r="C70" s="4">
        <v>13.946</v>
      </c>
      <c r="D70" s="4">
        <v>1.6253</v>
      </c>
      <c r="E70" s="4" t="s">
        <v>155</v>
      </c>
      <c r="F70" s="4">
        <v>16252.599652999999</v>
      </c>
      <c r="G70" s="4">
        <v>206.9</v>
      </c>
      <c r="H70" s="4">
        <v>101.6</v>
      </c>
      <c r="I70" s="4">
        <v>207.6</v>
      </c>
      <c r="K70" s="4">
        <v>0.1</v>
      </c>
      <c r="L70" s="4">
        <v>18</v>
      </c>
      <c r="M70" s="4">
        <v>0.8649</v>
      </c>
      <c r="N70" s="4">
        <v>12.061500000000001</v>
      </c>
      <c r="O70" s="4">
        <v>1.4056999999999999</v>
      </c>
      <c r="P70" s="4">
        <v>178.98840000000001</v>
      </c>
      <c r="Q70" s="4">
        <v>87.844800000000006</v>
      </c>
      <c r="R70" s="4">
        <v>266.8</v>
      </c>
      <c r="S70" s="4">
        <v>143.9117</v>
      </c>
      <c r="T70" s="4">
        <v>70.6297</v>
      </c>
      <c r="U70" s="4">
        <v>214.5</v>
      </c>
      <c r="V70" s="4">
        <v>207.5968</v>
      </c>
      <c r="Y70" s="4">
        <v>15.266</v>
      </c>
      <c r="Z70" s="4">
        <v>0</v>
      </c>
      <c r="AA70" s="4">
        <v>8.6499999999999994E-2</v>
      </c>
      <c r="AB70" s="4" t="s">
        <v>207</v>
      </c>
      <c r="AC70" s="4">
        <v>0</v>
      </c>
      <c r="AD70" s="4">
        <v>10.6</v>
      </c>
      <c r="AE70" s="4">
        <v>904</v>
      </c>
      <c r="AF70" s="4">
        <v>932</v>
      </c>
      <c r="AG70" s="4">
        <v>872</v>
      </c>
      <c r="AH70" s="4">
        <v>85</v>
      </c>
      <c r="AI70" s="4">
        <v>23.14</v>
      </c>
      <c r="AJ70" s="4">
        <v>0.53</v>
      </c>
      <c r="AK70" s="4">
        <v>981</v>
      </c>
      <c r="AL70" s="4">
        <v>0</v>
      </c>
      <c r="AM70" s="4">
        <v>0</v>
      </c>
      <c r="AN70" s="4">
        <v>23</v>
      </c>
      <c r="AO70" s="4">
        <v>190</v>
      </c>
      <c r="AP70" s="4">
        <v>187</v>
      </c>
      <c r="AQ70" s="4">
        <v>2.5</v>
      </c>
      <c r="AR70" s="4">
        <v>195</v>
      </c>
      <c r="AS70" s="4" t="s">
        <v>155</v>
      </c>
      <c r="AT70" s="4">
        <v>2</v>
      </c>
      <c r="AU70" s="5">
        <v>0.79922453703703711</v>
      </c>
      <c r="AV70" s="4">
        <v>47.162185999999998</v>
      </c>
      <c r="AW70" s="4">
        <v>-88.484283000000005</v>
      </c>
      <c r="AX70" s="4">
        <v>316.89999999999998</v>
      </c>
      <c r="AY70" s="4">
        <v>35.5</v>
      </c>
      <c r="AZ70" s="4">
        <v>12</v>
      </c>
      <c r="BA70" s="4">
        <v>11</v>
      </c>
      <c r="BB70" s="4" t="s">
        <v>213</v>
      </c>
      <c r="BC70" s="4">
        <v>1.0508</v>
      </c>
      <c r="BD70" s="4">
        <v>1.9016</v>
      </c>
      <c r="BE70" s="4">
        <v>2.1507999999999998</v>
      </c>
      <c r="BF70" s="4">
        <v>14.063000000000001</v>
      </c>
      <c r="BG70" s="4">
        <v>13.52</v>
      </c>
      <c r="BH70" s="4">
        <v>0.96</v>
      </c>
      <c r="BI70" s="4">
        <v>15.62</v>
      </c>
      <c r="BJ70" s="4">
        <v>2711.7849999999999</v>
      </c>
      <c r="BK70" s="4">
        <v>201.15</v>
      </c>
      <c r="BL70" s="4">
        <v>4.2140000000000004</v>
      </c>
      <c r="BM70" s="4">
        <v>2.0680000000000001</v>
      </c>
      <c r="BN70" s="4">
        <v>6.282</v>
      </c>
      <c r="BO70" s="4">
        <v>3.3879999999999999</v>
      </c>
      <c r="BP70" s="4">
        <v>1.663</v>
      </c>
      <c r="BQ70" s="4">
        <v>5.0510000000000002</v>
      </c>
      <c r="BR70" s="4">
        <v>1.5434000000000001</v>
      </c>
      <c r="BU70" s="4">
        <v>0.68100000000000005</v>
      </c>
      <c r="BW70" s="4">
        <v>14.138999999999999</v>
      </c>
      <c r="BX70" s="4">
        <v>0.68835100000000005</v>
      </c>
      <c r="BY70" s="4">
        <v>-5</v>
      </c>
      <c r="BZ70" s="4">
        <v>0.61799999999999999</v>
      </c>
      <c r="CA70" s="4">
        <v>16.821577999999999</v>
      </c>
      <c r="CB70" s="4">
        <v>12.483599999999999</v>
      </c>
      <c r="CC70" s="4">
        <f t="shared" si="9"/>
        <v>4.4442609075999995</v>
      </c>
      <c r="CE70" s="4">
        <f t="shared" si="10"/>
        <v>34075.527663857305</v>
      </c>
      <c r="CF70" s="4">
        <f t="shared" si="11"/>
        <v>2527.5943297808999</v>
      </c>
      <c r="CG70" s="4">
        <f t="shared" si="12"/>
        <v>63.469445487066004</v>
      </c>
      <c r="CH70" s="4">
        <f t="shared" si="13"/>
        <v>19.393930343444399</v>
      </c>
    </row>
    <row r="71" spans="1:86">
      <c r="A71" s="2">
        <v>42439</v>
      </c>
      <c r="B71" s="29">
        <v>0.59133199074074072</v>
      </c>
      <c r="C71" s="4">
        <v>14.125</v>
      </c>
      <c r="D71" s="4">
        <v>0.57499999999999996</v>
      </c>
      <c r="E71" s="4" t="s">
        <v>155</v>
      </c>
      <c r="F71" s="4">
        <v>5750</v>
      </c>
      <c r="G71" s="4">
        <v>159.6</v>
      </c>
      <c r="H71" s="4">
        <v>98</v>
      </c>
      <c r="I71" s="4">
        <v>117</v>
      </c>
      <c r="K71" s="4">
        <v>0.1</v>
      </c>
      <c r="L71" s="4">
        <v>18</v>
      </c>
      <c r="M71" s="4">
        <v>0.87280000000000002</v>
      </c>
      <c r="N71" s="4">
        <v>12.3283</v>
      </c>
      <c r="O71" s="4">
        <v>0.50190000000000001</v>
      </c>
      <c r="P71" s="4">
        <v>139.33709999999999</v>
      </c>
      <c r="Q71" s="4">
        <v>85.494600000000005</v>
      </c>
      <c r="R71" s="4">
        <v>224.8</v>
      </c>
      <c r="S71" s="4">
        <v>112.0309</v>
      </c>
      <c r="T71" s="4">
        <v>68.740099999999998</v>
      </c>
      <c r="U71" s="4">
        <v>180.8</v>
      </c>
      <c r="V71" s="4">
        <v>117.00020000000001</v>
      </c>
      <c r="Y71" s="4">
        <v>15.451000000000001</v>
      </c>
      <c r="Z71" s="4">
        <v>0</v>
      </c>
      <c r="AA71" s="4">
        <v>8.7300000000000003E-2</v>
      </c>
      <c r="AB71" s="4" t="s">
        <v>207</v>
      </c>
      <c r="AC71" s="4">
        <v>0</v>
      </c>
      <c r="AD71" s="4">
        <v>10.6</v>
      </c>
      <c r="AE71" s="4">
        <v>901</v>
      </c>
      <c r="AF71" s="4">
        <v>930</v>
      </c>
      <c r="AG71" s="4">
        <v>869</v>
      </c>
      <c r="AH71" s="4">
        <v>85</v>
      </c>
      <c r="AI71" s="4">
        <v>23.14</v>
      </c>
      <c r="AJ71" s="4">
        <v>0.53</v>
      </c>
      <c r="AK71" s="4">
        <v>981</v>
      </c>
      <c r="AL71" s="4">
        <v>0</v>
      </c>
      <c r="AM71" s="4">
        <v>0</v>
      </c>
      <c r="AN71" s="4">
        <v>23</v>
      </c>
      <c r="AO71" s="4">
        <v>189.9</v>
      </c>
      <c r="AP71" s="4">
        <v>187</v>
      </c>
      <c r="AQ71" s="4">
        <v>2.4</v>
      </c>
      <c r="AR71" s="4">
        <v>195</v>
      </c>
      <c r="AS71" s="4" t="s">
        <v>155</v>
      </c>
      <c r="AT71" s="4">
        <v>2</v>
      </c>
      <c r="AU71" s="5">
        <v>0.79923611111111115</v>
      </c>
      <c r="AV71" s="4">
        <v>47.162343</v>
      </c>
      <c r="AW71" s="4">
        <v>-88.484285999999997</v>
      </c>
      <c r="AX71" s="4">
        <v>317</v>
      </c>
      <c r="AY71" s="4">
        <v>37.4</v>
      </c>
      <c r="AZ71" s="4">
        <v>12</v>
      </c>
      <c r="BA71" s="4">
        <v>11</v>
      </c>
      <c r="BB71" s="4" t="s">
        <v>213</v>
      </c>
      <c r="BC71" s="4">
        <v>1.1000000000000001</v>
      </c>
      <c r="BD71" s="4">
        <v>2.1015999999999999</v>
      </c>
      <c r="BE71" s="4">
        <v>2.3523999999999998</v>
      </c>
      <c r="BF71" s="4">
        <v>14.063000000000001</v>
      </c>
      <c r="BG71" s="4">
        <v>14.42</v>
      </c>
      <c r="BH71" s="4">
        <v>1.03</v>
      </c>
      <c r="BI71" s="4">
        <v>14.573</v>
      </c>
      <c r="BJ71" s="4">
        <v>2911.69</v>
      </c>
      <c r="BK71" s="4">
        <v>75.441000000000003</v>
      </c>
      <c r="BL71" s="4">
        <v>3.4460000000000002</v>
      </c>
      <c r="BM71" s="4">
        <v>2.1150000000000002</v>
      </c>
      <c r="BN71" s="4">
        <v>5.5609999999999999</v>
      </c>
      <c r="BO71" s="4">
        <v>2.7709999999999999</v>
      </c>
      <c r="BP71" s="4">
        <v>1.7</v>
      </c>
      <c r="BQ71" s="4">
        <v>4.4710000000000001</v>
      </c>
      <c r="BR71" s="4">
        <v>0.91369999999999996</v>
      </c>
      <c r="BU71" s="4">
        <v>0.72399999999999998</v>
      </c>
      <c r="BW71" s="4">
        <v>14.989000000000001</v>
      </c>
      <c r="BX71" s="4">
        <v>0.626915</v>
      </c>
      <c r="BY71" s="4">
        <v>-5</v>
      </c>
      <c r="BZ71" s="4">
        <v>0.61810900000000002</v>
      </c>
      <c r="CA71" s="4">
        <v>15.320235</v>
      </c>
      <c r="CB71" s="4">
        <v>12.485802</v>
      </c>
      <c r="CC71" s="4">
        <f t="shared" si="9"/>
        <v>4.0476060870000001</v>
      </c>
      <c r="CE71" s="4">
        <f t="shared" si="10"/>
        <v>33322.007960221054</v>
      </c>
      <c r="CF71" s="4">
        <f t="shared" si="11"/>
        <v>863.3630649303451</v>
      </c>
      <c r="CG71" s="4">
        <f t="shared" si="12"/>
        <v>51.167087701695003</v>
      </c>
      <c r="CH71" s="4">
        <f t="shared" si="13"/>
        <v>10.4565797434665</v>
      </c>
    </row>
    <row r="72" spans="1:86">
      <c r="A72" s="2">
        <v>42439</v>
      </c>
      <c r="B72" s="29">
        <v>0.59134356481481476</v>
      </c>
      <c r="C72" s="4">
        <v>13.488</v>
      </c>
      <c r="D72" s="4">
        <v>1.9730000000000001</v>
      </c>
      <c r="E72" s="4" t="s">
        <v>155</v>
      </c>
      <c r="F72" s="4">
        <v>19730.343980000001</v>
      </c>
      <c r="G72" s="4">
        <v>160</v>
      </c>
      <c r="H72" s="4">
        <v>97.3</v>
      </c>
      <c r="I72" s="4">
        <v>174.2</v>
      </c>
      <c r="K72" s="4">
        <v>0</v>
      </c>
      <c r="L72" s="4">
        <v>18</v>
      </c>
      <c r="M72" s="4">
        <v>0.86539999999999995</v>
      </c>
      <c r="N72" s="4">
        <v>11.671900000000001</v>
      </c>
      <c r="O72" s="4">
        <v>1.7074</v>
      </c>
      <c r="P72" s="4">
        <v>138.46199999999999</v>
      </c>
      <c r="Q72" s="4">
        <v>84.211500000000001</v>
      </c>
      <c r="R72" s="4">
        <v>222.7</v>
      </c>
      <c r="S72" s="4">
        <v>111.32729999999999</v>
      </c>
      <c r="T72" s="4">
        <v>67.708399999999997</v>
      </c>
      <c r="U72" s="4">
        <v>179</v>
      </c>
      <c r="V72" s="4">
        <v>174.22139999999999</v>
      </c>
      <c r="Y72" s="4">
        <v>15.433</v>
      </c>
      <c r="Z72" s="4">
        <v>0</v>
      </c>
      <c r="AA72" s="4">
        <v>0</v>
      </c>
      <c r="AB72" s="4" t="s">
        <v>207</v>
      </c>
      <c r="AC72" s="4">
        <v>0</v>
      </c>
      <c r="AD72" s="4">
        <v>10.6</v>
      </c>
      <c r="AE72" s="4">
        <v>899</v>
      </c>
      <c r="AF72" s="4">
        <v>929</v>
      </c>
      <c r="AG72" s="4">
        <v>867</v>
      </c>
      <c r="AH72" s="4">
        <v>85</v>
      </c>
      <c r="AI72" s="4">
        <v>23.14</v>
      </c>
      <c r="AJ72" s="4">
        <v>0.53</v>
      </c>
      <c r="AK72" s="4">
        <v>981</v>
      </c>
      <c r="AL72" s="4">
        <v>0</v>
      </c>
      <c r="AM72" s="4">
        <v>0</v>
      </c>
      <c r="AN72" s="4">
        <v>23</v>
      </c>
      <c r="AO72" s="4">
        <v>189</v>
      </c>
      <c r="AP72" s="4">
        <v>187</v>
      </c>
      <c r="AQ72" s="4">
        <v>2.5</v>
      </c>
      <c r="AR72" s="4">
        <v>195</v>
      </c>
      <c r="AS72" s="4" t="s">
        <v>155</v>
      </c>
      <c r="AT72" s="4">
        <v>2</v>
      </c>
      <c r="AU72" s="5">
        <v>0.79924768518518519</v>
      </c>
      <c r="AV72" s="4">
        <v>47.162500000000001</v>
      </c>
      <c r="AW72" s="4">
        <v>-88.484262999999999</v>
      </c>
      <c r="AX72" s="4">
        <v>316.8</v>
      </c>
      <c r="AY72" s="4">
        <v>38.6</v>
      </c>
      <c r="AZ72" s="4">
        <v>12</v>
      </c>
      <c r="BA72" s="4">
        <v>10</v>
      </c>
      <c r="BB72" s="4" t="s">
        <v>222</v>
      </c>
      <c r="BC72" s="4">
        <v>1.1000000000000001</v>
      </c>
      <c r="BD72" s="4">
        <v>2.2507999999999999</v>
      </c>
      <c r="BE72" s="4">
        <v>2.5508000000000002</v>
      </c>
      <c r="BF72" s="4">
        <v>14.063000000000001</v>
      </c>
      <c r="BG72" s="4">
        <v>13.57</v>
      </c>
      <c r="BH72" s="4">
        <v>0.97</v>
      </c>
      <c r="BI72" s="4">
        <v>15.558999999999999</v>
      </c>
      <c r="BJ72" s="4">
        <v>2642.105</v>
      </c>
      <c r="BK72" s="4">
        <v>245.989</v>
      </c>
      <c r="BL72" s="4">
        <v>3.282</v>
      </c>
      <c r="BM72" s="4">
        <v>1.996</v>
      </c>
      <c r="BN72" s="4">
        <v>5.2789999999999999</v>
      </c>
      <c r="BO72" s="4">
        <v>2.6389999999999998</v>
      </c>
      <c r="BP72" s="4">
        <v>1.605</v>
      </c>
      <c r="BQ72" s="4">
        <v>4.2439999999999998</v>
      </c>
      <c r="BR72" s="4">
        <v>1.3041</v>
      </c>
      <c r="BU72" s="4">
        <v>0.69299999999999995</v>
      </c>
      <c r="BW72" s="4">
        <v>0</v>
      </c>
      <c r="BX72" s="4">
        <v>0.582843</v>
      </c>
      <c r="BY72" s="4">
        <v>-5</v>
      </c>
      <c r="BZ72" s="4">
        <v>0.61899999999999999</v>
      </c>
      <c r="CA72" s="4">
        <v>14.243225000000001</v>
      </c>
      <c r="CB72" s="4">
        <v>12.5038</v>
      </c>
      <c r="CC72" s="4">
        <f t="shared" si="9"/>
        <v>3.763060045</v>
      </c>
      <c r="CE72" s="4">
        <f t="shared" si="10"/>
        <v>28111.175703502879</v>
      </c>
      <c r="CF72" s="4">
        <f t="shared" si="11"/>
        <v>2617.2464758701753</v>
      </c>
      <c r="CG72" s="4">
        <f t="shared" si="12"/>
        <v>45.154840434299999</v>
      </c>
      <c r="CH72" s="4">
        <f t="shared" si="13"/>
        <v>13.875218522707501</v>
      </c>
    </row>
    <row r="73" spans="1:86">
      <c r="A73" s="2">
        <v>42439</v>
      </c>
      <c r="B73" s="29">
        <v>0.59135513888888891</v>
      </c>
      <c r="C73" s="4">
        <v>12.484</v>
      </c>
      <c r="D73" s="4">
        <v>3.7155</v>
      </c>
      <c r="E73" s="4" t="s">
        <v>155</v>
      </c>
      <c r="F73" s="4">
        <v>37154.616639</v>
      </c>
      <c r="G73" s="4">
        <v>144.4</v>
      </c>
      <c r="H73" s="4">
        <v>97.3</v>
      </c>
      <c r="I73" s="4">
        <v>345</v>
      </c>
      <c r="K73" s="4">
        <v>0</v>
      </c>
      <c r="L73" s="4">
        <v>20</v>
      </c>
      <c r="M73" s="4">
        <v>0.85729999999999995</v>
      </c>
      <c r="N73" s="4">
        <v>10.7026</v>
      </c>
      <c r="O73" s="4">
        <v>3.1854</v>
      </c>
      <c r="P73" s="4">
        <v>123.831</v>
      </c>
      <c r="Q73" s="4">
        <v>83.419300000000007</v>
      </c>
      <c r="R73" s="4">
        <v>207.3</v>
      </c>
      <c r="S73" s="4">
        <v>99.563599999999994</v>
      </c>
      <c r="T73" s="4">
        <v>67.0715</v>
      </c>
      <c r="U73" s="4">
        <v>166.6</v>
      </c>
      <c r="V73" s="4">
        <v>345.00749999999999</v>
      </c>
      <c r="Y73" s="4">
        <v>17.061</v>
      </c>
      <c r="Z73" s="4">
        <v>0</v>
      </c>
      <c r="AA73" s="4">
        <v>0</v>
      </c>
      <c r="AB73" s="4" t="s">
        <v>207</v>
      </c>
      <c r="AC73" s="4">
        <v>0</v>
      </c>
      <c r="AD73" s="4">
        <v>10.6</v>
      </c>
      <c r="AE73" s="4">
        <v>906</v>
      </c>
      <c r="AF73" s="4">
        <v>935</v>
      </c>
      <c r="AG73" s="4">
        <v>872</v>
      </c>
      <c r="AH73" s="4">
        <v>85</v>
      </c>
      <c r="AI73" s="4">
        <v>23.14</v>
      </c>
      <c r="AJ73" s="4">
        <v>0.53</v>
      </c>
      <c r="AK73" s="4">
        <v>981</v>
      </c>
      <c r="AL73" s="4">
        <v>0</v>
      </c>
      <c r="AM73" s="4">
        <v>0</v>
      </c>
      <c r="AN73" s="4">
        <v>23</v>
      </c>
      <c r="AO73" s="4">
        <v>189.1</v>
      </c>
      <c r="AP73" s="4">
        <v>187</v>
      </c>
      <c r="AQ73" s="4">
        <v>2.8</v>
      </c>
      <c r="AR73" s="4">
        <v>195</v>
      </c>
      <c r="AS73" s="4" t="s">
        <v>155</v>
      </c>
      <c r="AT73" s="4">
        <v>2</v>
      </c>
      <c r="AU73" s="5">
        <v>0.79925925925925922</v>
      </c>
      <c r="AV73" s="4">
        <v>47.162661</v>
      </c>
      <c r="AW73" s="4">
        <v>-88.484246999999996</v>
      </c>
      <c r="AX73" s="4">
        <v>317.10000000000002</v>
      </c>
      <c r="AY73" s="4">
        <v>39.200000000000003</v>
      </c>
      <c r="AZ73" s="4">
        <v>12</v>
      </c>
      <c r="BA73" s="4">
        <v>10</v>
      </c>
      <c r="BB73" s="4" t="s">
        <v>222</v>
      </c>
      <c r="BC73" s="4">
        <v>1.1508</v>
      </c>
      <c r="BD73" s="4">
        <v>2.4016000000000002</v>
      </c>
      <c r="BE73" s="4">
        <v>2.7016</v>
      </c>
      <c r="BF73" s="4">
        <v>14.063000000000001</v>
      </c>
      <c r="BG73" s="4">
        <v>12.76</v>
      </c>
      <c r="BH73" s="4">
        <v>0.91</v>
      </c>
      <c r="BI73" s="4">
        <v>16.64</v>
      </c>
      <c r="BJ73" s="4">
        <v>2330.884</v>
      </c>
      <c r="BK73" s="4">
        <v>441.54300000000001</v>
      </c>
      <c r="BL73" s="4">
        <v>2.8239999999999998</v>
      </c>
      <c r="BM73" s="4">
        <v>1.903</v>
      </c>
      <c r="BN73" s="4">
        <v>4.7270000000000003</v>
      </c>
      <c r="BO73" s="4">
        <v>2.2709999999999999</v>
      </c>
      <c r="BP73" s="4">
        <v>1.53</v>
      </c>
      <c r="BQ73" s="4">
        <v>3.8</v>
      </c>
      <c r="BR73" s="4">
        <v>2.4845999999999999</v>
      </c>
      <c r="BU73" s="4">
        <v>0.73699999999999999</v>
      </c>
      <c r="BW73" s="4">
        <v>0</v>
      </c>
      <c r="BX73" s="4">
        <v>0.70755400000000002</v>
      </c>
      <c r="BY73" s="4">
        <v>-5</v>
      </c>
      <c r="BZ73" s="4">
        <v>0.61899999999999999</v>
      </c>
      <c r="CA73" s="4">
        <v>17.290851</v>
      </c>
      <c r="CB73" s="4">
        <v>12.5038</v>
      </c>
      <c r="CC73" s="4">
        <f t="shared" si="9"/>
        <v>4.5682428341999994</v>
      </c>
      <c r="CE73" s="4">
        <f t="shared" si="10"/>
        <v>30106.317052886148</v>
      </c>
      <c r="CF73" s="4">
        <f t="shared" si="11"/>
        <v>5703.0867046504709</v>
      </c>
      <c r="CG73" s="4">
        <f t="shared" si="12"/>
        <v>49.0818096486</v>
      </c>
      <c r="CH73" s="4">
        <f t="shared" si="13"/>
        <v>32.091753750766202</v>
      </c>
    </row>
    <row r="74" spans="1:86">
      <c r="A74" s="2">
        <v>42439</v>
      </c>
      <c r="B74" s="29">
        <v>0.59136671296296295</v>
      </c>
      <c r="C74" s="4">
        <v>11.801</v>
      </c>
      <c r="D74" s="4">
        <v>4.9344000000000001</v>
      </c>
      <c r="E74" s="4" t="s">
        <v>155</v>
      </c>
      <c r="F74" s="4">
        <v>49343.644214</v>
      </c>
      <c r="G74" s="4">
        <v>79.5</v>
      </c>
      <c r="H74" s="4">
        <v>97.4</v>
      </c>
      <c r="I74" s="4">
        <v>445.5</v>
      </c>
      <c r="K74" s="4">
        <v>0</v>
      </c>
      <c r="L74" s="4">
        <v>23</v>
      </c>
      <c r="M74" s="4">
        <v>0.85129999999999995</v>
      </c>
      <c r="N74" s="4">
        <v>10.0458</v>
      </c>
      <c r="O74" s="4">
        <v>4.2005999999999997</v>
      </c>
      <c r="P74" s="4">
        <v>67.666600000000003</v>
      </c>
      <c r="Q74" s="4">
        <v>82.903599999999997</v>
      </c>
      <c r="R74" s="4">
        <v>150.6</v>
      </c>
      <c r="S74" s="4">
        <v>54.405799999999999</v>
      </c>
      <c r="T74" s="4">
        <v>66.656800000000004</v>
      </c>
      <c r="U74" s="4">
        <v>121.1</v>
      </c>
      <c r="V74" s="4">
        <v>445.54239999999999</v>
      </c>
      <c r="Y74" s="4">
        <v>19.405999999999999</v>
      </c>
      <c r="Z74" s="4">
        <v>0</v>
      </c>
      <c r="AA74" s="4">
        <v>0</v>
      </c>
      <c r="AB74" s="4" t="s">
        <v>207</v>
      </c>
      <c r="AC74" s="4">
        <v>0</v>
      </c>
      <c r="AD74" s="4">
        <v>10.6</v>
      </c>
      <c r="AE74" s="4">
        <v>911</v>
      </c>
      <c r="AF74" s="4">
        <v>942</v>
      </c>
      <c r="AG74" s="4">
        <v>879</v>
      </c>
      <c r="AH74" s="4">
        <v>85</v>
      </c>
      <c r="AI74" s="4">
        <v>23.14</v>
      </c>
      <c r="AJ74" s="4">
        <v>0.53</v>
      </c>
      <c r="AK74" s="4">
        <v>981</v>
      </c>
      <c r="AL74" s="4">
        <v>0</v>
      </c>
      <c r="AM74" s="4">
        <v>0</v>
      </c>
      <c r="AN74" s="4">
        <v>23</v>
      </c>
      <c r="AO74" s="4">
        <v>190</v>
      </c>
      <c r="AP74" s="4">
        <v>187</v>
      </c>
      <c r="AQ74" s="4">
        <v>2.7</v>
      </c>
      <c r="AR74" s="4">
        <v>195</v>
      </c>
      <c r="AS74" s="4" t="s">
        <v>155</v>
      </c>
      <c r="AT74" s="4">
        <v>2</v>
      </c>
      <c r="AU74" s="5">
        <v>0.79927083333333337</v>
      </c>
      <c r="AV74" s="4">
        <v>47.162821999999998</v>
      </c>
      <c r="AW74" s="4">
        <v>-88.484241999999995</v>
      </c>
      <c r="AX74" s="4">
        <v>317.60000000000002</v>
      </c>
      <c r="AY74" s="4">
        <v>39.6</v>
      </c>
      <c r="AZ74" s="4">
        <v>12</v>
      </c>
      <c r="BA74" s="4">
        <v>10</v>
      </c>
      <c r="BB74" s="4" t="s">
        <v>222</v>
      </c>
      <c r="BC74" s="4">
        <v>1.2</v>
      </c>
      <c r="BD74" s="4">
        <v>2.5</v>
      </c>
      <c r="BE74" s="4">
        <v>2.8</v>
      </c>
      <c r="BF74" s="4">
        <v>14.063000000000001</v>
      </c>
      <c r="BG74" s="4">
        <v>12.21</v>
      </c>
      <c r="BH74" s="4">
        <v>0.87</v>
      </c>
      <c r="BI74" s="4">
        <v>17.469000000000001</v>
      </c>
      <c r="BJ74" s="4">
        <v>2131.2559999999999</v>
      </c>
      <c r="BK74" s="4">
        <v>567.19899999999996</v>
      </c>
      <c r="BL74" s="4">
        <v>1.5029999999999999</v>
      </c>
      <c r="BM74" s="4">
        <v>1.8420000000000001</v>
      </c>
      <c r="BN74" s="4">
        <v>3.3450000000000002</v>
      </c>
      <c r="BO74" s="4">
        <v>1.2090000000000001</v>
      </c>
      <c r="BP74" s="4">
        <v>1.4810000000000001</v>
      </c>
      <c r="BQ74" s="4">
        <v>2.69</v>
      </c>
      <c r="BR74" s="4">
        <v>3.1255999999999999</v>
      </c>
      <c r="BU74" s="4">
        <v>0.81699999999999995</v>
      </c>
      <c r="BW74" s="4">
        <v>0</v>
      </c>
      <c r="BX74" s="4">
        <v>0.806033</v>
      </c>
      <c r="BY74" s="4">
        <v>-5</v>
      </c>
      <c r="BZ74" s="4">
        <v>0.61867300000000003</v>
      </c>
      <c r="CA74" s="4">
        <v>19.697431000000002</v>
      </c>
      <c r="CB74" s="4">
        <v>12.497195</v>
      </c>
      <c r="CC74" s="4">
        <f t="shared" si="9"/>
        <v>5.2040612702000004</v>
      </c>
      <c r="CE74" s="4">
        <f t="shared" si="10"/>
        <v>31359.260198491993</v>
      </c>
      <c r="CF74" s="4">
        <f t="shared" si="11"/>
        <v>8345.7552848294436</v>
      </c>
      <c r="CG74" s="4">
        <f t="shared" si="12"/>
        <v>39.580608774330003</v>
      </c>
      <c r="CH74" s="4">
        <f t="shared" si="13"/>
        <v>45.990018879199198</v>
      </c>
    </row>
    <row r="75" spans="1:86">
      <c r="A75" s="2">
        <v>42439</v>
      </c>
      <c r="B75" s="29">
        <v>0.5913782870370371</v>
      </c>
      <c r="C75" s="4">
        <v>11.46</v>
      </c>
      <c r="D75" s="4">
        <v>5.5179999999999998</v>
      </c>
      <c r="E75" s="4" t="s">
        <v>155</v>
      </c>
      <c r="F75" s="4">
        <v>55179.919548999998</v>
      </c>
      <c r="G75" s="4">
        <v>56.9</v>
      </c>
      <c r="H75" s="4">
        <v>97.5</v>
      </c>
      <c r="I75" s="4">
        <v>494.9</v>
      </c>
      <c r="K75" s="4">
        <v>0</v>
      </c>
      <c r="L75" s="4">
        <v>25</v>
      </c>
      <c r="M75" s="4">
        <v>0.84850000000000003</v>
      </c>
      <c r="N75" s="4">
        <v>9.7233000000000001</v>
      </c>
      <c r="O75" s="4">
        <v>4.6818</v>
      </c>
      <c r="P75" s="4">
        <v>48.260300000000001</v>
      </c>
      <c r="Q75" s="4">
        <v>82.7119</v>
      </c>
      <c r="R75" s="4">
        <v>131</v>
      </c>
      <c r="S75" s="4">
        <v>38.802700000000002</v>
      </c>
      <c r="T75" s="4">
        <v>66.502700000000004</v>
      </c>
      <c r="U75" s="4">
        <v>105.3</v>
      </c>
      <c r="V75" s="4">
        <v>494.94470000000001</v>
      </c>
      <c r="Y75" s="4">
        <v>20.905000000000001</v>
      </c>
      <c r="Z75" s="4">
        <v>0</v>
      </c>
      <c r="AA75" s="4">
        <v>0</v>
      </c>
      <c r="AB75" s="4" t="s">
        <v>207</v>
      </c>
      <c r="AC75" s="4">
        <v>0</v>
      </c>
      <c r="AD75" s="4">
        <v>10.5</v>
      </c>
      <c r="AE75" s="4">
        <v>915</v>
      </c>
      <c r="AF75" s="4">
        <v>945</v>
      </c>
      <c r="AG75" s="4">
        <v>883</v>
      </c>
      <c r="AH75" s="4">
        <v>85</v>
      </c>
      <c r="AI75" s="4">
        <v>23.14</v>
      </c>
      <c r="AJ75" s="4">
        <v>0.53</v>
      </c>
      <c r="AK75" s="4">
        <v>981</v>
      </c>
      <c r="AL75" s="4">
        <v>0</v>
      </c>
      <c r="AM75" s="4">
        <v>0</v>
      </c>
      <c r="AN75" s="4">
        <v>23</v>
      </c>
      <c r="AO75" s="4">
        <v>189.9</v>
      </c>
      <c r="AP75" s="4">
        <v>187</v>
      </c>
      <c r="AQ75" s="4">
        <v>2.8</v>
      </c>
      <c r="AR75" s="4">
        <v>195</v>
      </c>
      <c r="AS75" s="4" t="s">
        <v>155</v>
      </c>
      <c r="AT75" s="4">
        <v>2</v>
      </c>
      <c r="AU75" s="5">
        <v>0.7992824074074073</v>
      </c>
      <c r="AV75" s="4">
        <v>47.162985999999997</v>
      </c>
      <c r="AW75" s="4">
        <v>-88.484279000000001</v>
      </c>
      <c r="AX75" s="4">
        <v>318.2</v>
      </c>
      <c r="AY75" s="4">
        <v>40.1</v>
      </c>
      <c r="AZ75" s="4">
        <v>12</v>
      </c>
      <c r="BA75" s="4">
        <v>9</v>
      </c>
      <c r="BB75" s="4" t="s">
        <v>220</v>
      </c>
      <c r="BC75" s="4">
        <v>1.2</v>
      </c>
      <c r="BD75" s="4">
        <v>2.6524000000000001</v>
      </c>
      <c r="BE75" s="4">
        <v>2.9523999999999999</v>
      </c>
      <c r="BF75" s="4">
        <v>14.063000000000001</v>
      </c>
      <c r="BG75" s="4">
        <v>11.96</v>
      </c>
      <c r="BH75" s="4">
        <v>0.85</v>
      </c>
      <c r="BI75" s="4">
        <v>17.861000000000001</v>
      </c>
      <c r="BJ75" s="4">
        <v>2039.405</v>
      </c>
      <c r="BK75" s="4">
        <v>624.99599999999998</v>
      </c>
      <c r="BL75" s="4">
        <v>1.06</v>
      </c>
      <c r="BM75" s="4">
        <v>1.8169999999999999</v>
      </c>
      <c r="BN75" s="4">
        <v>2.8769999999999998</v>
      </c>
      <c r="BO75" s="4">
        <v>0.85199999999999998</v>
      </c>
      <c r="BP75" s="4">
        <v>1.4610000000000001</v>
      </c>
      <c r="BQ75" s="4">
        <v>2.3130000000000002</v>
      </c>
      <c r="BR75" s="4">
        <v>3.4327000000000001</v>
      </c>
      <c r="BU75" s="4">
        <v>0.87</v>
      </c>
      <c r="BW75" s="4">
        <v>0</v>
      </c>
      <c r="BX75" s="4">
        <v>0.84750199999999998</v>
      </c>
      <c r="BY75" s="4">
        <v>-5</v>
      </c>
      <c r="BZ75" s="4">
        <v>0.61578200000000005</v>
      </c>
      <c r="CA75" s="4">
        <v>20.710830000000001</v>
      </c>
      <c r="CB75" s="4">
        <v>12.438796</v>
      </c>
      <c r="CC75" s="4">
        <f t="shared" ref="CC75:CC138" si="14">CA75*0.2642</f>
        <v>5.4718012859999998</v>
      </c>
      <c r="CE75" s="4">
        <f t="shared" ref="CE75:CE138" si="15">BJ75*$CA75*0.747</f>
        <v>31551.614381344054</v>
      </c>
      <c r="CF75" s="4">
        <f t="shared" ref="CF75:CF138" si="16">BK75*$CA75*0.747</f>
        <v>9669.3068722899607</v>
      </c>
      <c r="CG75" s="4">
        <f t="shared" ref="CG75:CG138" si="17">BQ75*$CA75*0.747</f>
        <v>35.784399893130001</v>
      </c>
      <c r="CH75" s="4">
        <f t="shared" ref="CH75:CH138" si="18">BR75*$CA75*0.747</f>
        <v>53.107267407327008</v>
      </c>
    </row>
    <row r="76" spans="1:86">
      <c r="A76" s="2">
        <v>42439</v>
      </c>
      <c r="B76" s="29">
        <v>0.59138986111111114</v>
      </c>
      <c r="C76" s="4">
        <v>11.228</v>
      </c>
      <c r="D76" s="4">
        <v>5.8703000000000003</v>
      </c>
      <c r="E76" s="4" t="s">
        <v>155</v>
      </c>
      <c r="F76" s="4">
        <v>58703.209020000002</v>
      </c>
      <c r="G76" s="4">
        <v>53</v>
      </c>
      <c r="H76" s="4">
        <v>110.5</v>
      </c>
      <c r="I76" s="4">
        <v>537.5</v>
      </c>
      <c r="K76" s="4">
        <v>0</v>
      </c>
      <c r="L76" s="4">
        <v>27</v>
      </c>
      <c r="M76" s="4">
        <v>0.84689999999999999</v>
      </c>
      <c r="N76" s="4">
        <v>9.5088000000000008</v>
      </c>
      <c r="O76" s="4">
        <v>4.9715999999999996</v>
      </c>
      <c r="P76" s="4">
        <v>44.885599999999997</v>
      </c>
      <c r="Q76" s="4">
        <v>93.593699999999998</v>
      </c>
      <c r="R76" s="4">
        <v>138.5</v>
      </c>
      <c r="S76" s="4">
        <v>36.089300000000001</v>
      </c>
      <c r="T76" s="4">
        <v>75.251999999999995</v>
      </c>
      <c r="U76" s="4">
        <v>111.3</v>
      </c>
      <c r="V76" s="4">
        <v>537.50959999999998</v>
      </c>
      <c r="Y76" s="4">
        <v>22.452999999999999</v>
      </c>
      <c r="Z76" s="4">
        <v>0</v>
      </c>
      <c r="AA76" s="4">
        <v>0</v>
      </c>
      <c r="AB76" s="4" t="s">
        <v>207</v>
      </c>
      <c r="AC76" s="4">
        <v>0</v>
      </c>
      <c r="AD76" s="4">
        <v>10.5</v>
      </c>
      <c r="AE76" s="4">
        <v>921</v>
      </c>
      <c r="AF76" s="4">
        <v>947</v>
      </c>
      <c r="AG76" s="4">
        <v>886</v>
      </c>
      <c r="AH76" s="4">
        <v>85</v>
      </c>
      <c r="AI76" s="4">
        <v>23.14</v>
      </c>
      <c r="AJ76" s="4">
        <v>0.53</v>
      </c>
      <c r="AK76" s="4">
        <v>981</v>
      </c>
      <c r="AL76" s="4">
        <v>0</v>
      </c>
      <c r="AM76" s="4">
        <v>0</v>
      </c>
      <c r="AN76" s="4">
        <v>23</v>
      </c>
      <c r="AO76" s="4">
        <v>188.9</v>
      </c>
      <c r="AP76" s="4">
        <v>186.9</v>
      </c>
      <c r="AQ76" s="4">
        <v>2.8</v>
      </c>
      <c r="AR76" s="4">
        <v>195</v>
      </c>
      <c r="AS76" s="4" t="s">
        <v>155</v>
      </c>
      <c r="AT76" s="4">
        <v>2</v>
      </c>
      <c r="AU76" s="5">
        <v>0.79929398148148145</v>
      </c>
      <c r="AV76" s="4">
        <v>47.163153000000001</v>
      </c>
      <c r="AW76" s="4">
        <v>-88.484330999999997</v>
      </c>
      <c r="AX76" s="4">
        <v>318.89999999999998</v>
      </c>
      <c r="AY76" s="4">
        <v>40.5</v>
      </c>
      <c r="AZ76" s="4">
        <v>12</v>
      </c>
      <c r="BA76" s="4">
        <v>10</v>
      </c>
      <c r="BB76" s="4" t="s">
        <v>222</v>
      </c>
      <c r="BC76" s="4">
        <v>1.2</v>
      </c>
      <c r="BD76" s="4">
        <v>2.8</v>
      </c>
      <c r="BE76" s="4">
        <v>3.1</v>
      </c>
      <c r="BF76" s="4">
        <v>14.063000000000001</v>
      </c>
      <c r="BG76" s="4">
        <v>11.83</v>
      </c>
      <c r="BH76" s="4">
        <v>0.84</v>
      </c>
      <c r="BI76" s="4">
        <v>18.077999999999999</v>
      </c>
      <c r="BJ76" s="4">
        <v>1983.463</v>
      </c>
      <c r="BK76" s="4">
        <v>660.03599999999994</v>
      </c>
      <c r="BL76" s="4">
        <v>0.98</v>
      </c>
      <c r="BM76" s="4">
        <v>2.044</v>
      </c>
      <c r="BN76" s="4">
        <v>3.0249999999999999</v>
      </c>
      <c r="BO76" s="4">
        <v>0.78800000000000003</v>
      </c>
      <c r="BP76" s="4">
        <v>1.6439999999999999</v>
      </c>
      <c r="BQ76" s="4">
        <v>2.4319999999999999</v>
      </c>
      <c r="BR76" s="4">
        <v>3.7075</v>
      </c>
      <c r="BU76" s="4">
        <v>0.92900000000000005</v>
      </c>
      <c r="BW76" s="4">
        <v>0</v>
      </c>
      <c r="BX76" s="4">
        <v>0.91961599999999999</v>
      </c>
      <c r="BY76" s="4">
        <v>-5</v>
      </c>
      <c r="BZ76" s="4">
        <v>0.61410900000000002</v>
      </c>
      <c r="CA76" s="4">
        <v>22.473116000000001</v>
      </c>
      <c r="CB76" s="4">
        <v>12.405002</v>
      </c>
      <c r="CC76" s="4">
        <f t="shared" si="14"/>
        <v>5.9373972471999998</v>
      </c>
      <c r="CE76" s="4">
        <f t="shared" si="15"/>
        <v>33297.221778288877</v>
      </c>
      <c r="CF76" s="4">
        <f t="shared" si="16"/>
        <v>11080.299997355471</v>
      </c>
      <c r="CG76" s="4">
        <f t="shared" si="17"/>
        <v>40.826999729664003</v>
      </c>
      <c r="CH76" s="4">
        <f t="shared" si="18"/>
        <v>62.239350944790004</v>
      </c>
    </row>
    <row r="77" spans="1:86">
      <c r="A77" s="2">
        <v>42439</v>
      </c>
      <c r="B77" s="29">
        <v>0.59140143518518518</v>
      </c>
      <c r="C77" s="4">
        <v>11.092000000000001</v>
      </c>
      <c r="D77" s="4">
        <v>6.0697999999999999</v>
      </c>
      <c r="E77" s="4" t="s">
        <v>155</v>
      </c>
      <c r="F77" s="4">
        <v>60698.005204000001</v>
      </c>
      <c r="G77" s="4">
        <v>50.9</v>
      </c>
      <c r="H77" s="4">
        <v>96.2</v>
      </c>
      <c r="I77" s="4">
        <v>565.1</v>
      </c>
      <c r="K77" s="4">
        <v>0</v>
      </c>
      <c r="L77" s="4">
        <v>28</v>
      </c>
      <c r="M77" s="4">
        <v>0.84599999999999997</v>
      </c>
      <c r="N77" s="4">
        <v>9.3841999999999999</v>
      </c>
      <c r="O77" s="4">
        <v>5.1352000000000002</v>
      </c>
      <c r="P77" s="4">
        <v>43.070900000000002</v>
      </c>
      <c r="Q77" s="4">
        <v>81.351100000000002</v>
      </c>
      <c r="R77" s="4">
        <v>124.4</v>
      </c>
      <c r="S77" s="4">
        <v>34.630200000000002</v>
      </c>
      <c r="T77" s="4">
        <v>65.408600000000007</v>
      </c>
      <c r="U77" s="4">
        <v>100</v>
      </c>
      <c r="V77" s="4">
        <v>565.05060000000003</v>
      </c>
      <c r="Y77" s="4">
        <v>23.861999999999998</v>
      </c>
      <c r="Z77" s="4">
        <v>0</v>
      </c>
      <c r="AA77" s="4">
        <v>0</v>
      </c>
      <c r="AB77" s="4" t="s">
        <v>207</v>
      </c>
      <c r="AC77" s="4">
        <v>0</v>
      </c>
      <c r="AD77" s="4">
        <v>10.5</v>
      </c>
      <c r="AE77" s="4">
        <v>920</v>
      </c>
      <c r="AF77" s="4">
        <v>948</v>
      </c>
      <c r="AG77" s="4">
        <v>887</v>
      </c>
      <c r="AH77" s="4">
        <v>85</v>
      </c>
      <c r="AI77" s="4">
        <v>23.14</v>
      </c>
      <c r="AJ77" s="4">
        <v>0.53</v>
      </c>
      <c r="AK77" s="4">
        <v>981</v>
      </c>
      <c r="AL77" s="4">
        <v>0</v>
      </c>
      <c r="AM77" s="4">
        <v>0</v>
      </c>
      <c r="AN77" s="4">
        <v>23</v>
      </c>
      <c r="AO77" s="4">
        <v>188.1</v>
      </c>
      <c r="AP77" s="4">
        <v>186</v>
      </c>
      <c r="AQ77" s="4">
        <v>2.8</v>
      </c>
      <c r="AR77" s="4">
        <v>195</v>
      </c>
      <c r="AS77" s="4" t="s">
        <v>155</v>
      </c>
      <c r="AT77" s="4">
        <v>2</v>
      </c>
      <c r="AU77" s="5">
        <v>0.7993055555555556</v>
      </c>
      <c r="AV77" s="4">
        <v>47.163314</v>
      </c>
      <c r="AW77" s="4">
        <v>-88.484391000000002</v>
      </c>
      <c r="AX77" s="4">
        <v>319.39999999999998</v>
      </c>
      <c r="AY77" s="4">
        <v>41.7</v>
      </c>
      <c r="AZ77" s="4">
        <v>12</v>
      </c>
      <c r="BA77" s="4">
        <v>10</v>
      </c>
      <c r="BB77" s="4" t="s">
        <v>222</v>
      </c>
      <c r="BC77" s="4">
        <v>1.0984</v>
      </c>
      <c r="BD77" s="4">
        <v>2.2919999999999998</v>
      </c>
      <c r="BE77" s="4">
        <v>2.5920000000000001</v>
      </c>
      <c r="BF77" s="4">
        <v>14.063000000000001</v>
      </c>
      <c r="BG77" s="4">
        <v>11.76</v>
      </c>
      <c r="BH77" s="4">
        <v>0.84</v>
      </c>
      <c r="BI77" s="4">
        <v>18.199000000000002</v>
      </c>
      <c r="BJ77" s="4">
        <v>1951.835</v>
      </c>
      <c r="BK77" s="4">
        <v>679.803</v>
      </c>
      <c r="BL77" s="4">
        <v>0.93799999999999994</v>
      </c>
      <c r="BM77" s="4">
        <v>1.772</v>
      </c>
      <c r="BN77" s="4">
        <v>2.71</v>
      </c>
      <c r="BO77" s="4">
        <v>0.754</v>
      </c>
      <c r="BP77" s="4">
        <v>1.425</v>
      </c>
      <c r="BQ77" s="4">
        <v>2.1789999999999998</v>
      </c>
      <c r="BR77" s="4">
        <v>3.8862000000000001</v>
      </c>
      <c r="BU77" s="4">
        <v>0.98499999999999999</v>
      </c>
      <c r="BW77" s="4">
        <v>0</v>
      </c>
      <c r="BX77" s="4">
        <v>0.94252599999999997</v>
      </c>
      <c r="BY77" s="4">
        <v>-5</v>
      </c>
      <c r="BZ77" s="4">
        <v>0.61478200000000005</v>
      </c>
      <c r="CA77" s="4">
        <v>23.032979000000001</v>
      </c>
      <c r="CB77" s="4">
        <v>12.418596000000001</v>
      </c>
      <c r="CC77" s="4">
        <f t="shared" si="14"/>
        <v>6.0853130518</v>
      </c>
      <c r="CE77" s="4">
        <f t="shared" si="15"/>
        <v>33582.561201149358</v>
      </c>
      <c r="CF77" s="4">
        <f t="shared" si="16"/>
        <v>11696.44250268334</v>
      </c>
      <c r="CG77" s="4">
        <f t="shared" si="17"/>
        <v>37.491079347026997</v>
      </c>
      <c r="CH77" s="4">
        <f t="shared" si="18"/>
        <v>66.8645399533806</v>
      </c>
    </row>
    <row r="78" spans="1:86">
      <c r="A78" s="2">
        <v>42439</v>
      </c>
      <c r="B78" s="29">
        <v>0.59141300925925921</v>
      </c>
      <c r="C78" s="4">
        <v>11.095000000000001</v>
      </c>
      <c r="D78" s="4">
        <v>6.1012000000000004</v>
      </c>
      <c r="E78" s="4" t="s">
        <v>155</v>
      </c>
      <c r="F78" s="4">
        <v>61012.437851000002</v>
      </c>
      <c r="G78" s="4">
        <v>45.6</v>
      </c>
      <c r="H78" s="4">
        <v>93.4</v>
      </c>
      <c r="I78" s="4">
        <v>582.1</v>
      </c>
      <c r="K78" s="4">
        <v>0</v>
      </c>
      <c r="L78" s="4">
        <v>29</v>
      </c>
      <c r="M78" s="4">
        <v>0.84570000000000001</v>
      </c>
      <c r="N78" s="4">
        <v>9.3826000000000001</v>
      </c>
      <c r="O78" s="4">
        <v>5.1597</v>
      </c>
      <c r="P78" s="4">
        <v>38.562800000000003</v>
      </c>
      <c r="Q78" s="4">
        <v>78.986099999999993</v>
      </c>
      <c r="R78" s="4">
        <v>117.5</v>
      </c>
      <c r="S78" s="4">
        <v>31.005600000000001</v>
      </c>
      <c r="T78" s="4">
        <v>63.506999999999998</v>
      </c>
      <c r="U78" s="4">
        <v>94.5</v>
      </c>
      <c r="V78" s="4">
        <v>582.1028</v>
      </c>
      <c r="Y78" s="4">
        <v>24.553000000000001</v>
      </c>
      <c r="Z78" s="4">
        <v>0</v>
      </c>
      <c r="AA78" s="4">
        <v>0</v>
      </c>
      <c r="AB78" s="4" t="s">
        <v>207</v>
      </c>
      <c r="AC78" s="4">
        <v>0</v>
      </c>
      <c r="AD78" s="4">
        <v>10.5</v>
      </c>
      <c r="AE78" s="4">
        <v>924</v>
      </c>
      <c r="AF78" s="4">
        <v>949</v>
      </c>
      <c r="AG78" s="4">
        <v>887</v>
      </c>
      <c r="AH78" s="4">
        <v>85</v>
      </c>
      <c r="AI78" s="4">
        <v>23.14</v>
      </c>
      <c r="AJ78" s="4">
        <v>0.53</v>
      </c>
      <c r="AK78" s="4">
        <v>981</v>
      </c>
      <c r="AL78" s="4">
        <v>0</v>
      </c>
      <c r="AM78" s="4">
        <v>0</v>
      </c>
      <c r="AN78" s="4">
        <v>23</v>
      </c>
      <c r="AO78" s="4">
        <v>189</v>
      </c>
      <c r="AP78" s="4">
        <v>186</v>
      </c>
      <c r="AQ78" s="4">
        <v>2.7</v>
      </c>
      <c r="AR78" s="4">
        <v>195</v>
      </c>
      <c r="AS78" s="4" t="s">
        <v>155</v>
      </c>
      <c r="AT78" s="4">
        <v>2</v>
      </c>
      <c r="AU78" s="5">
        <v>0.79931712962962964</v>
      </c>
      <c r="AV78" s="4">
        <v>47.163474000000001</v>
      </c>
      <c r="AW78" s="4">
        <v>-88.484486000000004</v>
      </c>
      <c r="AX78" s="4">
        <v>319.8</v>
      </c>
      <c r="AY78" s="4">
        <v>42.8</v>
      </c>
      <c r="AZ78" s="4">
        <v>12</v>
      </c>
      <c r="BA78" s="4">
        <v>10</v>
      </c>
      <c r="BB78" s="4" t="s">
        <v>222</v>
      </c>
      <c r="BC78" s="4">
        <v>1</v>
      </c>
      <c r="BD78" s="4">
        <v>1.8</v>
      </c>
      <c r="BE78" s="4">
        <v>2.1</v>
      </c>
      <c r="BF78" s="4">
        <v>14.063000000000001</v>
      </c>
      <c r="BG78" s="4">
        <v>11.73</v>
      </c>
      <c r="BH78" s="4">
        <v>0.83</v>
      </c>
      <c r="BI78" s="4">
        <v>18.248999999999999</v>
      </c>
      <c r="BJ78" s="4">
        <v>1948.2149999999999</v>
      </c>
      <c r="BK78" s="4">
        <v>681.88499999999999</v>
      </c>
      <c r="BL78" s="4">
        <v>0.83899999999999997</v>
      </c>
      <c r="BM78" s="4">
        <v>1.718</v>
      </c>
      <c r="BN78" s="4">
        <v>2.556</v>
      </c>
      <c r="BO78" s="4">
        <v>0.67400000000000004</v>
      </c>
      <c r="BP78" s="4">
        <v>1.381</v>
      </c>
      <c r="BQ78" s="4">
        <v>2.0550000000000002</v>
      </c>
      <c r="BR78" s="4">
        <v>3.9967999999999999</v>
      </c>
      <c r="BU78" s="4">
        <v>1.012</v>
      </c>
      <c r="BW78" s="4">
        <v>0</v>
      </c>
      <c r="BX78" s="4">
        <v>0.95085799999999998</v>
      </c>
      <c r="BY78" s="4">
        <v>-5</v>
      </c>
      <c r="BZ78" s="4">
        <v>0.61310900000000002</v>
      </c>
      <c r="CA78" s="4">
        <v>23.236592000000002</v>
      </c>
      <c r="CB78" s="4">
        <v>12.384802000000001</v>
      </c>
      <c r="CC78" s="4">
        <f t="shared" si="14"/>
        <v>6.1391076064000005</v>
      </c>
      <c r="CE78" s="4">
        <f t="shared" si="15"/>
        <v>33816.59818121016</v>
      </c>
      <c r="CF78" s="4">
        <f t="shared" si="16"/>
        <v>11835.978601332241</v>
      </c>
      <c r="CG78" s="4">
        <f t="shared" si="17"/>
        <v>35.670143830320001</v>
      </c>
      <c r="CH78" s="4">
        <f t="shared" si="18"/>
        <v>69.375392146483208</v>
      </c>
    </row>
    <row r="79" spans="1:86">
      <c r="A79" s="2">
        <v>42439</v>
      </c>
      <c r="B79" s="29">
        <v>0.59142458333333336</v>
      </c>
      <c r="C79" s="4">
        <v>11.696</v>
      </c>
      <c r="D79" s="4">
        <v>5.1745999999999999</v>
      </c>
      <c r="E79" s="4" t="s">
        <v>155</v>
      </c>
      <c r="F79" s="4">
        <v>51746.400000000001</v>
      </c>
      <c r="G79" s="4">
        <v>45.6</v>
      </c>
      <c r="H79" s="4">
        <v>92.4</v>
      </c>
      <c r="I79" s="4">
        <v>565.20000000000005</v>
      </c>
      <c r="K79" s="4">
        <v>0</v>
      </c>
      <c r="L79" s="4">
        <v>29</v>
      </c>
      <c r="M79" s="4">
        <v>0.8498</v>
      </c>
      <c r="N79" s="4">
        <v>9.9392999999999994</v>
      </c>
      <c r="O79" s="4">
        <v>4.3975</v>
      </c>
      <c r="P79" s="4">
        <v>38.751399999999997</v>
      </c>
      <c r="Q79" s="4">
        <v>78.491200000000006</v>
      </c>
      <c r="R79" s="4">
        <v>117.2</v>
      </c>
      <c r="S79" s="4">
        <v>31.1572</v>
      </c>
      <c r="T79" s="4">
        <v>63.109200000000001</v>
      </c>
      <c r="U79" s="4">
        <v>94.3</v>
      </c>
      <c r="V79" s="4">
        <v>565.23919999999998</v>
      </c>
      <c r="Y79" s="4">
        <v>24.814</v>
      </c>
      <c r="Z79" s="4">
        <v>0</v>
      </c>
      <c r="AA79" s="4">
        <v>0</v>
      </c>
      <c r="AB79" s="4" t="s">
        <v>207</v>
      </c>
      <c r="AC79" s="4">
        <v>0</v>
      </c>
      <c r="AD79" s="4">
        <v>10.6</v>
      </c>
      <c r="AE79" s="4">
        <v>919</v>
      </c>
      <c r="AF79" s="4">
        <v>948</v>
      </c>
      <c r="AG79" s="4">
        <v>886</v>
      </c>
      <c r="AH79" s="4">
        <v>85</v>
      </c>
      <c r="AI79" s="4">
        <v>23.14</v>
      </c>
      <c r="AJ79" s="4">
        <v>0.53</v>
      </c>
      <c r="AK79" s="4">
        <v>981</v>
      </c>
      <c r="AL79" s="4">
        <v>0</v>
      </c>
      <c r="AM79" s="4">
        <v>0</v>
      </c>
      <c r="AN79" s="4">
        <v>23</v>
      </c>
      <c r="AO79" s="4">
        <v>189</v>
      </c>
      <c r="AP79" s="4">
        <v>186.1</v>
      </c>
      <c r="AQ79" s="4">
        <v>2.9</v>
      </c>
      <c r="AR79" s="4">
        <v>195</v>
      </c>
      <c r="AS79" s="4" t="s">
        <v>155</v>
      </c>
      <c r="AT79" s="4">
        <v>2</v>
      </c>
      <c r="AU79" s="5">
        <v>0.79932870370370368</v>
      </c>
      <c r="AV79" s="4">
        <v>47.163702999999998</v>
      </c>
      <c r="AW79" s="4">
        <v>-88.484669999999994</v>
      </c>
      <c r="AX79" s="4">
        <v>320.3</v>
      </c>
      <c r="AY79" s="4">
        <v>43.1</v>
      </c>
      <c r="AZ79" s="4">
        <v>12</v>
      </c>
      <c r="BA79" s="4">
        <v>10</v>
      </c>
      <c r="BB79" s="4" t="s">
        <v>222</v>
      </c>
      <c r="BC79" s="4">
        <v>1</v>
      </c>
      <c r="BD79" s="4">
        <v>1.8</v>
      </c>
      <c r="BE79" s="4">
        <v>2.1</v>
      </c>
      <c r="BF79" s="4">
        <v>14.063000000000001</v>
      </c>
      <c r="BG79" s="4">
        <v>12.07</v>
      </c>
      <c r="BH79" s="4">
        <v>0.86</v>
      </c>
      <c r="BI79" s="4">
        <v>17.672999999999998</v>
      </c>
      <c r="BJ79" s="4">
        <v>2093.616</v>
      </c>
      <c r="BK79" s="4">
        <v>589.55100000000004</v>
      </c>
      <c r="BL79" s="4">
        <v>0.85499999999999998</v>
      </c>
      <c r="BM79" s="4">
        <v>1.7310000000000001</v>
      </c>
      <c r="BN79" s="4">
        <v>2.5859999999999999</v>
      </c>
      <c r="BO79" s="4">
        <v>0.68700000000000006</v>
      </c>
      <c r="BP79" s="4">
        <v>1.3919999999999999</v>
      </c>
      <c r="BQ79" s="4">
        <v>2.0790000000000002</v>
      </c>
      <c r="BR79" s="4">
        <v>3.9369999999999998</v>
      </c>
      <c r="BU79" s="4">
        <v>1.0369999999999999</v>
      </c>
      <c r="BW79" s="4">
        <v>0</v>
      </c>
      <c r="BX79" s="4">
        <v>0.920597</v>
      </c>
      <c r="BY79" s="4">
        <v>-5</v>
      </c>
      <c r="BZ79" s="4">
        <v>0.61378200000000005</v>
      </c>
      <c r="CA79" s="4">
        <v>22.49709</v>
      </c>
      <c r="CB79" s="4">
        <v>12.398396</v>
      </c>
      <c r="CC79" s="4">
        <f t="shared" si="14"/>
        <v>5.9437311780000002</v>
      </c>
      <c r="CE79" s="4">
        <f t="shared" si="15"/>
        <v>35183.899880347679</v>
      </c>
      <c r="CF79" s="4">
        <f t="shared" si="16"/>
        <v>9907.5968842227321</v>
      </c>
      <c r="CG79" s="4">
        <f t="shared" si="17"/>
        <v>34.938273232170005</v>
      </c>
      <c r="CH79" s="4">
        <f t="shared" si="18"/>
        <v>66.162569367510002</v>
      </c>
    </row>
    <row r="80" spans="1:86">
      <c r="A80" s="2">
        <v>42439</v>
      </c>
      <c r="B80" s="29">
        <v>0.5914361574074074</v>
      </c>
      <c r="C80" s="4">
        <v>13.002000000000001</v>
      </c>
      <c r="D80" s="4">
        <v>3.1755</v>
      </c>
      <c r="E80" s="4" t="s">
        <v>155</v>
      </c>
      <c r="F80" s="4">
        <v>31755.229834999998</v>
      </c>
      <c r="G80" s="4">
        <v>67.099999999999994</v>
      </c>
      <c r="H80" s="4">
        <v>92.1</v>
      </c>
      <c r="I80" s="4">
        <v>340.8</v>
      </c>
      <c r="K80" s="4">
        <v>0</v>
      </c>
      <c r="L80" s="4">
        <v>27</v>
      </c>
      <c r="M80" s="4">
        <v>0.85829999999999995</v>
      </c>
      <c r="N80" s="4">
        <v>11.1594</v>
      </c>
      <c r="O80" s="4">
        <v>2.7254</v>
      </c>
      <c r="P80" s="4">
        <v>57.562199999999997</v>
      </c>
      <c r="Q80" s="4">
        <v>79.058000000000007</v>
      </c>
      <c r="R80" s="4">
        <v>136.6</v>
      </c>
      <c r="S80" s="4">
        <v>46.281599999999997</v>
      </c>
      <c r="T80" s="4">
        <v>63.564799999999998</v>
      </c>
      <c r="U80" s="4">
        <v>109.8</v>
      </c>
      <c r="V80" s="4">
        <v>340.78590000000003</v>
      </c>
      <c r="Y80" s="4">
        <v>22.919</v>
      </c>
      <c r="Z80" s="4">
        <v>0</v>
      </c>
      <c r="AA80" s="4">
        <v>0</v>
      </c>
      <c r="AB80" s="4" t="s">
        <v>207</v>
      </c>
      <c r="AC80" s="4">
        <v>0</v>
      </c>
      <c r="AD80" s="4">
        <v>10.5</v>
      </c>
      <c r="AE80" s="4">
        <v>913</v>
      </c>
      <c r="AF80" s="4">
        <v>945</v>
      </c>
      <c r="AG80" s="4">
        <v>880</v>
      </c>
      <c r="AH80" s="4">
        <v>85</v>
      </c>
      <c r="AI80" s="4">
        <v>23.14</v>
      </c>
      <c r="AJ80" s="4">
        <v>0.53</v>
      </c>
      <c r="AK80" s="4">
        <v>981</v>
      </c>
      <c r="AL80" s="4">
        <v>0</v>
      </c>
      <c r="AM80" s="4">
        <v>0</v>
      </c>
      <c r="AN80" s="4">
        <v>23</v>
      </c>
      <c r="AO80" s="4">
        <v>189</v>
      </c>
      <c r="AP80" s="4">
        <v>187</v>
      </c>
      <c r="AQ80" s="4">
        <v>2.8</v>
      </c>
      <c r="AR80" s="4">
        <v>195</v>
      </c>
      <c r="AS80" s="4" t="s">
        <v>155</v>
      </c>
      <c r="AT80" s="4">
        <v>2</v>
      </c>
      <c r="AU80" s="5">
        <v>0.79935185185185187</v>
      </c>
      <c r="AV80" s="4">
        <v>47.163907999999999</v>
      </c>
      <c r="AW80" s="4">
        <v>-88.484913000000006</v>
      </c>
      <c r="AX80" s="4">
        <v>320.7</v>
      </c>
      <c r="AY80" s="4">
        <v>43.5</v>
      </c>
      <c r="AZ80" s="4">
        <v>12</v>
      </c>
      <c r="BA80" s="4">
        <v>10</v>
      </c>
      <c r="BB80" s="4" t="s">
        <v>222</v>
      </c>
      <c r="BC80" s="4">
        <v>1.050751</v>
      </c>
      <c r="BD80" s="4">
        <v>1.850751</v>
      </c>
      <c r="BE80" s="4">
        <v>2.1507510000000001</v>
      </c>
      <c r="BF80" s="4">
        <v>14.063000000000001</v>
      </c>
      <c r="BG80" s="4">
        <v>12.84</v>
      </c>
      <c r="BH80" s="4">
        <v>0.91</v>
      </c>
      <c r="BI80" s="4">
        <v>16.513999999999999</v>
      </c>
      <c r="BJ80" s="4">
        <v>2431.0129999999999</v>
      </c>
      <c r="BK80" s="4">
        <v>377.88600000000002</v>
      </c>
      <c r="BL80" s="4">
        <v>1.3129999999999999</v>
      </c>
      <c r="BM80" s="4">
        <v>1.804</v>
      </c>
      <c r="BN80" s="4">
        <v>3.117</v>
      </c>
      <c r="BO80" s="4">
        <v>1.056</v>
      </c>
      <c r="BP80" s="4">
        <v>1.45</v>
      </c>
      <c r="BQ80" s="4">
        <v>2.5059999999999998</v>
      </c>
      <c r="BR80" s="4">
        <v>2.4548000000000001</v>
      </c>
      <c r="BU80" s="4">
        <v>0.99099999999999999</v>
      </c>
      <c r="BW80" s="4">
        <v>0</v>
      </c>
      <c r="BX80" s="4">
        <v>0.92122400000000004</v>
      </c>
      <c r="BY80" s="4">
        <v>-5</v>
      </c>
      <c r="BZ80" s="4">
        <v>0.61178200000000005</v>
      </c>
      <c r="CA80" s="4">
        <v>22.512411</v>
      </c>
      <c r="CB80" s="4">
        <v>12.357996</v>
      </c>
      <c r="CC80" s="4">
        <f t="shared" si="14"/>
        <v>5.9477789861999995</v>
      </c>
      <c r="CE80" s="4">
        <f t="shared" si="15"/>
        <v>40881.788960350219</v>
      </c>
      <c r="CF80" s="4">
        <f t="shared" si="16"/>
        <v>6354.8223325300623</v>
      </c>
      <c r="CG80" s="4">
        <f t="shared" si="17"/>
        <v>42.142828168601994</v>
      </c>
      <c r="CH80" s="4">
        <f t="shared" si="18"/>
        <v>41.2818094925316</v>
      </c>
    </row>
    <row r="81" spans="1:86">
      <c r="A81" s="2">
        <v>42439</v>
      </c>
      <c r="B81" s="29">
        <v>0.59144773148148155</v>
      </c>
      <c r="C81" s="4">
        <v>13.867000000000001</v>
      </c>
      <c r="D81" s="4">
        <v>1.5347</v>
      </c>
      <c r="E81" s="4" t="s">
        <v>155</v>
      </c>
      <c r="F81" s="4">
        <v>15347.197758</v>
      </c>
      <c r="G81" s="4">
        <v>186.4</v>
      </c>
      <c r="H81" s="4">
        <v>92.1</v>
      </c>
      <c r="I81" s="4">
        <v>196</v>
      </c>
      <c r="K81" s="4">
        <v>0</v>
      </c>
      <c r="L81" s="4">
        <v>25</v>
      </c>
      <c r="M81" s="4">
        <v>0.86639999999999995</v>
      </c>
      <c r="N81" s="4">
        <v>12.013999999999999</v>
      </c>
      <c r="O81" s="4">
        <v>1.3297000000000001</v>
      </c>
      <c r="P81" s="4">
        <v>161.5301</v>
      </c>
      <c r="Q81" s="4">
        <v>79.793999999999997</v>
      </c>
      <c r="R81" s="4">
        <v>241.3</v>
      </c>
      <c r="S81" s="4">
        <v>129.87479999999999</v>
      </c>
      <c r="T81" s="4">
        <v>64.156599999999997</v>
      </c>
      <c r="U81" s="4">
        <v>194</v>
      </c>
      <c r="V81" s="4">
        <v>196.00569999999999</v>
      </c>
      <c r="Y81" s="4">
        <v>21.286000000000001</v>
      </c>
      <c r="Z81" s="4">
        <v>0</v>
      </c>
      <c r="AA81" s="4">
        <v>0</v>
      </c>
      <c r="AB81" s="4" t="s">
        <v>207</v>
      </c>
      <c r="AC81" s="4">
        <v>0</v>
      </c>
      <c r="AD81" s="4">
        <v>10.5</v>
      </c>
      <c r="AE81" s="4">
        <v>900</v>
      </c>
      <c r="AF81" s="4">
        <v>934</v>
      </c>
      <c r="AG81" s="4">
        <v>866</v>
      </c>
      <c r="AH81" s="4">
        <v>85</v>
      </c>
      <c r="AI81" s="4">
        <v>23.14</v>
      </c>
      <c r="AJ81" s="4">
        <v>0.53</v>
      </c>
      <c r="AK81" s="4">
        <v>981</v>
      </c>
      <c r="AL81" s="4">
        <v>0</v>
      </c>
      <c r="AM81" s="4">
        <v>0</v>
      </c>
      <c r="AN81" s="4">
        <v>23</v>
      </c>
      <c r="AO81" s="4">
        <v>189</v>
      </c>
      <c r="AP81" s="4">
        <v>187</v>
      </c>
      <c r="AQ81" s="4">
        <v>2.7</v>
      </c>
      <c r="AR81" s="4">
        <v>195</v>
      </c>
      <c r="AS81" s="4" t="s">
        <v>155</v>
      </c>
      <c r="AT81" s="4">
        <v>2</v>
      </c>
      <c r="AU81" s="5">
        <v>0.79936342592592602</v>
      </c>
      <c r="AV81" s="4">
        <v>47.164026999999997</v>
      </c>
      <c r="AW81" s="4">
        <v>-88.485122000000004</v>
      </c>
      <c r="AX81" s="4">
        <v>321</v>
      </c>
      <c r="AY81" s="4">
        <v>44.6</v>
      </c>
      <c r="AZ81" s="4">
        <v>12</v>
      </c>
      <c r="BA81" s="4">
        <v>10</v>
      </c>
      <c r="BB81" s="4" t="s">
        <v>222</v>
      </c>
      <c r="BC81" s="4">
        <v>1.3031999999999999</v>
      </c>
      <c r="BD81" s="4">
        <v>1.4428000000000001</v>
      </c>
      <c r="BE81" s="4">
        <v>2.4032</v>
      </c>
      <c r="BF81" s="4">
        <v>14.063000000000001</v>
      </c>
      <c r="BG81" s="4">
        <v>13.67</v>
      </c>
      <c r="BH81" s="4">
        <v>0.97</v>
      </c>
      <c r="BI81" s="4">
        <v>15.422000000000001</v>
      </c>
      <c r="BJ81" s="4">
        <v>2726.3850000000002</v>
      </c>
      <c r="BK81" s="4">
        <v>192.05199999999999</v>
      </c>
      <c r="BL81" s="4">
        <v>3.839</v>
      </c>
      <c r="BM81" s="4">
        <v>1.8959999999999999</v>
      </c>
      <c r="BN81" s="4">
        <v>5.7350000000000003</v>
      </c>
      <c r="BO81" s="4">
        <v>3.0859999999999999</v>
      </c>
      <c r="BP81" s="4">
        <v>1.5249999999999999</v>
      </c>
      <c r="BQ81" s="4">
        <v>4.6109999999999998</v>
      </c>
      <c r="BR81" s="4">
        <v>1.4708000000000001</v>
      </c>
      <c r="BU81" s="4">
        <v>0.95799999999999996</v>
      </c>
      <c r="BW81" s="4">
        <v>0</v>
      </c>
      <c r="BX81" s="4">
        <v>0.65929499999999996</v>
      </c>
      <c r="BY81" s="4">
        <v>-5</v>
      </c>
      <c r="BZ81" s="4">
        <v>0.61021800000000004</v>
      </c>
      <c r="CA81" s="4">
        <v>16.111522000000001</v>
      </c>
      <c r="CB81" s="4">
        <v>12.326404</v>
      </c>
      <c r="CC81" s="4">
        <f t="shared" si="14"/>
        <v>4.2566641124000002</v>
      </c>
      <c r="CE81" s="4">
        <f t="shared" si="15"/>
        <v>32812.880295253592</v>
      </c>
      <c r="CF81" s="4">
        <f t="shared" si="16"/>
        <v>2311.4047672885681</v>
      </c>
      <c r="CG81" s="4">
        <f t="shared" si="17"/>
        <v>55.494800272673999</v>
      </c>
      <c r="CH81" s="4">
        <f t="shared" si="18"/>
        <v>17.701529438527199</v>
      </c>
    </row>
    <row r="82" spans="1:86">
      <c r="A82" s="2">
        <v>42439</v>
      </c>
      <c r="B82" s="29">
        <v>0.59145930555555559</v>
      </c>
      <c r="C82" s="4">
        <v>13.917999999999999</v>
      </c>
      <c r="D82" s="4">
        <v>1.3635999999999999</v>
      </c>
      <c r="E82" s="4" t="s">
        <v>155</v>
      </c>
      <c r="F82" s="4">
        <v>13636.071726</v>
      </c>
      <c r="G82" s="4">
        <v>242.9</v>
      </c>
      <c r="H82" s="4">
        <v>92</v>
      </c>
      <c r="I82" s="4">
        <v>192.9</v>
      </c>
      <c r="K82" s="4">
        <v>0</v>
      </c>
      <c r="L82" s="4">
        <v>24</v>
      </c>
      <c r="M82" s="4">
        <v>0.86750000000000005</v>
      </c>
      <c r="N82" s="4">
        <v>12.074400000000001</v>
      </c>
      <c r="O82" s="4">
        <v>1.1830000000000001</v>
      </c>
      <c r="P82" s="4">
        <v>210.7002</v>
      </c>
      <c r="Q82" s="4">
        <v>79.825599999999994</v>
      </c>
      <c r="R82" s="4">
        <v>290.5</v>
      </c>
      <c r="S82" s="4">
        <v>169.40880000000001</v>
      </c>
      <c r="T82" s="4">
        <v>64.182000000000002</v>
      </c>
      <c r="U82" s="4">
        <v>233.6</v>
      </c>
      <c r="V82" s="4">
        <v>192.89619999999999</v>
      </c>
      <c r="Y82" s="4">
        <v>20.475999999999999</v>
      </c>
      <c r="Z82" s="4">
        <v>0</v>
      </c>
      <c r="AA82" s="4">
        <v>0</v>
      </c>
      <c r="AB82" s="4" t="s">
        <v>207</v>
      </c>
      <c r="AC82" s="4">
        <v>0</v>
      </c>
      <c r="AD82" s="4">
        <v>10.5</v>
      </c>
      <c r="AE82" s="4">
        <v>884</v>
      </c>
      <c r="AF82" s="4">
        <v>921</v>
      </c>
      <c r="AG82" s="4">
        <v>849</v>
      </c>
      <c r="AH82" s="4">
        <v>85</v>
      </c>
      <c r="AI82" s="4">
        <v>23.14</v>
      </c>
      <c r="AJ82" s="4">
        <v>0.53</v>
      </c>
      <c r="AK82" s="4">
        <v>981</v>
      </c>
      <c r="AL82" s="4">
        <v>0</v>
      </c>
      <c r="AM82" s="4">
        <v>0</v>
      </c>
      <c r="AN82" s="4">
        <v>23</v>
      </c>
      <c r="AO82" s="4">
        <v>189.1</v>
      </c>
      <c r="AP82" s="4">
        <v>186.9</v>
      </c>
      <c r="AQ82" s="4">
        <v>2.8</v>
      </c>
      <c r="AR82" s="4">
        <v>195</v>
      </c>
      <c r="AS82" s="4" t="s">
        <v>155</v>
      </c>
      <c r="AT82" s="4">
        <v>2</v>
      </c>
      <c r="AU82" s="5">
        <v>0.79937499999999995</v>
      </c>
      <c r="AV82" s="4">
        <v>47.164135999999999</v>
      </c>
      <c r="AW82" s="4">
        <v>-88.485342000000003</v>
      </c>
      <c r="AX82" s="4">
        <v>321.39999999999998</v>
      </c>
      <c r="AY82" s="4">
        <v>45.6</v>
      </c>
      <c r="AZ82" s="4">
        <v>12</v>
      </c>
      <c r="BA82" s="4">
        <v>10</v>
      </c>
      <c r="BB82" s="4" t="s">
        <v>222</v>
      </c>
      <c r="BC82" s="4">
        <v>1.246</v>
      </c>
      <c r="BD82" s="4">
        <v>1.0508</v>
      </c>
      <c r="BE82" s="4">
        <v>2.3460000000000001</v>
      </c>
      <c r="BF82" s="4">
        <v>14.063000000000001</v>
      </c>
      <c r="BG82" s="4">
        <v>13.8</v>
      </c>
      <c r="BH82" s="4">
        <v>0.98</v>
      </c>
      <c r="BI82" s="4">
        <v>15.268000000000001</v>
      </c>
      <c r="BJ82" s="4">
        <v>2758.0210000000002</v>
      </c>
      <c r="BK82" s="4">
        <v>171.98500000000001</v>
      </c>
      <c r="BL82" s="4">
        <v>5.04</v>
      </c>
      <c r="BM82" s="4">
        <v>1.909</v>
      </c>
      <c r="BN82" s="4">
        <v>6.95</v>
      </c>
      <c r="BO82" s="4">
        <v>4.0519999999999996</v>
      </c>
      <c r="BP82" s="4">
        <v>1.5349999999999999</v>
      </c>
      <c r="BQ82" s="4">
        <v>5.5880000000000001</v>
      </c>
      <c r="BR82" s="4">
        <v>1.4570000000000001</v>
      </c>
      <c r="BU82" s="4">
        <v>0.92800000000000005</v>
      </c>
      <c r="BW82" s="4">
        <v>0</v>
      </c>
      <c r="BX82" s="4">
        <v>0.439801</v>
      </c>
      <c r="BY82" s="4">
        <v>-5</v>
      </c>
      <c r="BZ82" s="4">
        <v>0.61178200000000005</v>
      </c>
      <c r="CA82" s="4">
        <v>10.747636999999999</v>
      </c>
      <c r="CB82" s="4">
        <v>12.357996</v>
      </c>
      <c r="CC82" s="4">
        <f t="shared" si="14"/>
        <v>2.8395256953999999</v>
      </c>
      <c r="CE82" s="4">
        <f t="shared" si="15"/>
        <v>22142.729784143619</v>
      </c>
      <c r="CF82" s="4">
        <f t="shared" si="16"/>
        <v>1380.778965035415</v>
      </c>
      <c r="CG82" s="4">
        <f t="shared" si="17"/>
        <v>44.863173280331999</v>
      </c>
      <c r="CH82" s="4">
        <f t="shared" si="18"/>
        <v>11.697502410423001</v>
      </c>
    </row>
    <row r="83" spans="1:86">
      <c r="A83" s="2">
        <v>42439</v>
      </c>
      <c r="B83" s="29">
        <v>0.59147087962962963</v>
      </c>
      <c r="C83" s="4">
        <v>14.037000000000001</v>
      </c>
      <c r="D83" s="4">
        <v>1.2210000000000001</v>
      </c>
      <c r="E83" s="4" t="s">
        <v>155</v>
      </c>
      <c r="F83" s="4">
        <v>12209.883236</v>
      </c>
      <c r="G83" s="4">
        <v>150.5</v>
      </c>
      <c r="H83" s="4">
        <v>92</v>
      </c>
      <c r="I83" s="4">
        <v>197.6</v>
      </c>
      <c r="K83" s="4">
        <v>0</v>
      </c>
      <c r="L83" s="4">
        <v>23</v>
      </c>
      <c r="M83" s="4">
        <v>0.8679</v>
      </c>
      <c r="N83" s="4">
        <v>12.1835</v>
      </c>
      <c r="O83" s="4">
        <v>1.0597000000000001</v>
      </c>
      <c r="P83" s="4">
        <v>130.62950000000001</v>
      </c>
      <c r="Q83" s="4">
        <v>79.838099999999997</v>
      </c>
      <c r="R83" s="4">
        <v>210.5</v>
      </c>
      <c r="S83" s="4">
        <v>105.02979999999999</v>
      </c>
      <c r="T83" s="4">
        <v>64.191999999999993</v>
      </c>
      <c r="U83" s="4">
        <v>169.2</v>
      </c>
      <c r="V83" s="4">
        <v>197.59809999999999</v>
      </c>
      <c r="Y83" s="4">
        <v>20.367999999999999</v>
      </c>
      <c r="Z83" s="4">
        <v>0</v>
      </c>
      <c r="AA83" s="4">
        <v>0</v>
      </c>
      <c r="AB83" s="4" t="s">
        <v>207</v>
      </c>
      <c r="AC83" s="4">
        <v>0</v>
      </c>
      <c r="AD83" s="4">
        <v>10.5</v>
      </c>
      <c r="AE83" s="4">
        <v>873</v>
      </c>
      <c r="AF83" s="4">
        <v>910</v>
      </c>
      <c r="AG83" s="4">
        <v>841</v>
      </c>
      <c r="AH83" s="4">
        <v>85</v>
      </c>
      <c r="AI83" s="4">
        <v>23.14</v>
      </c>
      <c r="AJ83" s="4">
        <v>0.53</v>
      </c>
      <c r="AK83" s="4">
        <v>981</v>
      </c>
      <c r="AL83" s="4">
        <v>0</v>
      </c>
      <c r="AM83" s="4">
        <v>0</v>
      </c>
      <c r="AN83" s="4">
        <v>23</v>
      </c>
      <c r="AO83" s="4">
        <v>190</v>
      </c>
      <c r="AP83" s="4">
        <v>186</v>
      </c>
      <c r="AQ83" s="4">
        <v>3</v>
      </c>
      <c r="AR83" s="4">
        <v>195</v>
      </c>
      <c r="AS83" s="4" t="s">
        <v>155</v>
      </c>
      <c r="AT83" s="4">
        <v>2</v>
      </c>
      <c r="AU83" s="5">
        <v>0.7993865740740741</v>
      </c>
      <c r="AV83" s="4">
        <v>47.164222000000002</v>
      </c>
      <c r="AW83" s="4">
        <v>-88.485579999999999</v>
      </c>
      <c r="AX83" s="4">
        <v>321.60000000000002</v>
      </c>
      <c r="AY83" s="4">
        <v>45.2</v>
      </c>
      <c r="AZ83" s="4">
        <v>12</v>
      </c>
      <c r="BA83" s="4">
        <v>10</v>
      </c>
      <c r="BB83" s="4" t="s">
        <v>222</v>
      </c>
      <c r="BC83" s="4">
        <v>1.0508</v>
      </c>
      <c r="BD83" s="4">
        <v>1.0491999999999999</v>
      </c>
      <c r="BE83" s="4">
        <v>2.1</v>
      </c>
      <c r="BF83" s="4">
        <v>14.063000000000001</v>
      </c>
      <c r="BG83" s="4">
        <v>13.83</v>
      </c>
      <c r="BH83" s="4">
        <v>0.98</v>
      </c>
      <c r="BI83" s="4">
        <v>15.215999999999999</v>
      </c>
      <c r="BJ83" s="4">
        <v>2785.826</v>
      </c>
      <c r="BK83" s="4">
        <v>154.226</v>
      </c>
      <c r="BL83" s="4">
        <v>3.1280000000000001</v>
      </c>
      <c r="BM83" s="4">
        <v>1.9119999999999999</v>
      </c>
      <c r="BN83" s="4">
        <v>5.04</v>
      </c>
      <c r="BO83" s="4">
        <v>2.5150000000000001</v>
      </c>
      <c r="BP83" s="4">
        <v>1.5369999999999999</v>
      </c>
      <c r="BQ83" s="4">
        <v>4.0519999999999996</v>
      </c>
      <c r="BR83" s="4">
        <v>1.494</v>
      </c>
      <c r="BU83" s="4">
        <v>0.92400000000000004</v>
      </c>
      <c r="BW83" s="4">
        <v>0</v>
      </c>
      <c r="BX83" s="4">
        <v>0.42215999999999998</v>
      </c>
      <c r="BY83" s="4">
        <v>-5</v>
      </c>
      <c r="BZ83" s="4">
        <v>0.61021800000000004</v>
      </c>
      <c r="CA83" s="4">
        <v>10.316530999999999</v>
      </c>
      <c r="CB83" s="4">
        <v>12.326399</v>
      </c>
      <c r="CC83" s="4">
        <f t="shared" si="14"/>
        <v>2.7256274901999999</v>
      </c>
      <c r="CE83" s="4">
        <f t="shared" si="15"/>
        <v>21468.825036335678</v>
      </c>
      <c r="CF83" s="4">
        <f t="shared" si="16"/>
        <v>1188.5347505744819</v>
      </c>
      <c r="CG83" s="4">
        <f t="shared" si="17"/>
        <v>31.226529958163994</v>
      </c>
      <c r="CH83" s="4">
        <f t="shared" si="18"/>
        <v>11.513434293557999</v>
      </c>
    </row>
    <row r="84" spans="1:86">
      <c r="A84" s="2">
        <v>42439</v>
      </c>
      <c r="B84" s="29">
        <v>0.59148245370370367</v>
      </c>
      <c r="C84" s="4">
        <v>13.737</v>
      </c>
      <c r="D84" s="4">
        <v>1.7514000000000001</v>
      </c>
      <c r="E84" s="4" t="s">
        <v>155</v>
      </c>
      <c r="F84" s="4">
        <v>17514.140625</v>
      </c>
      <c r="G84" s="4">
        <v>81.7</v>
      </c>
      <c r="H84" s="4">
        <v>92</v>
      </c>
      <c r="I84" s="4">
        <v>210.3</v>
      </c>
      <c r="K84" s="4">
        <v>0</v>
      </c>
      <c r="L84" s="4">
        <v>23</v>
      </c>
      <c r="M84" s="4">
        <v>0.86550000000000005</v>
      </c>
      <c r="N84" s="4">
        <v>11.8889</v>
      </c>
      <c r="O84" s="4">
        <v>1.5158</v>
      </c>
      <c r="P84" s="4">
        <v>70.747200000000007</v>
      </c>
      <c r="Q84" s="4">
        <v>79.625399999999999</v>
      </c>
      <c r="R84" s="4">
        <v>150.4</v>
      </c>
      <c r="S84" s="4">
        <v>56.882800000000003</v>
      </c>
      <c r="T84" s="4">
        <v>64.021000000000001</v>
      </c>
      <c r="U84" s="4">
        <v>120.9</v>
      </c>
      <c r="V84" s="4">
        <v>210.3364</v>
      </c>
      <c r="Y84" s="4">
        <v>20.241</v>
      </c>
      <c r="Z84" s="4">
        <v>0</v>
      </c>
      <c r="AA84" s="4">
        <v>0</v>
      </c>
      <c r="AB84" s="4" t="s">
        <v>207</v>
      </c>
      <c r="AC84" s="4">
        <v>0</v>
      </c>
      <c r="AD84" s="4">
        <v>10.6</v>
      </c>
      <c r="AE84" s="4">
        <v>872</v>
      </c>
      <c r="AF84" s="4">
        <v>906</v>
      </c>
      <c r="AG84" s="4">
        <v>838</v>
      </c>
      <c r="AH84" s="4">
        <v>85</v>
      </c>
      <c r="AI84" s="4">
        <v>23.14</v>
      </c>
      <c r="AJ84" s="4">
        <v>0.53</v>
      </c>
      <c r="AK84" s="4">
        <v>981</v>
      </c>
      <c r="AL84" s="4">
        <v>0</v>
      </c>
      <c r="AM84" s="4">
        <v>0</v>
      </c>
      <c r="AN84" s="4">
        <v>23</v>
      </c>
      <c r="AO84" s="4">
        <v>190</v>
      </c>
      <c r="AP84" s="4">
        <v>186</v>
      </c>
      <c r="AQ84" s="4">
        <v>2.8</v>
      </c>
      <c r="AR84" s="4">
        <v>195</v>
      </c>
      <c r="AS84" s="4" t="s">
        <v>155</v>
      </c>
      <c r="AT84" s="4">
        <v>2</v>
      </c>
      <c r="AU84" s="5">
        <v>0.79939814814814814</v>
      </c>
      <c r="AV84" s="4">
        <v>47.164288999999997</v>
      </c>
      <c r="AW84" s="4">
        <v>-88.485809000000003</v>
      </c>
      <c r="AX84" s="4">
        <v>321.60000000000002</v>
      </c>
      <c r="AY84" s="4">
        <v>43.5</v>
      </c>
      <c r="AZ84" s="4">
        <v>12</v>
      </c>
      <c r="BA84" s="4">
        <v>9</v>
      </c>
      <c r="BB84" s="4" t="s">
        <v>222</v>
      </c>
      <c r="BC84" s="4">
        <v>1.1508</v>
      </c>
      <c r="BD84" s="4">
        <v>1.254</v>
      </c>
      <c r="BE84" s="4">
        <v>2.3031999999999999</v>
      </c>
      <c r="BF84" s="4">
        <v>14.063000000000001</v>
      </c>
      <c r="BG84" s="4">
        <v>13.57</v>
      </c>
      <c r="BH84" s="4">
        <v>0.97</v>
      </c>
      <c r="BI84" s="4">
        <v>15.541</v>
      </c>
      <c r="BJ84" s="4">
        <v>2685.3890000000001</v>
      </c>
      <c r="BK84" s="4">
        <v>217.92</v>
      </c>
      <c r="BL84" s="4">
        <v>1.673</v>
      </c>
      <c r="BM84" s="4">
        <v>1.883</v>
      </c>
      <c r="BN84" s="4">
        <v>3.5569999999999999</v>
      </c>
      <c r="BO84" s="4">
        <v>1.3460000000000001</v>
      </c>
      <c r="BP84" s="4">
        <v>1.514</v>
      </c>
      <c r="BQ84" s="4">
        <v>2.86</v>
      </c>
      <c r="BR84" s="4">
        <v>1.571</v>
      </c>
      <c r="BU84" s="4">
        <v>0.90700000000000003</v>
      </c>
      <c r="BW84" s="4">
        <v>0</v>
      </c>
      <c r="BX84" s="4">
        <v>0.35</v>
      </c>
      <c r="BY84" s="4">
        <v>-5</v>
      </c>
      <c r="BZ84" s="4">
        <v>0.61189199999999999</v>
      </c>
      <c r="CA84" s="4">
        <v>8.5531249999999996</v>
      </c>
      <c r="CB84" s="4">
        <v>12.360215999999999</v>
      </c>
      <c r="CC84" s="4">
        <f t="shared" si="14"/>
        <v>2.2597356249999998</v>
      </c>
      <c r="CE84" s="4">
        <f t="shared" si="15"/>
        <v>17157.445439596875</v>
      </c>
      <c r="CF84" s="4">
        <f t="shared" si="16"/>
        <v>1392.3310589999999</v>
      </c>
      <c r="CG84" s="4">
        <f t="shared" si="17"/>
        <v>18.273067312499997</v>
      </c>
      <c r="CH84" s="4">
        <f t="shared" si="18"/>
        <v>10.037408653124999</v>
      </c>
    </row>
    <row r="85" spans="1:86">
      <c r="A85" s="2">
        <v>42439</v>
      </c>
      <c r="B85" s="29">
        <v>0.59149402777777771</v>
      </c>
      <c r="C85" s="4">
        <v>13.367000000000001</v>
      </c>
      <c r="D85" s="4">
        <v>2.5823</v>
      </c>
      <c r="E85" s="4" t="s">
        <v>155</v>
      </c>
      <c r="F85" s="4">
        <v>25823.360589</v>
      </c>
      <c r="G85" s="4">
        <v>53.9</v>
      </c>
      <c r="H85" s="4">
        <v>92</v>
      </c>
      <c r="I85" s="4">
        <v>242.6</v>
      </c>
      <c r="K85" s="4">
        <v>0</v>
      </c>
      <c r="L85" s="4">
        <v>23</v>
      </c>
      <c r="M85" s="4">
        <v>0.86099999999999999</v>
      </c>
      <c r="N85" s="4">
        <v>11.508699999999999</v>
      </c>
      <c r="O85" s="4">
        <v>2.2233999999999998</v>
      </c>
      <c r="P85" s="4">
        <v>46.402999999999999</v>
      </c>
      <c r="Q85" s="4">
        <v>79.2119</v>
      </c>
      <c r="R85" s="4">
        <v>125.6</v>
      </c>
      <c r="S85" s="4">
        <v>37.3093</v>
      </c>
      <c r="T85" s="4">
        <v>63.688600000000001</v>
      </c>
      <c r="U85" s="4">
        <v>101</v>
      </c>
      <c r="V85" s="4">
        <v>242.58799999999999</v>
      </c>
      <c r="Y85" s="4">
        <v>20.061</v>
      </c>
      <c r="Z85" s="4">
        <v>0</v>
      </c>
      <c r="AA85" s="4">
        <v>0</v>
      </c>
      <c r="AB85" s="4" t="s">
        <v>207</v>
      </c>
      <c r="AC85" s="4">
        <v>0</v>
      </c>
      <c r="AD85" s="4">
        <v>10.5</v>
      </c>
      <c r="AE85" s="4">
        <v>869</v>
      </c>
      <c r="AF85" s="4">
        <v>904</v>
      </c>
      <c r="AG85" s="4">
        <v>835</v>
      </c>
      <c r="AH85" s="4">
        <v>85</v>
      </c>
      <c r="AI85" s="4">
        <v>23.14</v>
      </c>
      <c r="AJ85" s="4">
        <v>0.53</v>
      </c>
      <c r="AK85" s="4">
        <v>981</v>
      </c>
      <c r="AL85" s="4">
        <v>0</v>
      </c>
      <c r="AM85" s="4">
        <v>0</v>
      </c>
      <c r="AN85" s="4">
        <v>23</v>
      </c>
      <c r="AO85" s="4">
        <v>190</v>
      </c>
      <c r="AP85" s="4">
        <v>186</v>
      </c>
      <c r="AQ85" s="4">
        <v>3.1</v>
      </c>
      <c r="AR85" s="4">
        <v>195</v>
      </c>
      <c r="AS85" s="4" t="s">
        <v>155</v>
      </c>
      <c r="AT85" s="4">
        <v>2</v>
      </c>
      <c r="AU85" s="5">
        <v>0.79940972222222229</v>
      </c>
      <c r="AV85" s="4">
        <v>47.164341999999998</v>
      </c>
      <c r="AW85" s="4">
        <v>-88.486027000000007</v>
      </c>
      <c r="AX85" s="4">
        <v>321.8</v>
      </c>
      <c r="AY85" s="4">
        <v>41</v>
      </c>
      <c r="AZ85" s="4">
        <v>12</v>
      </c>
      <c r="BA85" s="4">
        <v>9</v>
      </c>
      <c r="BB85" s="4" t="s">
        <v>220</v>
      </c>
      <c r="BC85" s="4">
        <v>1.2</v>
      </c>
      <c r="BD85" s="4">
        <v>1.5</v>
      </c>
      <c r="BE85" s="4">
        <v>2.5</v>
      </c>
      <c r="BF85" s="4">
        <v>14.063000000000001</v>
      </c>
      <c r="BG85" s="4">
        <v>13.1</v>
      </c>
      <c r="BH85" s="4">
        <v>0.93</v>
      </c>
      <c r="BI85" s="4">
        <v>16.143999999999998</v>
      </c>
      <c r="BJ85" s="4">
        <v>2536.8389999999999</v>
      </c>
      <c r="BK85" s="4">
        <v>311.93099999999998</v>
      </c>
      <c r="BL85" s="4">
        <v>1.071</v>
      </c>
      <c r="BM85" s="4">
        <v>1.8280000000000001</v>
      </c>
      <c r="BN85" s="4">
        <v>2.9</v>
      </c>
      <c r="BO85" s="4">
        <v>0.86099999999999999</v>
      </c>
      <c r="BP85" s="4">
        <v>1.47</v>
      </c>
      <c r="BQ85" s="4">
        <v>2.331</v>
      </c>
      <c r="BR85" s="4">
        <v>1.7682</v>
      </c>
      <c r="BU85" s="4">
        <v>0.877</v>
      </c>
      <c r="BW85" s="4">
        <v>0</v>
      </c>
      <c r="BX85" s="4">
        <v>0.27691500000000002</v>
      </c>
      <c r="BY85" s="4">
        <v>-5</v>
      </c>
      <c r="BZ85" s="4">
        <v>0.61078200000000005</v>
      </c>
      <c r="CA85" s="4">
        <v>6.7671099999999997</v>
      </c>
      <c r="CB85" s="4">
        <v>12.337796000000001</v>
      </c>
      <c r="CC85" s="4">
        <f t="shared" si="14"/>
        <v>1.7878704619999999</v>
      </c>
      <c r="CE85" s="4">
        <f t="shared" si="15"/>
        <v>12823.80021827163</v>
      </c>
      <c r="CF85" s="4">
        <f t="shared" si="16"/>
        <v>1576.8209278892698</v>
      </c>
      <c r="CG85" s="4">
        <f t="shared" si="17"/>
        <v>11.78327765727</v>
      </c>
      <c r="CH85" s="4">
        <f t="shared" si="18"/>
        <v>8.9383061147939991</v>
      </c>
    </row>
    <row r="86" spans="1:86">
      <c r="A86" s="2">
        <v>42439</v>
      </c>
      <c r="B86" s="29">
        <v>0.59150560185185186</v>
      </c>
      <c r="C86" s="4">
        <v>13.36</v>
      </c>
      <c r="D86" s="4">
        <v>2.7502</v>
      </c>
      <c r="E86" s="4" t="s">
        <v>155</v>
      </c>
      <c r="F86" s="4">
        <v>27502.256974</v>
      </c>
      <c r="G86" s="4">
        <v>26.4</v>
      </c>
      <c r="H86" s="4">
        <v>92.1</v>
      </c>
      <c r="I86" s="4">
        <v>237.1</v>
      </c>
      <c r="K86" s="4">
        <v>0</v>
      </c>
      <c r="L86" s="4">
        <v>23</v>
      </c>
      <c r="M86" s="4">
        <v>0.85960000000000003</v>
      </c>
      <c r="N86" s="4">
        <v>11.4838</v>
      </c>
      <c r="O86" s="4">
        <v>2.3639999999999999</v>
      </c>
      <c r="P86" s="4">
        <v>22.719799999999999</v>
      </c>
      <c r="Q86" s="4">
        <v>79.165999999999997</v>
      </c>
      <c r="R86" s="4">
        <v>101.9</v>
      </c>
      <c r="S86" s="4">
        <v>18.267399999999999</v>
      </c>
      <c r="T86" s="4">
        <v>63.651699999999998</v>
      </c>
      <c r="U86" s="4">
        <v>81.900000000000006</v>
      </c>
      <c r="V86" s="4">
        <v>237.1208</v>
      </c>
      <c r="Y86" s="4">
        <v>20.097000000000001</v>
      </c>
      <c r="Z86" s="4">
        <v>0</v>
      </c>
      <c r="AA86" s="4">
        <v>0</v>
      </c>
      <c r="AB86" s="4" t="s">
        <v>207</v>
      </c>
      <c r="AC86" s="4">
        <v>0</v>
      </c>
      <c r="AD86" s="4">
        <v>10.5</v>
      </c>
      <c r="AE86" s="4">
        <v>866</v>
      </c>
      <c r="AF86" s="4">
        <v>902</v>
      </c>
      <c r="AG86" s="4">
        <v>832</v>
      </c>
      <c r="AH86" s="4">
        <v>85</v>
      </c>
      <c r="AI86" s="4">
        <v>23.14</v>
      </c>
      <c r="AJ86" s="4">
        <v>0.53</v>
      </c>
      <c r="AK86" s="4">
        <v>981</v>
      </c>
      <c r="AL86" s="4">
        <v>0</v>
      </c>
      <c r="AM86" s="4">
        <v>0</v>
      </c>
      <c r="AN86" s="4">
        <v>23</v>
      </c>
      <c r="AO86" s="4">
        <v>190</v>
      </c>
      <c r="AP86" s="4">
        <v>186</v>
      </c>
      <c r="AQ86" s="4">
        <v>3.1</v>
      </c>
      <c r="AR86" s="4">
        <v>195</v>
      </c>
      <c r="AS86" s="4" t="s">
        <v>155</v>
      </c>
      <c r="AT86" s="4">
        <v>2</v>
      </c>
      <c r="AU86" s="5">
        <v>0.79942129629629621</v>
      </c>
      <c r="AV86" s="4">
        <v>47.164382000000003</v>
      </c>
      <c r="AW86" s="4">
        <v>-88.486239999999995</v>
      </c>
      <c r="AX86" s="4">
        <v>321.8</v>
      </c>
      <c r="AY86" s="4">
        <v>38.9</v>
      </c>
      <c r="AZ86" s="4">
        <v>12</v>
      </c>
      <c r="BA86" s="4">
        <v>9</v>
      </c>
      <c r="BB86" s="4" t="s">
        <v>220</v>
      </c>
      <c r="BC86" s="4">
        <v>1.3524</v>
      </c>
      <c r="BD86" s="4">
        <v>1.246</v>
      </c>
      <c r="BE86" s="4">
        <v>2.5508000000000002</v>
      </c>
      <c r="BF86" s="4">
        <v>14.063000000000001</v>
      </c>
      <c r="BG86" s="4">
        <v>12.96</v>
      </c>
      <c r="BH86" s="4">
        <v>0.92</v>
      </c>
      <c r="BI86" s="4">
        <v>16.338000000000001</v>
      </c>
      <c r="BJ86" s="4">
        <v>2510.2689999999998</v>
      </c>
      <c r="BK86" s="4">
        <v>328.89699999999999</v>
      </c>
      <c r="BL86" s="4">
        <v>0.52</v>
      </c>
      <c r="BM86" s="4">
        <v>1.8120000000000001</v>
      </c>
      <c r="BN86" s="4">
        <v>2.3319999999999999</v>
      </c>
      <c r="BO86" s="4">
        <v>0.41799999999999998</v>
      </c>
      <c r="BP86" s="4">
        <v>1.4570000000000001</v>
      </c>
      <c r="BQ86" s="4">
        <v>1.875</v>
      </c>
      <c r="BR86" s="4">
        <v>1.714</v>
      </c>
      <c r="BU86" s="4">
        <v>0.872</v>
      </c>
      <c r="BW86" s="4">
        <v>0</v>
      </c>
      <c r="BX86" s="4">
        <v>0.22597600000000001</v>
      </c>
      <c r="BY86" s="4">
        <v>-5</v>
      </c>
      <c r="BZ86" s="4">
        <v>0.60921800000000004</v>
      </c>
      <c r="CA86" s="4">
        <v>5.5222889999999998</v>
      </c>
      <c r="CB86" s="4">
        <v>12.306203999999999</v>
      </c>
      <c r="CC86" s="4">
        <f t="shared" si="14"/>
        <v>1.4589887537999999</v>
      </c>
      <c r="CE86" s="4">
        <f t="shared" si="15"/>
        <v>10355.235871648525</v>
      </c>
      <c r="CF86" s="4">
        <f t="shared" si="16"/>
        <v>1356.7494210690509</v>
      </c>
      <c r="CG86" s="4">
        <f t="shared" si="17"/>
        <v>7.7346560306249996</v>
      </c>
      <c r="CH86" s="4">
        <f t="shared" si="18"/>
        <v>7.0705068994619991</v>
      </c>
    </row>
    <row r="87" spans="1:86">
      <c r="A87" s="2">
        <v>42439</v>
      </c>
      <c r="B87" s="29">
        <v>0.5915171759259259</v>
      </c>
      <c r="C87" s="4">
        <v>13.36</v>
      </c>
      <c r="D87" s="4">
        <v>2.5272999999999999</v>
      </c>
      <c r="E87" s="4" t="s">
        <v>155</v>
      </c>
      <c r="F87" s="4">
        <v>25272.667204000001</v>
      </c>
      <c r="G87" s="4">
        <v>20.399999999999999</v>
      </c>
      <c r="H87" s="4">
        <v>92</v>
      </c>
      <c r="I87" s="4">
        <v>247.2</v>
      </c>
      <c r="K87" s="4">
        <v>0</v>
      </c>
      <c r="L87" s="4">
        <v>23</v>
      </c>
      <c r="M87" s="4">
        <v>0.86160000000000003</v>
      </c>
      <c r="N87" s="4">
        <v>11.511100000000001</v>
      </c>
      <c r="O87" s="4">
        <v>2.1775000000000002</v>
      </c>
      <c r="P87" s="4">
        <v>17.556100000000001</v>
      </c>
      <c r="Q87" s="4">
        <v>79.268000000000001</v>
      </c>
      <c r="R87" s="4">
        <v>96.8</v>
      </c>
      <c r="S87" s="4">
        <v>14.115600000000001</v>
      </c>
      <c r="T87" s="4">
        <v>63.733699999999999</v>
      </c>
      <c r="U87" s="4">
        <v>77.8</v>
      </c>
      <c r="V87" s="4">
        <v>247.2406</v>
      </c>
      <c r="Y87" s="4">
        <v>20.218</v>
      </c>
      <c r="Z87" s="4">
        <v>0</v>
      </c>
      <c r="AA87" s="4">
        <v>0</v>
      </c>
      <c r="AB87" s="4" t="s">
        <v>207</v>
      </c>
      <c r="AC87" s="4">
        <v>0</v>
      </c>
      <c r="AD87" s="4">
        <v>10.5</v>
      </c>
      <c r="AE87" s="4">
        <v>867</v>
      </c>
      <c r="AF87" s="4">
        <v>902</v>
      </c>
      <c r="AG87" s="4">
        <v>833</v>
      </c>
      <c r="AH87" s="4">
        <v>85</v>
      </c>
      <c r="AI87" s="4">
        <v>23.14</v>
      </c>
      <c r="AJ87" s="4">
        <v>0.53</v>
      </c>
      <c r="AK87" s="4">
        <v>981</v>
      </c>
      <c r="AL87" s="4">
        <v>0</v>
      </c>
      <c r="AM87" s="4">
        <v>0</v>
      </c>
      <c r="AN87" s="4">
        <v>23</v>
      </c>
      <c r="AO87" s="4">
        <v>190</v>
      </c>
      <c r="AP87" s="4">
        <v>186</v>
      </c>
      <c r="AQ87" s="4">
        <v>3.3</v>
      </c>
      <c r="AR87" s="4">
        <v>195</v>
      </c>
      <c r="AS87" s="4" t="s">
        <v>155</v>
      </c>
      <c r="AT87" s="4">
        <v>2</v>
      </c>
      <c r="AU87" s="5">
        <v>0.79943287037037036</v>
      </c>
      <c r="AV87" s="4">
        <v>47.164411000000001</v>
      </c>
      <c r="AW87" s="4">
        <v>-88.486446999999998</v>
      </c>
      <c r="AX87" s="4">
        <v>321.7</v>
      </c>
      <c r="AY87" s="4">
        <v>37</v>
      </c>
      <c r="AZ87" s="4">
        <v>12</v>
      </c>
      <c r="BA87" s="4">
        <v>9</v>
      </c>
      <c r="BB87" s="4" t="s">
        <v>220</v>
      </c>
      <c r="BC87" s="4">
        <v>1.9064000000000001</v>
      </c>
      <c r="BD87" s="4">
        <v>1</v>
      </c>
      <c r="BE87" s="4">
        <v>2.9556</v>
      </c>
      <c r="BF87" s="4">
        <v>14.063000000000001</v>
      </c>
      <c r="BG87" s="4">
        <v>13.16</v>
      </c>
      <c r="BH87" s="4">
        <v>0.94</v>
      </c>
      <c r="BI87" s="4">
        <v>16.062000000000001</v>
      </c>
      <c r="BJ87" s="4">
        <v>2545.35</v>
      </c>
      <c r="BK87" s="4">
        <v>306.45699999999999</v>
      </c>
      <c r="BL87" s="4">
        <v>0.40699999999999997</v>
      </c>
      <c r="BM87" s="4">
        <v>1.8360000000000001</v>
      </c>
      <c r="BN87" s="4">
        <v>2.242</v>
      </c>
      <c r="BO87" s="4">
        <v>0.32700000000000001</v>
      </c>
      <c r="BP87" s="4">
        <v>1.476</v>
      </c>
      <c r="BQ87" s="4">
        <v>1.8029999999999999</v>
      </c>
      <c r="BR87" s="4">
        <v>1.8078000000000001</v>
      </c>
      <c r="BU87" s="4">
        <v>0.88700000000000001</v>
      </c>
      <c r="BW87" s="4">
        <v>0</v>
      </c>
      <c r="BX87" s="4">
        <v>0.28256399999999998</v>
      </c>
      <c r="BY87" s="4">
        <v>-5</v>
      </c>
      <c r="BZ87" s="4">
        <v>0.61099999999999999</v>
      </c>
      <c r="CA87" s="4">
        <v>6.905157</v>
      </c>
      <c r="CB87" s="4">
        <v>12.3422</v>
      </c>
      <c r="CC87" s="4">
        <f t="shared" si="14"/>
        <v>1.8243424793999998</v>
      </c>
      <c r="CE87" s="4">
        <f t="shared" si="15"/>
        <v>13129.302903352649</v>
      </c>
      <c r="CF87" s="4">
        <f t="shared" si="16"/>
        <v>1580.751872965503</v>
      </c>
      <c r="CG87" s="4">
        <f t="shared" si="17"/>
        <v>9.3001485590369999</v>
      </c>
      <c r="CH87" s="4">
        <f t="shared" si="18"/>
        <v>9.3249076899762002</v>
      </c>
    </row>
    <row r="88" spans="1:86">
      <c r="A88" s="2">
        <v>42439</v>
      </c>
      <c r="B88" s="29">
        <v>0.59152875000000005</v>
      </c>
      <c r="C88" s="4">
        <v>13.36</v>
      </c>
      <c r="D88" s="4">
        <v>2.4832999999999998</v>
      </c>
      <c r="E88" s="4" t="s">
        <v>155</v>
      </c>
      <c r="F88" s="4">
        <v>24832.989175999999</v>
      </c>
      <c r="G88" s="4">
        <v>16.899999999999999</v>
      </c>
      <c r="H88" s="4">
        <v>92.1</v>
      </c>
      <c r="I88" s="4">
        <v>266</v>
      </c>
      <c r="K88" s="4">
        <v>0</v>
      </c>
      <c r="L88" s="4">
        <v>24</v>
      </c>
      <c r="M88" s="4">
        <v>0.86199999999999999</v>
      </c>
      <c r="N88" s="4">
        <v>11.516500000000001</v>
      </c>
      <c r="O88" s="4">
        <v>2.1406000000000001</v>
      </c>
      <c r="P88" s="4">
        <v>14.610799999999999</v>
      </c>
      <c r="Q88" s="4">
        <v>79.391400000000004</v>
      </c>
      <c r="R88" s="4">
        <v>94</v>
      </c>
      <c r="S88" s="4">
        <v>11.7475</v>
      </c>
      <c r="T88" s="4">
        <v>63.832900000000002</v>
      </c>
      <c r="U88" s="4">
        <v>75.599999999999994</v>
      </c>
      <c r="V88" s="4">
        <v>265.96519999999998</v>
      </c>
      <c r="Y88" s="4">
        <v>20.257000000000001</v>
      </c>
      <c r="Z88" s="4">
        <v>0</v>
      </c>
      <c r="AA88" s="4">
        <v>0</v>
      </c>
      <c r="AB88" s="4" t="s">
        <v>207</v>
      </c>
      <c r="AC88" s="4">
        <v>0</v>
      </c>
      <c r="AD88" s="4">
        <v>10.5</v>
      </c>
      <c r="AE88" s="4">
        <v>865</v>
      </c>
      <c r="AF88" s="4">
        <v>902</v>
      </c>
      <c r="AG88" s="4">
        <v>833</v>
      </c>
      <c r="AH88" s="4">
        <v>85</v>
      </c>
      <c r="AI88" s="4">
        <v>23.14</v>
      </c>
      <c r="AJ88" s="4">
        <v>0.53</v>
      </c>
      <c r="AK88" s="4">
        <v>981</v>
      </c>
      <c r="AL88" s="4">
        <v>0</v>
      </c>
      <c r="AM88" s="4">
        <v>0</v>
      </c>
      <c r="AN88" s="4">
        <v>23</v>
      </c>
      <c r="AO88" s="4">
        <v>190</v>
      </c>
      <c r="AP88" s="4">
        <v>186.1</v>
      </c>
      <c r="AQ88" s="4">
        <v>3.4</v>
      </c>
      <c r="AR88" s="4">
        <v>195</v>
      </c>
      <c r="AS88" s="4" t="s">
        <v>155</v>
      </c>
      <c r="AT88" s="4">
        <v>2</v>
      </c>
      <c r="AU88" s="5">
        <v>0.79944444444444451</v>
      </c>
      <c r="AV88" s="4">
        <v>47.164422999999999</v>
      </c>
      <c r="AW88" s="4">
        <v>-88.486643000000001</v>
      </c>
      <c r="AX88" s="4">
        <v>321.5</v>
      </c>
      <c r="AY88" s="4">
        <v>34.9</v>
      </c>
      <c r="AZ88" s="4">
        <v>12</v>
      </c>
      <c r="BA88" s="4">
        <v>9</v>
      </c>
      <c r="BB88" s="4" t="s">
        <v>220</v>
      </c>
      <c r="BC88" s="4">
        <v>2.2999999999999998</v>
      </c>
      <c r="BD88" s="4">
        <v>1</v>
      </c>
      <c r="BE88" s="4">
        <v>3.3</v>
      </c>
      <c r="BF88" s="4">
        <v>14.063000000000001</v>
      </c>
      <c r="BG88" s="4">
        <v>13.19</v>
      </c>
      <c r="BH88" s="4">
        <v>0.94</v>
      </c>
      <c r="BI88" s="4">
        <v>16.007999999999999</v>
      </c>
      <c r="BJ88" s="4">
        <v>2552.0709999999999</v>
      </c>
      <c r="BK88" s="4">
        <v>301.92</v>
      </c>
      <c r="BL88" s="4">
        <v>0.33900000000000002</v>
      </c>
      <c r="BM88" s="4">
        <v>1.8420000000000001</v>
      </c>
      <c r="BN88" s="4">
        <v>2.181</v>
      </c>
      <c r="BO88" s="4">
        <v>0.27300000000000002</v>
      </c>
      <c r="BP88" s="4">
        <v>1.4810000000000001</v>
      </c>
      <c r="BQ88" s="4">
        <v>1.754</v>
      </c>
      <c r="BR88" s="4">
        <v>1.9489000000000001</v>
      </c>
      <c r="BU88" s="4">
        <v>0.89100000000000001</v>
      </c>
      <c r="BW88" s="4">
        <v>0</v>
      </c>
      <c r="BX88" s="4">
        <v>0.27213300000000001</v>
      </c>
      <c r="BY88" s="4">
        <v>-5</v>
      </c>
      <c r="BZ88" s="4">
        <v>0.61121800000000004</v>
      </c>
      <c r="CA88" s="4">
        <v>6.6502509999999999</v>
      </c>
      <c r="CB88" s="4">
        <v>12.346603999999999</v>
      </c>
      <c r="CC88" s="4">
        <f t="shared" si="14"/>
        <v>1.7569963142</v>
      </c>
      <c r="CE88" s="4">
        <f t="shared" si="15"/>
        <v>12678.018801706288</v>
      </c>
      <c r="CF88" s="4">
        <f t="shared" si="16"/>
        <v>1499.85930509424</v>
      </c>
      <c r="CG88" s="4">
        <f t="shared" si="17"/>
        <v>8.7134115697379997</v>
      </c>
      <c r="CH88" s="4">
        <f t="shared" si="18"/>
        <v>9.6816236079033011</v>
      </c>
    </row>
    <row r="89" spans="1:86">
      <c r="A89" s="2">
        <v>42439</v>
      </c>
      <c r="B89" s="29">
        <v>0.59154032407407409</v>
      </c>
      <c r="C89" s="4">
        <v>13.525</v>
      </c>
      <c r="D89" s="4">
        <v>2.1760999999999999</v>
      </c>
      <c r="E89" s="4" t="s">
        <v>155</v>
      </c>
      <c r="F89" s="4">
        <v>21760.549542000001</v>
      </c>
      <c r="G89" s="4">
        <v>15.5</v>
      </c>
      <c r="H89" s="4">
        <v>91.1</v>
      </c>
      <c r="I89" s="4">
        <v>266.89999999999998</v>
      </c>
      <c r="K89" s="4">
        <v>0</v>
      </c>
      <c r="L89" s="4">
        <v>24</v>
      </c>
      <c r="M89" s="4">
        <v>0.86350000000000005</v>
      </c>
      <c r="N89" s="4">
        <v>11.678900000000001</v>
      </c>
      <c r="O89" s="4">
        <v>1.879</v>
      </c>
      <c r="P89" s="4">
        <v>13.384</v>
      </c>
      <c r="Q89" s="4">
        <v>78.6404</v>
      </c>
      <c r="R89" s="4">
        <v>92</v>
      </c>
      <c r="S89" s="4">
        <v>10.761100000000001</v>
      </c>
      <c r="T89" s="4">
        <v>63.229100000000003</v>
      </c>
      <c r="U89" s="4">
        <v>74</v>
      </c>
      <c r="V89" s="4">
        <v>266.9316</v>
      </c>
      <c r="Y89" s="4">
        <v>20.292000000000002</v>
      </c>
      <c r="Z89" s="4">
        <v>0</v>
      </c>
      <c r="AA89" s="4">
        <v>0</v>
      </c>
      <c r="AB89" s="4" t="s">
        <v>207</v>
      </c>
      <c r="AC89" s="4">
        <v>0</v>
      </c>
      <c r="AD89" s="4">
        <v>10.5</v>
      </c>
      <c r="AE89" s="4">
        <v>865</v>
      </c>
      <c r="AF89" s="4">
        <v>902</v>
      </c>
      <c r="AG89" s="4">
        <v>832</v>
      </c>
      <c r="AH89" s="4">
        <v>85</v>
      </c>
      <c r="AI89" s="4">
        <v>23.14</v>
      </c>
      <c r="AJ89" s="4">
        <v>0.53</v>
      </c>
      <c r="AK89" s="4">
        <v>981</v>
      </c>
      <c r="AL89" s="4">
        <v>0</v>
      </c>
      <c r="AM89" s="4">
        <v>0</v>
      </c>
      <c r="AN89" s="4">
        <v>23</v>
      </c>
      <c r="AO89" s="4">
        <v>190</v>
      </c>
      <c r="AP89" s="4">
        <v>187</v>
      </c>
      <c r="AQ89" s="4">
        <v>3.4</v>
      </c>
      <c r="AR89" s="4">
        <v>195</v>
      </c>
      <c r="AS89" s="4" t="s">
        <v>155</v>
      </c>
      <c r="AT89" s="4">
        <v>2</v>
      </c>
      <c r="AU89" s="5">
        <v>0.79945601851851855</v>
      </c>
      <c r="AV89" s="4">
        <v>47.164414999999998</v>
      </c>
      <c r="AW89" s="4">
        <v>-88.486833000000004</v>
      </c>
      <c r="AX89" s="4">
        <v>321.39999999999998</v>
      </c>
      <c r="AY89" s="4">
        <v>33.200000000000003</v>
      </c>
      <c r="AZ89" s="4">
        <v>12</v>
      </c>
      <c r="BA89" s="4">
        <v>10</v>
      </c>
      <c r="BB89" s="4" t="s">
        <v>220</v>
      </c>
      <c r="BC89" s="4">
        <v>2.2999999999999998</v>
      </c>
      <c r="BD89" s="4">
        <v>1.1015999999999999</v>
      </c>
      <c r="BE89" s="4">
        <v>3.3</v>
      </c>
      <c r="BF89" s="4">
        <v>14.063000000000001</v>
      </c>
      <c r="BG89" s="4">
        <v>13.34</v>
      </c>
      <c r="BH89" s="4">
        <v>0.95</v>
      </c>
      <c r="BI89" s="4">
        <v>15.81</v>
      </c>
      <c r="BJ89" s="4">
        <v>2607.0140000000001</v>
      </c>
      <c r="BK89" s="4">
        <v>266.95800000000003</v>
      </c>
      <c r="BL89" s="4">
        <v>0.313</v>
      </c>
      <c r="BM89" s="4">
        <v>1.8380000000000001</v>
      </c>
      <c r="BN89" s="4">
        <v>2.1509999999999998</v>
      </c>
      <c r="BO89" s="4">
        <v>0.252</v>
      </c>
      <c r="BP89" s="4">
        <v>1.478</v>
      </c>
      <c r="BQ89" s="4">
        <v>1.73</v>
      </c>
      <c r="BR89" s="4">
        <v>1.9702999999999999</v>
      </c>
      <c r="BU89" s="4">
        <v>0.89900000000000002</v>
      </c>
      <c r="BW89" s="4">
        <v>0</v>
      </c>
      <c r="BX89" s="4">
        <v>0.22406599999999999</v>
      </c>
      <c r="BY89" s="4">
        <v>-5</v>
      </c>
      <c r="BZ89" s="4">
        <v>0.61289099999999996</v>
      </c>
      <c r="CA89" s="4">
        <v>5.4756130000000001</v>
      </c>
      <c r="CB89" s="4">
        <v>12.380398</v>
      </c>
      <c r="CC89" s="4">
        <f t="shared" si="14"/>
        <v>1.4466569545999999</v>
      </c>
      <c r="CE89" s="4">
        <f t="shared" si="15"/>
        <v>10663.424812937754</v>
      </c>
      <c r="CF89" s="4">
        <f t="shared" si="16"/>
        <v>1091.9337453547382</v>
      </c>
      <c r="CG89" s="4">
        <f t="shared" si="17"/>
        <v>7.0761894360299999</v>
      </c>
      <c r="CH89" s="4">
        <f t="shared" si="18"/>
        <v>8.0590844195433</v>
      </c>
    </row>
    <row r="90" spans="1:86">
      <c r="A90" s="2">
        <v>42439</v>
      </c>
      <c r="B90" s="29">
        <v>0.59155189814814813</v>
      </c>
      <c r="C90" s="4">
        <v>13.634</v>
      </c>
      <c r="D90" s="4">
        <v>1.9147000000000001</v>
      </c>
      <c r="E90" s="4" t="s">
        <v>155</v>
      </c>
      <c r="F90" s="4">
        <v>19147.377186000002</v>
      </c>
      <c r="G90" s="4">
        <v>15.4</v>
      </c>
      <c r="H90" s="4">
        <v>88.5</v>
      </c>
      <c r="I90" s="4">
        <v>268.10000000000002</v>
      </c>
      <c r="K90" s="4">
        <v>0</v>
      </c>
      <c r="L90" s="4">
        <v>24</v>
      </c>
      <c r="M90" s="4">
        <v>0.8649</v>
      </c>
      <c r="N90" s="4">
        <v>11.792899999999999</v>
      </c>
      <c r="O90" s="4">
        <v>1.6560999999999999</v>
      </c>
      <c r="P90" s="4">
        <v>13.32</v>
      </c>
      <c r="Q90" s="4">
        <v>76.546599999999998</v>
      </c>
      <c r="R90" s="4">
        <v>89.9</v>
      </c>
      <c r="S90" s="4">
        <v>10.7096</v>
      </c>
      <c r="T90" s="4">
        <v>61.5456</v>
      </c>
      <c r="U90" s="4">
        <v>72.3</v>
      </c>
      <c r="V90" s="4">
        <v>268.11149999999998</v>
      </c>
      <c r="Y90" s="4">
        <v>20.326000000000001</v>
      </c>
      <c r="Z90" s="4">
        <v>0</v>
      </c>
      <c r="AA90" s="4">
        <v>0</v>
      </c>
      <c r="AB90" s="4" t="s">
        <v>207</v>
      </c>
      <c r="AC90" s="4">
        <v>0</v>
      </c>
      <c r="AD90" s="4">
        <v>10.5</v>
      </c>
      <c r="AE90" s="4">
        <v>864</v>
      </c>
      <c r="AF90" s="4">
        <v>901</v>
      </c>
      <c r="AG90" s="4">
        <v>835</v>
      </c>
      <c r="AH90" s="4">
        <v>85</v>
      </c>
      <c r="AI90" s="4">
        <v>23.14</v>
      </c>
      <c r="AJ90" s="4">
        <v>0.53</v>
      </c>
      <c r="AK90" s="4">
        <v>981</v>
      </c>
      <c r="AL90" s="4">
        <v>0</v>
      </c>
      <c r="AM90" s="4">
        <v>0</v>
      </c>
      <c r="AN90" s="4">
        <v>23</v>
      </c>
      <c r="AO90" s="4">
        <v>189.9</v>
      </c>
      <c r="AP90" s="4">
        <v>186.9</v>
      </c>
      <c r="AQ90" s="4">
        <v>3.3</v>
      </c>
      <c r="AR90" s="4">
        <v>195</v>
      </c>
      <c r="AS90" s="4" t="s">
        <v>155</v>
      </c>
      <c r="AT90" s="4">
        <v>2</v>
      </c>
      <c r="AU90" s="5">
        <v>0.79946759259259259</v>
      </c>
      <c r="AV90" s="4">
        <v>47.164394999999999</v>
      </c>
      <c r="AW90" s="4">
        <v>-88.487014000000002</v>
      </c>
      <c r="AX90" s="4">
        <v>321.3</v>
      </c>
      <c r="AY90" s="4">
        <v>31.9</v>
      </c>
      <c r="AZ90" s="4">
        <v>12</v>
      </c>
      <c r="BA90" s="4">
        <v>10</v>
      </c>
      <c r="BB90" s="4" t="s">
        <v>222</v>
      </c>
      <c r="BC90" s="4">
        <v>1.792</v>
      </c>
      <c r="BD90" s="4">
        <v>1.2507999999999999</v>
      </c>
      <c r="BE90" s="4">
        <v>2.8936000000000002</v>
      </c>
      <c r="BF90" s="4">
        <v>14.063000000000001</v>
      </c>
      <c r="BG90" s="4">
        <v>13.5</v>
      </c>
      <c r="BH90" s="4">
        <v>0.96</v>
      </c>
      <c r="BI90" s="4">
        <v>15.616</v>
      </c>
      <c r="BJ90" s="4">
        <v>2653.7759999999998</v>
      </c>
      <c r="BK90" s="4">
        <v>237.19900000000001</v>
      </c>
      <c r="BL90" s="4">
        <v>0.314</v>
      </c>
      <c r="BM90" s="4">
        <v>1.804</v>
      </c>
      <c r="BN90" s="4">
        <v>2.1179999999999999</v>
      </c>
      <c r="BO90" s="4">
        <v>0.252</v>
      </c>
      <c r="BP90" s="4">
        <v>1.45</v>
      </c>
      <c r="BQ90" s="4">
        <v>1.7030000000000001</v>
      </c>
      <c r="BR90" s="4">
        <v>1.9951000000000001</v>
      </c>
      <c r="BU90" s="4">
        <v>0.90700000000000003</v>
      </c>
      <c r="BW90" s="4">
        <v>0</v>
      </c>
      <c r="BX90" s="4">
        <v>0.29130800000000001</v>
      </c>
      <c r="BY90" s="4">
        <v>-5</v>
      </c>
      <c r="BZ90" s="4">
        <v>0.61199999999999999</v>
      </c>
      <c r="CA90" s="4">
        <v>7.1188390000000004</v>
      </c>
      <c r="CB90" s="4">
        <v>12.362399999999999</v>
      </c>
      <c r="CC90" s="4">
        <f t="shared" si="14"/>
        <v>1.8807972638000001</v>
      </c>
      <c r="CE90" s="4">
        <f t="shared" si="15"/>
        <v>14112.177652289807</v>
      </c>
      <c r="CF90" s="4">
        <f t="shared" si="16"/>
        <v>1261.3703744948671</v>
      </c>
      <c r="CG90" s="4">
        <f t="shared" si="17"/>
        <v>9.0561669642990008</v>
      </c>
      <c r="CH90" s="4">
        <f t="shared" si="18"/>
        <v>10.609488379608301</v>
      </c>
    </row>
    <row r="91" spans="1:86">
      <c r="A91" s="2">
        <v>42439</v>
      </c>
      <c r="B91" s="29">
        <v>0.59156347222222216</v>
      </c>
      <c r="C91" s="4">
        <v>13.493</v>
      </c>
      <c r="D91" s="4">
        <v>2.0558000000000001</v>
      </c>
      <c r="E91" s="4" t="s">
        <v>155</v>
      </c>
      <c r="F91" s="4">
        <v>20558.198810999998</v>
      </c>
      <c r="G91" s="4">
        <v>15.5</v>
      </c>
      <c r="H91" s="4">
        <v>88.5</v>
      </c>
      <c r="I91" s="4">
        <v>285.3</v>
      </c>
      <c r="K91" s="4">
        <v>0</v>
      </c>
      <c r="L91" s="4">
        <v>24</v>
      </c>
      <c r="M91" s="4">
        <v>0.86470000000000002</v>
      </c>
      <c r="N91" s="4">
        <v>11.6685</v>
      </c>
      <c r="O91" s="4">
        <v>1.7778</v>
      </c>
      <c r="P91" s="4">
        <v>13.3916</v>
      </c>
      <c r="Q91" s="4">
        <v>76.530299999999997</v>
      </c>
      <c r="R91" s="4">
        <v>89.9</v>
      </c>
      <c r="S91" s="4">
        <v>10.767300000000001</v>
      </c>
      <c r="T91" s="4">
        <v>61.532499999999999</v>
      </c>
      <c r="U91" s="4">
        <v>72.3</v>
      </c>
      <c r="V91" s="4">
        <v>285.30930000000001</v>
      </c>
      <c r="Y91" s="4">
        <v>20.321999999999999</v>
      </c>
      <c r="Z91" s="4">
        <v>0</v>
      </c>
      <c r="AA91" s="4">
        <v>0</v>
      </c>
      <c r="AB91" s="4" t="s">
        <v>207</v>
      </c>
      <c r="AC91" s="4">
        <v>0</v>
      </c>
      <c r="AD91" s="4">
        <v>10.4</v>
      </c>
      <c r="AE91" s="4">
        <v>868</v>
      </c>
      <c r="AF91" s="4">
        <v>901</v>
      </c>
      <c r="AG91" s="4">
        <v>837</v>
      </c>
      <c r="AH91" s="4">
        <v>85</v>
      </c>
      <c r="AI91" s="4">
        <v>23.14</v>
      </c>
      <c r="AJ91" s="4">
        <v>0.53</v>
      </c>
      <c r="AK91" s="4">
        <v>981</v>
      </c>
      <c r="AL91" s="4">
        <v>0</v>
      </c>
      <c r="AM91" s="4">
        <v>0</v>
      </c>
      <c r="AN91" s="4">
        <v>23</v>
      </c>
      <c r="AO91" s="4">
        <v>189.1</v>
      </c>
      <c r="AP91" s="4">
        <v>186</v>
      </c>
      <c r="AQ91" s="4">
        <v>3.3</v>
      </c>
      <c r="AR91" s="4">
        <v>195</v>
      </c>
      <c r="AS91" s="4" t="s">
        <v>155</v>
      </c>
      <c r="AT91" s="4">
        <v>2</v>
      </c>
      <c r="AU91" s="5">
        <v>0.79947916666666663</v>
      </c>
      <c r="AV91" s="4">
        <v>47.164382000000003</v>
      </c>
      <c r="AW91" s="4">
        <v>-88.487099999999998</v>
      </c>
      <c r="AX91" s="4">
        <v>321.3</v>
      </c>
      <c r="AY91" s="4">
        <v>30.6</v>
      </c>
      <c r="AZ91" s="4">
        <v>12</v>
      </c>
      <c r="BA91" s="4">
        <v>10</v>
      </c>
      <c r="BB91" s="4" t="s">
        <v>222</v>
      </c>
      <c r="BC91" s="4">
        <v>1.5032000000000001</v>
      </c>
      <c r="BD91" s="4">
        <v>1.1476</v>
      </c>
      <c r="BE91" s="4">
        <v>2.6524000000000001</v>
      </c>
      <c r="BF91" s="4">
        <v>14.063000000000001</v>
      </c>
      <c r="BG91" s="4">
        <v>13.48</v>
      </c>
      <c r="BH91" s="4">
        <v>0.96</v>
      </c>
      <c r="BI91" s="4">
        <v>15.64</v>
      </c>
      <c r="BJ91" s="4">
        <v>2625.9780000000001</v>
      </c>
      <c r="BK91" s="4">
        <v>254.642</v>
      </c>
      <c r="BL91" s="4">
        <v>0.316</v>
      </c>
      <c r="BM91" s="4">
        <v>1.804</v>
      </c>
      <c r="BN91" s="4">
        <v>2.1190000000000002</v>
      </c>
      <c r="BO91" s="4">
        <v>0.254</v>
      </c>
      <c r="BP91" s="4">
        <v>1.45</v>
      </c>
      <c r="BQ91" s="4">
        <v>1.704</v>
      </c>
      <c r="BR91" s="4">
        <v>2.1232000000000002</v>
      </c>
      <c r="BU91" s="4">
        <v>0.90700000000000003</v>
      </c>
      <c r="BW91" s="4">
        <v>0</v>
      </c>
      <c r="BX91" s="4">
        <v>0.29960199999999998</v>
      </c>
      <c r="BY91" s="4">
        <v>-5</v>
      </c>
      <c r="BZ91" s="4">
        <v>0.61232699999999995</v>
      </c>
      <c r="CA91" s="4">
        <v>7.3215240000000001</v>
      </c>
      <c r="CB91" s="4">
        <v>12.369005</v>
      </c>
      <c r="CC91" s="4">
        <f t="shared" si="14"/>
        <v>1.9343466408000001</v>
      </c>
      <c r="CE91" s="4">
        <f t="shared" si="15"/>
        <v>14361.942230002584</v>
      </c>
      <c r="CF91" s="4">
        <f t="shared" si="16"/>
        <v>1392.6825332627761</v>
      </c>
      <c r="CG91" s="4">
        <f t="shared" si="17"/>
        <v>9.3194800413120014</v>
      </c>
      <c r="CH91" s="4">
        <f t="shared" si="18"/>
        <v>11.612159638329603</v>
      </c>
    </row>
    <row r="92" spans="1:86">
      <c r="A92" s="2">
        <v>42439</v>
      </c>
      <c r="B92" s="29">
        <v>0.59157504629629631</v>
      </c>
      <c r="C92" s="4">
        <v>13.148999999999999</v>
      </c>
      <c r="D92" s="4">
        <v>2.6278999999999999</v>
      </c>
      <c r="E92" s="4" t="s">
        <v>155</v>
      </c>
      <c r="F92" s="4">
        <v>26278.858603000001</v>
      </c>
      <c r="G92" s="4">
        <v>16.7</v>
      </c>
      <c r="H92" s="4">
        <v>88.2</v>
      </c>
      <c r="I92" s="4">
        <v>312.89999999999998</v>
      </c>
      <c r="K92" s="4">
        <v>0</v>
      </c>
      <c r="L92" s="4">
        <v>23</v>
      </c>
      <c r="M92" s="4">
        <v>0.86229999999999996</v>
      </c>
      <c r="N92" s="4">
        <v>11.3384</v>
      </c>
      <c r="O92" s="4">
        <v>2.2660999999999998</v>
      </c>
      <c r="P92" s="4">
        <v>14.3697</v>
      </c>
      <c r="Q92" s="4">
        <v>76.080100000000002</v>
      </c>
      <c r="R92" s="4">
        <v>90.4</v>
      </c>
      <c r="S92" s="4">
        <v>11.553599999999999</v>
      </c>
      <c r="T92" s="4">
        <v>61.170499999999997</v>
      </c>
      <c r="U92" s="4">
        <v>72.7</v>
      </c>
      <c r="V92" s="4">
        <v>312.89830000000001</v>
      </c>
      <c r="Y92" s="4">
        <v>20.195</v>
      </c>
      <c r="Z92" s="4">
        <v>0</v>
      </c>
      <c r="AA92" s="4">
        <v>0</v>
      </c>
      <c r="AB92" s="4" t="s">
        <v>207</v>
      </c>
      <c r="AC92" s="4">
        <v>0</v>
      </c>
      <c r="AD92" s="4">
        <v>10.5</v>
      </c>
      <c r="AE92" s="4">
        <v>866</v>
      </c>
      <c r="AF92" s="4">
        <v>902</v>
      </c>
      <c r="AG92" s="4">
        <v>837</v>
      </c>
      <c r="AH92" s="4">
        <v>85</v>
      </c>
      <c r="AI92" s="4">
        <v>23.14</v>
      </c>
      <c r="AJ92" s="4">
        <v>0.53</v>
      </c>
      <c r="AK92" s="4">
        <v>981</v>
      </c>
      <c r="AL92" s="4">
        <v>0</v>
      </c>
      <c r="AM92" s="4">
        <v>0</v>
      </c>
      <c r="AN92" s="4">
        <v>23</v>
      </c>
      <c r="AO92" s="4">
        <v>190</v>
      </c>
      <c r="AP92" s="4">
        <v>186</v>
      </c>
      <c r="AQ92" s="4">
        <v>3.5</v>
      </c>
      <c r="AR92" s="4">
        <v>195</v>
      </c>
      <c r="AS92" s="4" t="s">
        <v>155</v>
      </c>
      <c r="AT92" s="4">
        <v>2</v>
      </c>
      <c r="AU92" s="5">
        <v>0.79947916666666663</v>
      </c>
      <c r="AV92" s="4">
        <v>47.164338999999998</v>
      </c>
      <c r="AW92" s="4">
        <v>-88.487262999999999</v>
      </c>
      <c r="AX92" s="4">
        <v>321.60000000000002</v>
      </c>
      <c r="AY92" s="4">
        <v>29.5</v>
      </c>
      <c r="AZ92" s="4">
        <v>12</v>
      </c>
      <c r="BA92" s="4">
        <v>10</v>
      </c>
      <c r="BB92" s="4" t="s">
        <v>222</v>
      </c>
      <c r="BC92" s="4">
        <v>2.3096000000000001</v>
      </c>
      <c r="BD92" s="4">
        <v>1.1524000000000001</v>
      </c>
      <c r="BE92" s="4">
        <v>3.3588</v>
      </c>
      <c r="BF92" s="4">
        <v>14.063000000000001</v>
      </c>
      <c r="BG92" s="4">
        <v>13.22</v>
      </c>
      <c r="BH92" s="4">
        <v>0.94</v>
      </c>
      <c r="BI92" s="4">
        <v>15.965999999999999</v>
      </c>
      <c r="BJ92" s="4">
        <v>2521.4630000000002</v>
      </c>
      <c r="BK92" s="4">
        <v>320.74</v>
      </c>
      <c r="BL92" s="4">
        <v>0.33500000000000002</v>
      </c>
      <c r="BM92" s="4">
        <v>1.772</v>
      </c>
      <c r="BN92" s="4">
        <v>2.1059999999999999</v>
      </c>
      <c r="BO92" s="4">
        <v>0.26900000000000002</v>
      </c>
      <c r="BP92" s="4">
        <v>1.425</v>
      </c>
      <c r="BQ92" s="4">
        <v>1.694</v>
      </c>
      <c r="BR92" s="4">
        <v>2.3008999999999999</v>
      </c>
      <c r="BU92" s="4">
        <v>0.89100000000000001</v>
      </c>
      <c r="BW92" s="4">
        <v>0</v>
      </c>
      <c r="BX92" s="4">
        <v>0.27498600000000001</v>
      </c>
      <c r="BY92" s="4">
        <v>-5</v>
      </c>
      <c r="BZ92" s="4">
        <v>0.61489099999999997</v>
      </c>
      <c r="CA92" s="4">
        <v>6.71997</v>
      </c>
      <c r="CB92" s="4">
        <v>12.420798</v>
      </c>
      <c r="CC92" s="4">
        <f t="shared" si="14"/>
        <v>1.775416074</v>
      </c>
      <c r="CE92" s="4">
        <f t="shared" si="15"/>
        <v>12657.284319934171</v>
      </c>
      <c r="CF92" s="4">
        <f t="shared" si="16"/>
        <v>1610.0562938165999</v>
      </c>
      <c r="CG92" s="4">
        <f t="shared" si="17"/>
        <v>8.5035709974600007</v>
      </c>
      <c r="CH92" s="4">
        <f t="shared" si="18"/>
        <v>11.550098292830999</v>
      </c>
    </row>
    <row r="93" spans="1:86">
      <c r="A93" s="2">
        <v>42439</v>
      </c>
      <c r="B93" s="29">
        <v>0.59158662037037035</v>
      </c>
      <c r="C93" s="4">
        <v>13.14</v>
      </c>
      <c r="D93" s="4">
        <v>3.0118999999999998</v>
      </c>
      <c r="E93" s="4" t="s">
        <v>155</v>
      </c>
      <c r="F93" s="4">
        <v>30118.681055000001</v>
      </c>
      <c r="G93" s="4">
        <v>16.8</v>
      </c>
      <c r="H93" s="4">
        <v>88.1</v>
      </c>
      <c r="I93" s="4">
        <v>318.10000000000002</v>
      </c>
      <c r="K93" s="4">
        <v>0</v>
      </c>
      <c r="L93" s="4">
        <v>25</v>
      </c>
      <c r="M93" s="4">
        <v>0.8589</v>
      </c>
      <c r="N93" s="4">
        <v>11.286300000000001</v>
      </c>
      <c r="O93" s="4">
        <v>2.5869</v>
      </c>
      <c r="P93" s="4">
        <v>14.429500000000001</v>
      </c>
      <c r="Q93" s="4">
        <v>75.6815</v>
      </c>
      <c r="R93" s="4">
        <v>90.1</v>
      </c>
      <c r="S93" s="4">
        <v>11.601699999999999</v>
      </c>
      <c r="T93" s="4">
        <v>60.85</v>
      </c>
      <c r="U93" s="4">
        <v>72.5</v>
      </c>
      <c r="V93" s="4">
        <v>318.10000000000002</v>
      </c>
      <c r="Y93" s="4">
        <v>21.536999999999999</v>
      </c>
      <c r="Z93" s="4">
        <v>0</v>
      </c>
      <c r="AA93" s="4">
        <v>0</v>
      </c>
      <c r="AB93" s="4" t="s">
        <v>207</v>
      </c>
      <c r="AC93" s="4">
        <v>0</v>
      </c>
      <c r="AD93" s="4">
        <v>10.5</v>
      </c>
      <c r="AE93" s="4">
        <v>867</v>
      </c>
      <c r="AF93" s="4">
        <v>901</v>
      </c>
      <c r="AG93" s="4">
        <v>837</v>
      </c>
      <c r="AH93" s="4">
        <v>85</v>
      </c>
      <c r="AI93" s="4">
        <v>23.14</v>
      </c>
      <c r="AJ93" s="4">
        <v>0.53</v>
      </c>
      <c r="AK93" s="4">
        <v>981</v>
      </c>
      <c r="AL93" s="4">
        <v>0</v>
      </c>
      <c r="AM93" s="4">
        <v>0</v>
      </c>
      <c r="AN93" s="4">
        <v>23</v>
      </c>
      <c r="AO93" s="4">
        <v>190</v>
      </c>
      <c r="AP93" s="4">
        <v>186.1</v>
      </c>
      <c r="AQ93" s="4">
        <v>3.4</v>
      </c>
      <c r="AR93" s="4">
        <v>195</v>
      </c>
      <c r="AS93" s="4" t="s">
        <v>155</v>
      </c>
      <c r="AT93" s="4">
        <v>2</v>
      </c>
      <c r="AU93" s="5">
        <v>0.79950231481481471</v>
      </c>
      <c r="AV93" s="4">
        <v>47.164275000000004</v>
      </c>
      <c r="AW93" s="4">
        <v>-88.487498000000002</v>
      </c>
      <c r="AX93" s="4">
        <v>321.7</v>
      </c>
      <c r="AY93" s="4">
        <v>28.7</v>
      </c>
      <c r="AZ93" s="4">
        <v>12</v>
      </c>
      <c r="BA93" s="4">
        <v>10</v>
      </c>
      <c r="BB93" s="4" t="s">
        <v>222</v>
      </c>
      <c r="BC93" s="4">
        <v>2.9</v>
      </c>
      <c r="BD93" s="4">
        <v>1.3</v>
      </c>
      <c r="BE93" s="4">
        <v>3.9</v>
      </c>
      <c r="BF93" s="4">
        <v>14.063000000000001</v>
      </c>
      <c r="BG93" s="4">
        <v>12.89</v>
      </c>
      <c r="BH93" s="4">
        <v>0.92</v>
      </c>
      <c r="BI93" s="4">
        <v>16.428000000000001</v>
      </c>
      <c r="BJ93" s="4">
        <v>2461.1309999999999</v>
      </c>
      <c r="BK93" s="4">
        <v>359.036</v>
      </c>
      <c r="BL93" s="4">
        <v>0.33</v>
      </c>
      <c r="BM93" s="4">
        <v>1.728</v>
      </c>
      <c r="BN93" s="4">
        <v>2.0579999999999998</v>
      </c>
      <c r="BO93" s="4">
        <v>0.26500000000000001</v>
      </c>
      <c r="BP93" s="4">
        <v>1.39</v>
      </c>
      <c r="BQ93" s="4">
        <v>1.655</v>
      </c>
      <c r="BR93" s="4">
        <v>2.2936999999999999</v>
      </c>
      <c r="BU93" s="4">
        <v>0.93200000000000005</v>
      </c>
      <c r="BW93" s="4">
        <v>0</v>
      </c>
      <c r="BX93" s="4">
        <v>0.23618</v>
      </c>
      <c r="BY93" s="4">
        <v>-5</v>
      </c>
      <c r="BZ93" s="4">
        <v>0.61399999999999999</v>
      </c>
      <c r="CA93" s="4">
        <v>5.771649</v>
      </c>
      <c r="CB93" s="4">
        <v>12.402799999999999</v>
      </c>
      <c r="CC93" s="4">
        <f t="shared" si="14"/>
        <v>1.5248696658000001</v>
      </c>
      <c r="CE93" s="4">
        <f t="shared" si="15"/>
        <v>10610.973853439193</v>
      </c>
      <c r="CF93" s="4">
        <f t="shared" si="16"/>
        <v>1547.9556384619082</v>
      </c>
      <c r="CG93" s="4">
        <f t="shared" si="17"/>
        <v>7.1354030839649996</v>
      </c>
      <c r="CH93" s="4">
        <f t="shared" si="18"/>
        <v>9.8891081895410995</v>
      </c>
    </row>
    <row r="94" spans="1:86">
      <c r="A94" s="2">
        <v>42439</v>
      </c>
      <c r="B94" s="29">
        <v>0.5915981944444445</v>
      </c>
      <c r="C94" s="4">
        <v>13.196999999999999</v>
      </c>
      <c r="D94" s="4">
        <v>2.7275</v>
      </c>
      <c r="E94" s="4" t="s">
        <v>155</v>
      </c>
      <c r="F94" s="4">
        <v>27275.108514</v>
      </c>
      <c r="G94" s="4">
        <v>16.2</v>
      </c>
      <c r="H94" s="4">
        <v>85.9</v>
      </c>
      <c r="I94" s="4">
        <v>330.7</v>
      </c>
      <c r="K94" s="4">
        <v>0</v>
      </c>
      <c r="L94" s="4">
        <v>26</v>
      </c>
      <c r="M94" s="4">
        <v>0.8609</v>
      </c>
      <c r="N94" s="4">
        <v>11.3611</v>
      </c>
      <c r="O94" s="4">
        <v>2.3479999999999999</v>
      </c>
      <c r="P94" s="4">
        <v>13.9419</v>
      </c>
      <c r="Q94" s="4">
        <v>73.971299999999999</v>
      </c>
      <c r="R94" s="4">
        <v>87.9</v>
      </c>
      <c r="S94" s="4">
        <v>11.2097</v>
      </c>
      <c r="T94" s="4">
        <v>59.475000000000001</v>
      </c>
      <c r="U94" s="4">
        <v>70.7</v>
      </c>
      <c r="V94" s="4">
        <v>330.66</v>
      </c>
      <c r="Y94" s="4">
        <v>22.422999999999998</v>
      </c>
      <c r="Z94" s="4">
        <v>0</v>
      </c>
      <c r="AA94" s="4">
        <v>0</v>
      </c>
      <c r="AB94" s="4" t="s">
        <v>207</v>
      </c>
      <c r="AC94" s="4">
        <v>0</v>
      </c>
      <c r="AD94" s="4">
        <v>10.5</v>
      </c>
      <c r="AE94" s="4">
        <v>868</v>
      </c>
      <c r="AF94" s="4">
        <v>900</v>
      </c>
      <c r="AG94" s="4">
        <v>838</v>
      </c>
      <c r="AH94" s="4">
        <v>85</v>
      </c>
      <c r="AI94" s="4">
        <v>23.14</v>
      </c>
      <c r="AJ94" s="4">
        <v>0.53</v>
      </c>
      <c r="AK94" s="4">
        <v>981</v>
      </c>
      <c r="AL94" s="4">
        <v>0</v>
      </c>
      <c r="AM94" s="4">
        <v>0</v>
      </c>
      <c r="AN94" s="4">
        <v>23</v>
      </c>
      <c r="AO94" s="4">
        <v>190</v>
      </c>
      <c r="AP94" s="4">
        <v>186.9</v>
      </c>
      <c r="AQ94" s="4">
        <v>3</v>
      </c>
      <c r="AR94" s="4">
        <v>195</v>
      </c>
      <c r="AS94" s="4" t="s">
        <v>155</v>
      </c>
      <c r="AT94" s="4">
        <v>2</v>
      </c>
      <c r="AU94" s="5">
        <v>0.79951388888888886</v>
      </c>
      <c r="AV94" s="4">
        <v>47.164233000000003</v>
      </c>
      <c r="AW94" s="4">
        <v>-88.487647999999993</v>
      </c>
      <c r="AX94" s="4">
        <v>321.60000000000002</v>
      </c>
      <c r="AY94" s="4">
        <v>27.9</v>
      </c>
      <c r="AZ94" s="4">
        <v>12</v>
      </c>
      <c r="BA94" s="4">
        <v>10</v>
      </c>
      <c r="BB94" s="4" t="s">
        <v>222</v>
      </c>
      <c r="BC94" s="4">
        <v>2.5444</v>
      </c>
      <c r="BD94" s="4">
        <v>1.554</v>
      </c>
      <c r="BE94" s="4">
        <v>4.0523999999999996</v>
      </c>
      <c r="BF94" s="4">
        <v>14.063000000000001</v>
      </c>
      <c r="BG94" s="4">
        <v>13.09</v>
      </c>
      <c r="BH94" s="4">
        <v>0.93</v>
      </c>
      <c r="BI94" s="4">
        <v>16.161999999999999</v>
      </c>
      <c r="BJ94" s="4">
        <v>2506.884</v>
      </c>
      <c r="BK94" s="4">
        <v>329.75799999999998</v>
      </c>
      <c r="BL94" s="4">
        <v>0.32200000000000001</v>
      </c>
      <c r="BM94" s="4">
        <v>1.7090000000000001</v>
      </c>
      <c r="BN94" s="4">
        <v>2.0310000000000001</v>
      </c>
      <c r="BO94" s="4">
        <v>0.25900000000000001</v>
      </c>
      <c r="BP94" s="4">
        <v>1.3740000000000001</v>
      </c>
      <c r="BQ94" s="4">
        <v>1.633</v>
      </c>
      <c r="BR94" s="4">
        <v>2.4125999999999999</v>
      </c>
      <c r="BU94" s="4">
        <v>0.98199999999999998</v>
      </c>
      <c r="BW94" s="4">
        <v>0</v>
      </c>
      <c r="BX94" s="4">
        <v>0.254218</v>
      </c>
      <c r="BY94" s="4">
        <v>-5</v>
      </c>
      <c r="BZ94" s="4">
        <v>0.61389099999999996</v>
      </c>
      <c r="CA94" s="4">
        <v>6.2124519999999999</v>
      </c>
      <c r="CB94" s="4">
        <v>12.400598</v>
      </c>
      <c r="CC94" s="4">
        <f t="shared" si="14"/>
        <v>1.6413298183999998</v>
      </c>
      <c r="CE94" s="4">
        <f t="shared" si="15"/>
        <v>11633.700700117295</v>
      </c>
      <c r="CF94" s="4">
        <f t="shared" si="16"/>
        <v>1530.3084927221521</v>
      </c>
      <c r="CG94" s="4">
        <f t="shared" si="17"/>
        <v>7.5782657846520003</v>
      </c>
      <c r="CH94" s="4">
        <f t="shared" si="18"/>
        <v>11.196156786314399</v>
      </c>
    </row>
    <row r="95" spans="1:86">
      <c r="A95" s="2">
        <v>42439</v>
      </c>
      <c r="B95" s="29">
        <v>0.59160976851851854</v>
      </c>
      <c r="C95" s="4">
        <v>13.426</v>
      </c>
      <c r="D95" s="4">
        <v>2.1499000000000001</v>
      </c>
      <c r="E95" s="4" t="s">
        <v>155</v>
      </c>
      <c r="F95" s="4">
        <v>21498.814691</v>
      </c>
      <c r="G95" s="4">
        <v>15.3</v>
      </c>
      <c r="H95" s="4">
        <v>78.099999999999994</v>
      </c>
      <c r="I95" s="4">
        <v>316.39999999999998</v>
      </c>
      <c r="K95" s="4">
        <v>0</v>
      </c>
      <c r="L95" s="4">
        <v>26</v>
      </c>
      <c r="M95" s="4">
        <v>0.86419999999999997</v>
      </c>
      <c r="N95" s="4">
        <v>11.603300000000001</v>
      </c>
      <c r="O95" s="4">
        <v>1.8580000000000001</v>
      </c>
      <c r="P95" s="4">
        <v>13.2347</v>
      </c>
      <c r="Q95" s="4">
        <v>67.496099999999998</v>
      </c>
      <c r="R95" s="4">
        <v>80.7</v>
      </c>
      <c r="S95" s="4">
        <v>10.6412</v>
      </c>
      <c r="T95" s="4">
        <v>54.269300000000001</v>
      </c>
      <c r="U95" s="4">
        <v>64.900000000000006</v>
      </c>
      <c r="V95" s="4">
        <v>316.40100000000001</v>
      </c>
      <c r="Y95" s="4">
        <v>22.582000000000001</v>
      </c>
      <c r="Z95" s="4">
        <v>0</v>
      </c>
      <c r="AA95" s="4">
        <v>0</v>
      </c>
      <c r="AB95" s="4" t="s">
        <v>207</v>
      </c>
      <c r="AC95" s="4">
        <v>0</v>
      </c>
      <c r="AD95" s="4">
        <v>10.5</v>
      </c>
      <c r="AE95" s="4">
        <v>868</v>
      </c>
      <c r="AF95" s="4">
        <v>900</v>
      </c>
      <c r="AG95" s="4">
        <v>839</v>
      </c>
      <c r="AH95" s="4">
        <v>85</v>
      </c>
      <c r="AI95" s="4">
        <v>23.14</v>
      </c>
      <c r="AJ95" s="4">
        <v>0.53</v>
      </c>
      <c r="AK95" s="4">
        <v>981</v>
      </c>
      <c r="AL95" s="4">
        <v>0</v>
      </c>
      <c r="AM95" s="4">
        <v>0</v>
      </c>
      <c r="AN95" s="4">
        <v>23</v>
      </c>
      <c r="AO95" s="4">
        <v>189.9</v>
      </c>
      <c r="AP95" s="4">
        <v>186</v>
      </c>
      <c r="AQ95" s="4">
        <v>2.8</v>
      </c>
      <c r="AR95" s="4">
        <v>195</v>
      </c>
      <c r="AS95" s="4" t="s">
        <v>155</v>
      </c>
      <c r="AT95" s="4">
        <v>2</v>
      </c>
      <c r="AU95" s="5">
        <v>0.79952546296296301</v>
      </c>
      <c r="AV95" s="4">
        <v>47.164200000000001</v>
      </c>
      <c r="AW95" s="4">
        <v>-88.487791000000001</v>
      </c>
      <c r="AX95" s="4">
        <v>321.5</v>
      </c>
      <c r="AY95" s="4">
        <v>26.6</v>
      </c>
      <c r="AZ95" s="4">
        <v>12</v>
      </c>
      <c r="BA95" s="4">
        <v>10</v>
      </c>
      <c r="BB95" s="4" t="s">
        <v>222</v>
      </c>
      <c r="BC95" s="4">
        <v>1.9970030000000001</v>
      </c>
      <c r="BD95" s="4">
        <v>1.3940060000000001</v>
      </c>
      <c r="BE95" s="4">
        <v>3.6417579999999998</v>
      </c>
      <c r="BF95" s="4">
        <v>14.063000000000001</v>
      </c>
      <c r="BG95" s="4">
        <v>13.44</v>
      </c>
      <c r="BH95" s="4">
        <v>0.96</v>
      </c>
      <c r="BI95" s="4">
        <v>15.71</v>
      </c>
      <c r="BJ95" s="4">
        <v>2607.7849999999999</v>
      </c>
      <c r="BK95" s="4">
        <v>265.77199999999999</v>
      </c>
      <c r="BL95" s="4">
        <v>0.311</v>
      </c>
      <c r="BM95" s="4">
        <v>1.589</v>
      </c>
      <c r="BN95" s="4">
        <v>1.9</v>
      </c>
      <c r="BO95" s="4">
        <v>0.25</v>
      </c>
      <c r="BP95" s="4">
        <v>1.2769999999999999</v>
      </c>
      <c r="BQ95" s="4">
        <v>1.528</v>
      </c>
      <c r="BR95" s="4">
        <v>2.3513999999999999</v>
      </c>
      <c r="BU95" s="4">
        <v>1.0069999999999999</v>
      </c>
      <c r="BW95" s="4">
        <v>0</v>
      </c>
      <c r="BX95" s="4">
        <v>0.259052</v>
      </c>
      <c r="BY95" s="4">
        <v>-5</v>
      </c>
      <c r="BZ95" s="4">
        <v>0.61310900000000002</v>
      </c>
      <c r="CA95" s="4">
        <v>6.3305829999999998</v>
      </c>
      <c r="CB95" s="4">
        <v>12.384802000000001</v>
      </c>
      <c r="CC95" s="4">
        <f t="shared" si="14"/>
        <v>1.6725400285999998</v>
      </c>
      <c r="CE95" s="4">
        <f t="shared" si="15"/>
        <v>12332.073143325284</v>
      </c>
      <c r="CF95" s="4">
        <f t="shared" si="16"/>
        <v>1256.8213036917721</v>
      </c>
      <c r="CG95" s="4">
        <f t="shared" si="17"/>
        <v>7.2258287255279994</v>
      </c>
      <c r="CH95" s="4">
        <f t="shared" si="18"/>
        <v>11.1196424510514</v>
      </c>
    </row>
    <row r="96" spans="1:86">
      <c r="A96" s="2">
        <v>42439</v>
      </c>
      <c r="B96" s="29">
        <v>0.59162134259259258</v>
      </c>
      <c r="C96" s="4">
        <v>13.55</v>
      </c>
      <c r="D96" s="4">
        <v>2.1652999999999998</v>
      </c>
      <c r="E96" s="4" t="s">
        <v>155</v>
      </c>
      <c r="F96" s="4">
        <v>21652.595674</v>
      </c>
      <c r="G96" s="4">
        <v>15.3</v>
      </c>
      <c r="H96" s="4">
        <v>88.3</v>
      </c>
      <c r="I96" s="4">
        <v>325.10000000000002</v>
      </c>
      <c r="K96" s="4">
        <v>0</v>
      </c>
      <c r="L96" s="4">
        <v>26</v>
      </c>
      <c r="M96" s="4">
        <v>0.86319999999999997</v>
      </c>
      <c r="N96" s="4">
        <v>11.696300000000001</v>
      </c>
      <c r="O96" s="4">
        <v>1.869</v>
      </c>
      <c r="P96" s="4">
        <v>13.206899999999999</v>
      </c>
      <c r="Q96" s="4">
        <v>76.227999999999994</v>
      </c>
      <c r="R96" s="4">
        <v>89.4</v>
      </c>
      <c r="S96" s="4">
        <v>10.6196</v>
      </c>
      <c r="T96" s="4">
        <v>61.2943</v>
      </c>
      <c r="U96" s="4">
        <v>71.900000000000006</v>
      </c>
      <c r="V96" s="4">
        <v>325.10000000000002</v>
      </c>
      <c r="Y96" s="4">
        <v>22.616</v>
      </c>
      <c r="Z96" s="4">
        <v>0</v>
      </c>
      <c r="AA96" s="4">
        <v>0</v>
      </c>
      <c r="AB96" s="4" t="s">
        <v>207</v>
      </c>
      <c r="AC96" s="4">
        <v>0</v>
      </c>
      <c r="AD96" s="4">
        <v>10.4</v>
      </c>
      <c r="AE96" s="4">
        <v>870</v>
      </c>
      <c r="AF96" s="4">
        <v>900</v>
      </c>
      <c r="AG96" s="4">
        <v>839</v>
      </c>
      <c r="AH96" s="4">
        <v>85</v>
      </c>
      <c r="AI96" s="4">
        <v>23.16</v>
      </c>
      <c r="AJ96" s="4">
        <v>0.53</v>
      </c>
      <c r="AK96" s="4">
        <v>980</v>
      </c>
      <c r="AL96" s="4">
        <v>0</v>
      </c>
      <c r="AM96" s="4">
        <v>0</v>
      </c>
      <c r="AN96" s="4">
        <v>23</v>
      </c>
      <c r="AO96" s="4">
        <v>189</v>
      </c>
      <c r="AP96" s="4">
        <v>186</v>
      </c>
      <c r="AQ96" s="4">
        <v>3</v>
      </c>
      <c r="AR96" s="4">
        <v>195</v>
      </c>
      <c r="AS96" s="4" t="s">
        <v>155</v>
      </c>
      <c r="AT96" s="4">
        <v>2</v>
      </c>
      <c r="AU96" s="5">
        <v>0.79953703703703705</v>
      </c>
      <c r="AV96" s="4">
        <v>47.164178999999997</v>
      </c>
      <c r="AW96" s="4">
        <v>-88.487932999999998</v>
      </c>
      <c r="AX96" s="4">
        <v>321.60000000000002</v>
      </c>
      <c r="AY96" s="4">
        <v>25</v>
      </c>
      <c r="AZ96" s="4">
        <v>12</v>
      </c>
      <c r="BA96" s="4">
        <v>10</v>
      </c>
      <c r="BB96" s="4" t="s">
        <v>222</v>
      </c>
      <c r="BC96" s="4">
        <v>1.8</v>
      </c>
      <c r="BD96" s="4">
        <v>1</v>
      </c>
      <c r="BE96" s="4">
        <v>3.1</v>
      </c>
      <c r="BF96" s="4">
        <v>14.063000000000001</v>
      </c>
      <c r="BG96" s="4">
        <v>13.33</v>
      </c>
      <c r="BH96" s="4">
        <v>0.95</v>
      </c>
      <c r="BI96" s="4">
        <v>15.848000000000001</v>
      </c>
      <c r="BJ96" s="4">
        <v>2608.3429999999998</v>
      </c>
      <c r="BK96" s="4">
        <v>265.28500000000003</v>
      </c>
      <c r="BL96" s="4">
        <v>0.308</v>
      </c>
      <c r="BM96" s="4">
        <v>1.78</v>
      </c>
      <c r="BN96" s="4">
        <v>2.089</v>
      </c>
      <c r="BO96" s="4">
        <v>0.248</v>
      </c>
      <c r="BP96" s="4">
        <v>1.431</v>
      </c>
      <c r="BQ96" s="4">
        <v>1.679</v>
      </c>
      <c r="BR96" s="4">
        <v>2.3973</v>
      </c>
      <c r="BU96" s="4">
        <v>1.0009999999999999</v>
      </c>
      <c r="BW96" s="4">
        <v>0</v>
      </c>
      <c r="BX96" s="4">
        <v>0.28596199999999999</v>
      </c>
      <c r="BY96" s="4">
        <v>-5</v>
      </c>
      <c r="BZ96" s="4">
        <v>0.61410900000000002</v>
      </c>
      <c r="CA96" s="4">
        <v>6.9881960000000003</v>
      </c>
      <c r="CB96" s="4">
        <v>12.405002</v>
      </c>
      <c r="CC96" s="4">
        <f t="shared" si="14"/>
        <v>1.8462813832</v>
      </c>
      <c r="CE96" s="4">
        <f t="shared" si="15"/>
        <v>13616.026253063317</v>
      </c>
      <c r="CF96" s="4">
        <f t="shared" si="16"/>
        <v>1384.8360911674201</v>
      </c>
      <c r="CG96" s="4">
        <f t="shared" si="17"/>
        <v>8.764686269748001</v>
      </c>
      <c r="CH96" s="4">
        <f t="shared" si="18"/>
        <v>12.514343296287601</v>
      </c>
    </row>
    <row r="97" spans="1:86">
      <c r="A97" s="2">
        <v>42439</v>
      </c>
      <c r="B97" s="29">
        <v>0.59163291666666662</v>
      </c>
      <c r="C97" s="4">
        <v>13.544</v>
      </c>
      <c r="D97" s="4">
        <v>2.1989000000000001</v>
      </c>
      <c r="E97" s="4" t="s">
        <v>155</v>
      </c>
      <c r="F97" s="4">
        <v>21989.079497999999</v>
      </c>
      <c r="G97" s="4">
        <v>15.4</v>
      </c>
      <c r="H97" s="4">
        <v>89.9</v>
      </c>
      <c r="I97" s="4">
        <v>334.3</v>
      </c>
      <c r="K97" s="4">
        <v>0</v>
      </c>
      <c r="L97" s="4">
        <v>26</v>
      </c>
      <c r="M97" s="4">
        <v>0.8629</v>
      </c>
      <c r="N97" s="4">
        <v>11.6869</v>
      </c>
      <c r="O97" s="4">
        <v>1.8975</v>
      </c>
      <c r="P97" s="4">
        <v>13.275600000000001</v>
      </c>
      <c r="Q97" s="4">
        <v>77.575400000000002</v>
      </c>
      <c r="R97" s="4">
        <v>90.9</v>
      </c>
      <c r="S97" s="4">
        <v>10.6739</v>
      </c>
      <c r="T97" s="4">
        <v>62.372799999999998</v>
      </c>
      <c r="U97" s="4">
        <v>73</v>
      </c>
      <c r="V97" s="4">
        <v>334.29880000000003</v>
      </c>
      <c r="Y97" s="4">
        <v>22.608000000000001</v>
      </c>
      <c r="Z97" s="4">
        <v>0</v>
      </c>
      <c r="AA97" s="4">
        <v>0</v>
      </c>
      <c r="AB97" s="4" t="s">
        <v>207</v>
      </c>
      <c r="AC97" s="4">
        <v>0</v>
      </c>
      <c r="AD97" s="4">
        <v>10.5</v>
      </c>
      <c r="AE97" s="4">
        <v>866</v>
      </c>
      <c r="AF97" s="4">
        <v>900</v>
      </c>
      <c r="AG97" s="4">
        <v>839</v>
      </c>
      <c r="AH97" s="4">
        <v>85</v>
      </c>
      <c r="AI97" s="4">
        <v>23.14</v>
      </c>
      <c r="AJ97" s="4">
        <v>0.53</v>
      </c>
      <c r="AK97" s="4">
        <v>981</v>
      </c>
      <c r="AL97" s="4">
        <v>0</v>
      </c>
      <c r="AM97" s="4">
        <v>0</v>
      </c>
      <c r="AN97" s="4">
        <v>23</v>
      </c>
      <c r="AO97" s="4">
        <v>189</v>
      </c>
      <c r="AP97" s="4">
        <v>186</v>
      </c>
      <c r="AQ97" s="4">
        <v>2.9</v>
      </c>
      <c r="AR97" s="4">
        <v>195</v>
      </c>
      <c r="AS97" s="4" t="s">
        <v>155</v>
      </c>
      <c r="AT97" s="4">
        <v>2</v>
      </c>
      <c r="AU97" s="5">
        <v>0.79954861111111108</v>
      </c>
      <c r="AV97" s="4">
        <v>47.164169999999999</v>
      </c>
      <c r="AW97" s="4">
        <v>-88.488003000000006</v>
      </c>
      <c r="AX97" s="4">
        <v>321.60000000000002</v>
      </c>
      <c r="AY97" s="4">
        <v>24.4</v>
      </c>
      <c r="AZ97" s="4">
        <v>12</v>
      </c>
      <c r="BA97" s="4">
        <v>10</v>
      </c>
      <c r="BB97" s="4" t="s">
        <v>222</v>
      </c>
      <c r="BC97" s="4">
        <v>1.3935999999999999</v>
      </c>
      <c r="BD97" s="4">
        <v>1.0508</v>
      </c>
      <c r="BE97" s="4">
        <v>2.6936</v>
      </c>
      <c r="BF97" s="4">
        <v>14.063000000000001</v>
      </c>
      <c r="BG97" s="4">
        <v>13.3</v>
      </c>
      <c r="BH97" s="4">
        <v>0.95</v>
      </c>
      <c r="BI97" s="4">
        <v>15.887</v>
      </c>
      <c r="BJ97" s="4">
        <v>2602.4189999999999</v>
      </c>
      <c r="BK97" s="4">
        <v>268.923</v>
      </c>
      <c r="BL97" s="4">
        <v>0.31</v>
      </c>
      <c r="BM97" s="4">
        <v>1.8089999999999999</v>
      </c>
      <c r="BN97" s="4">
        <v>2.1190000000000002</v>
      </c>
      <c r="BO97" s="4">
        <v>0.249</v>
      </c>
      <c r="BP97" s="4">
        <v>1.454</v>
      </c>
      <c r="BQ97" s="4">
        <v>1.7030000000000001</v>
      </c>
      <c r="BR97" s="4">
        <v>2.4615999999999998</v>
      </c>
      <c r="BU97" s="4">
        <v>0.999</v>
      </c>
      <c r="BW97" s="4">
        <v>0</v>
      </c>
      <c r="BX97" s="4">
        <v>0.29949300000000001</v>
      </c>
      <c r="BY97" s="4">
        <v>-5</v>
      </c>
      <c r="BZ97" s="4">
        <v>0.61478200000000005</v>
      </c>
      <c r="CA97" s="4">
        <v>7.3188599999999999</v>
      </c>
      <c r="CB97" s="4">
        <v>12.418596000000001</v>
      </c>
      <c r="CC97" s="4">
        <f t="shared" si="14"/>
        <v>1.933642812</v>
      </c>
      <c r="CE97" s="4">
        <f t="shared" si="15"/>
        <v>14227.915020787979</v>
      </c>
      <c r="CF97" s="4">
        <f t="shared" si="16"/>
        <v>1470.2527114716599</v>
      </c>
      <c r="CG97" s="4">
        <f t="shared" si="17"/>
        <v>9.3106218792600011</v>
      </c>
      <c r="CH97" s="4">
        <f t="shared" si="18"/>
        <v>13.458031014672001</v>
      </c>
    </row>
    <row r="98" spans="1:86">
      <c r="A98" s="2">
        <v>42439</v>
      </c>
      <c r="B98" s="29">
        <v>0.59164449074074077</v>
      </c>
      <c r="C98" s="4">
        <v>13.486000000000001</v>
      </c>
      <c r="D98" s="4">
        <v>2.4321000000000002</v>
      </c>
      <c r="E98" s="4" t="s">
        <v>155</v>
      </c>
      <c r="F98" s="4">
        <v>24321.493955000002</v>
      </c>
      <c r="G98" s="4">
        <v>15.9</v>
      </c>
      <c r="H98" s="4">
        <v>90</v>
      </c>
      <c r="I98" s="4">
        <v>340.7</v>
      </c>
      <c r="K98" s="4">
        <v>0</v>
      </c>
      <c r="L98" s="4">
        <v>26</v>
      </c>
      <c r="M98" s="4">
        <v>0.86129999999999995</v>
      </c>
      <c r="N98" s="4">
        <v>11.614699999999999</v>
      </c>
      <c r="O98" s="4">
        <v>2.0947</v>
      </c>
      <c r="P98" s="4">
        <v>13.6707</v>
      </c>
      <c r="Q98" s="4">
        <v>77.502399999999994</v>
      </c>
      <c r="R98" s="4">
        <v>91.2</v>
      </c>
      <c r="S98" s="4">
        <v>10.9916</v>
      </c>
      <c r="T98" s="4">
        <v>62.314100000000003</v>
      </c>
      <c r="U98" s="4">
        <v>73.3</v>
      </c>
      <c r="V98" s="4">
        <v>340.74740000000003</v>
      </c>
      <c r="Y98" s="4">
        <v>22.702999999999999</v>
      </c>
      <c r="Z98" s="4">
        <v>0</v>
      </c>
      <c r="AA98" s="4">
        <v>0</v>
      </c>
      <c r="AB98" s="4" t="s">
        <v>207</v>
      </c>
      <c r="AC98" s="4">
        <v>0</v>
      </c>
      <c r="AD98" s="4">
        <v>10.4</v>
      </c>
      <c r="AE98" s="4">
        <v>870</v>
      </c>
      <c r="AF98" s="4">
        <v>899</v>
      </c>
      <c r="AG98" s="4">
        <v>839</v>
      </c>
      <c r="AH98" s="4">
        <v>85</v>
      </c>
      <c r="AI98" s="4">
        <v>23.14</v>
      </c>
      <c r="AJ98" s="4">
        <v>0.53</v>
      </c>
      <c r="AK98" s="4">
        <v>981</v>
      </c>
      <c r="AL98" s="4">
        <v>0</v>
      </c>
      <c r="AM98" s="4">
        <v>0</v>
      </c>
      <c r="AN98" s="4">
        <v>23</v>
      </c>
      <c r="AO98" s="4">
        <v>189</v>
      </c>
      <c r="AP98" s="4">
        <v>186</v>
      </c>
      <c r="AQ98" s="4">
        <v>2.9</v>
      </c>
      <c r="AR98" s="4">
        <v>195</v>
      </c>
      <c r="AS98" s="4" t="s">
        <v>155</v>
      </c>
      <c r="AT98" s="4">
        <v>2</v>
      </c>
      <c r="AU98" s="5">
        <v>0.79954861111111108</v>
      </c>
      <c r="AV98" s="4">
        <v>47.164183000000001</v>
      </c>
      <c r="AW98" s="4">
        <v>-88.488150000000005</v>
      </c>
      <c r="AX98" s="4">
        <v>321.5</v>
      </c>
      <c r="AY98" s="4">
        <v>24</v>
      </c>
      <c r="AZ98" s="4">
        <v>12</v>
      </c>
      <c r="BA98" s="4">
        <v>10</v>
      </c>
      <c r="BB98" s="4" t="s">
        <v>222</v>
      </c>
      <c r="BC98" s="4">
        <v>1.2032</v>
      </c>
      <c r="BD98" s="4">
        <v>1.0491999999999999</v>
      </c>
      <c r="BE98" s="4">
        <v>2.4016000000000002</v>
      </c>
      <c r="BF98" s="4">
        <v>14.063000000000001</v>
      </c>
      <c r="BG98" s="4">
        <v>13.14</v>
      </c>
      <c r="BH98" s="4">
        <v>0.93</v>
      </c>
      <c r="BI98" s="4">
        <v>16.108000000000001</v>
      </c>
      <c r="BJ98" s="4">
        <v>2562.6060000000002</v>
      </c>
      <c r="BK98" s="4">
        <v>294.15800000000002</v>
      </c>
      <c r="BL98" s="4">
        <v>0.316</v>
      </c>
      <c r="BM98" s="4">
        <v>1.7909999999999999</v>
      </c>
      <c r="BN98" s="4">
        <v>2.1070000000000002</v>
      </c>
      <c r="BO98" s="4">
        <v>0.254</v>
      </c>
      <c r="BP98" s="4">
        <v>1.44</v>
      </c>
      <c r="BQ98" s="4">
        <v>1.694</v>
      </c>
      <c r="BR98" s="4">
        <v>2.4860000000000002</v>
      </c>
      <c r="BU98" s="4">
        <v>0.99399999999999999</v>
      </c>
      <c r="BW98" s="4">
        <v>0</v>
      </c>
      <c r="BX98" s="4">
        <v>0.27932699999999999</v>
      </c>
      <c r="BY98" s="4">
        <v>-5</v>
      </c>
      <c r="BZ98" s="4">
        <v>0.61299999999999999</v>
      </c>
      <c r="CA98" s="4">
        <v>6.8260540000000001</v>
      </c>
      <c r="CB98" s="4">
        <v>12.3826</v>
      </c>
      <c r="CC98" s="4">
        <f t="shared" si="14"/>
        <v>1.8034434667999999</v>
      </c>
      <c r="CE98" s="4">
        <f t="shared" si="15"/>
        <v>13066.887741732829</v>
      </c>
      <c r="CF98" s="4">
        <f t="shared" si="16"/>
        <v>1499.929979221404</v>
      </c>
      <c r="CG98" s="4">
        <f t="shared" si="17"/>
        <v>8.6378116005719985</v>
      </c>
      <c r="CH98" s="4">
        <f t="shared" si="18"/>
        <v>12.676268972268003</v>
      </c>
    </row>
    <row r="99" spans="1:86">
      <c r="A99" s="2">
        <v>42439</v>
      </c>
      <c r="B99" s="29">
        <v>0.59165606481481481</v>
      </c>
      <c r="C99" s="4">
        <v>13.254</v>
      </c>
      <c r="D99" s="4">
        <v>2.8163</v>
      </c>
      <c r="E99" s="4" t="s">
        <v>155</v>
      </c>
      <c r="F99" s="4">
        <v>28163.157468000001</v>
      </c>
      <c r="G99" s="4">
        <v>15.9</v>
      </c>
      <c r="H99" s="4">
        <v>91.1</v>
      </c>
      <c r="I99" s="4">
        <v>364.8</v>
      </c>
      <c r="K99" s="4">
        <v>0</v>
      </c>
      <c r="L99" s="4">
        <v>27</v>
      </c>
      <c r="M99" s="4">
        <v>0.85960000000000003</v>
      </c>
      <c r="N99" s="4">
        <v>11.3926</v>
      </c>
      <c r="O99" s="4">
        <v>2.4207999999999998</v>
      </c>
      <c r="P99" s="4">
        <v>13.678800000000001</v>
      </c>
      <c r="Q99" s="4">
        <v>78.306399999999996</v>
      </c>
      <c r="R99" s="4">
        <v>92</v>
      </c>
      <c r="S99" s="4">
        <v>10.998100000000001</v>
      </c>
      <c r="T99" s="4">
        <v>62.960599999999999</v>
      </c>
      <c r="U99" s="4">
        <v>74</v>
      </c>
      <c r="V99" s="4">
        <v>364.8039</v>
      </c>
      <c r="Y99" s="4">
        <v>22.908000000000001</v>
      </c>
      <c r="Z99" s="4">
        <v>0</v>
      </c>
      <c r="AA99" s="4">
        <v>0</v>
      </c>
      <c r="AB99" s="4" t="s">
        <v>207</v>
      </c>
      <c r="AC99" s="4">
        <v>0</v>
      </c>
      <c r="AD99" s="4">
        <v>10.4</v>
      </c>
      <c r="AE99" s="4">
        <v>871</v>
      </c>
      <c r="AF99" s="4">
        <v>899</v>
      </c>
      <c r="AG99" s="4">
        <v>838</v>
      </c>
      <c r="AH99" s="4">
        <v>85</v>
      </c>
      <c r="AI99" s="4">
        <v>23.14</v>
      </c>
      <c r="AJ99" s="4">
        <v>0.53</v>
      </c>
      <c r="AK99" s="4">
        <v>981</v>
      </c>
      <c r="AL99" s="4">
        <v>0</v>
      </c>
      <c r="AM99" s="4">
        <v>0</v>
      </c>
      <c r="AN99" s="4">
        <v>23</v>
      </c>
      <c r="AO99" s="4">
        <v>189.1</v>
      </c>
      <c r="AP99" s="4">
        <v>186.1</v>
      </c>
      <c r="AQ99" s="4">
        <v>2.8</v>
      </c>
      <c r="AR99" s="4">
        <v>195</v>
      </c>
      <c r="AS99" s="4" t="s">
        <v>155</v>
      </c>
      <c r="AT99" s="4">
        <v>2</v>
      </c>
      <c r="AU99" s="5">
        <v>0.79957175925925927</v>
      </c>
      <c r="AV99" s="4">
        <v>47.164209</v>
      </c>
      <c r="AW99" s="4">
        <v>-88.488365000000002</v>
      </c>
      <c r="AX99" s="4">
        <v>321.60000000000002</v>
      </c>
      <c r="AY99" s="4">
        <v>23.9</v>
      </c>
      <c r="AZ99" s="4">
        <v>12</v>
      </c>
      <c r="BA99" s="4">
        <v>10</v>
      </c>
      <c r="BB99" s="4" t="s">
        <v>222</v>
      </c>
      <c r="BC99" s="4">
        <v>1.2476</v>
      </c>
      <c r="BD99" s="4">
        <v>1.0508</v>
      </c>
      <c r="BE99" s="4">
        <v>2.3984000000000001</v>
      </c>
      <c r="BF99" s="4">
        <v>14.063000000000001</v>
      </c>
      <c r="BG99" s="4">
        <v>12.97</v>
      </c>
      <c r="BH99" s="4">
        <v>0.92</v>
      </c>
      <c r="BI99" s="4">
        <v>16.338000000000001</v>
      </c>
      <c r="BJ99" s="4">
        <v>2494.232</v>
      </c>
      <c r="BK99" s="4">
        <v>337.327</v>
      </c>
      <c r="BL99" s="4">
        <v>0.314</v>
      </c>
      <c r="BM99" s="4">
        <v>1.7949999999999999</v>
      </c>
      <c r="BN99" s="4">
        <v>2.109</v>
      </c>
      <c r="BO99" s="4">
        <v>0.252</v>
      </c>
      <c r="BP99" s="4">
        <v>1.444</v>
      </c>
      <c r="BQ99" s="4">
        <v>1.696</v>
      </c>
      <c r="BR99" s="4">
        <v>2.641</v>
      </c>
      <c r="BU99" s="4">
        <v>0.995</v>
      </c>
      <c r="BW99" s="4">
        <v>0</v>
      </c>
      <c r="BX99" s="4">
        <v>0.279169</v>
      </c>
      <c r="BY99" s="4">
        <v>-5</v>
      </c>
      <c r="BZ99" s="4">
        <v>0.61321800000000004</v>
      </c>
      <c r="CA99" s="4">
        <v>6.8221879999999997</v>
      </c>
      <c r="CB99" s="4">
        <v>12.386998999999999</v>
      </c>
      <c r="CC99" s="4">
        <f t="shared" si="14"/>
        <v>1.8024220696</v>
      </c>
      <c r="CE99" s="4">
        <f t="shared" si="15"/>
        <v>12711.041355853151</v>
      </c>
      <c r="CF99" s="4">
        <f t="shared" si="16"/>
        <v>1719.077233972572</v>
      </c>
      <c r="CG99" s="4">
        <f t="shared" si="17"/>
        <v>8.6431118434559995</v>
      </c>
      <c r="CH99" s="4">
        <f t="shared" si="18"/>
        <v>13.458996685476</v>
      </c>
    </row>
    <row r="100" spans="1:86">
      <c r="A100" s="2">
        <v>42439</v>
      </c>
      <c r="B100" s="29">
        <v>0.59166763888888896</v>
      </c>
      <c r="C100" s="4">
        <v>13.074999999999999</v>
      </c>
      <c r="D100" s="4">
        <v>3.0990000000000002</v>
      </c>
      <c r="E100" s="4" t="s">
        <v>155</v>
      </c>
      <c r="F100" s="4">
        <v>30989.547697000002</v>
      </c>
      <c r="G100" s="4">
        <v>14.4</v>
      </c>
      <c r="H100" s="4">
        <v>91.1</v>
      </c>
      <c r="I100" s="4">
        <v>369.3</v>
      </c>
      <c r="K100" s="4">
        <v>0</v>
      </c>
      <c r="L100" s="4">
        <v>27</v>
      </c>
      <c r="M100" s="4">
        <v>0.85850000000000004</v>
      </c>
      <c r="N100" s="4">
        <v>11.225300000000001</v>
      </c>
      <c r="O100" s="4">
        <v>2.6604999999999999</v>
      </c>
      <c r="P100" s="4">
        <v>12.3582</v>
      </c>
      <c r="Q100" s="4">
        <v>78.211100000000002</v>
      </c>
      <c r="R100" s="4">
        <v>90.6</v>
      </c>
      <c r="S100" s="4">
        <v>9.9364000000000008</v>
      </c>
      <c r="T100" s="4">
        <v>62.884500000000003</v>
      </c>
      <c r="U100" s="4">
        <v>72.8</v>
      </c>
      <c r="V100" s="4">
        <v>369.3</v>
      </c>
      <c r="Y100" s="4">
        <v>23.460999999999999</v>
      </c>
      <c r="Z100" s="4">
        <v>0</v>
      </c>
      <c r="AA100" s="4">
        <v>0</v>
      </c>
      <c r="AB100" s="4" t="s">
        <v>207</v>
      </c>
      <c r="AC100" s="4">
        <v>0</v>
      </c>
      <c r="AD100" s="4">
        <v>10.4</v>
      </c>
      <c r="AE100" s="4">
        <v>867</v>
      </c>
      <c r="AF100" s="4">
        <v>898</v>
      </c>
      <c r="AG100" s="4">
        <v>837</v>
      </c>
      <c r="AH100" s="4">
        <v>85</v>
      </c>
      <c r="AI100" s="4">
        <v>23.14</v>
      </c>
      <c r="AJ100" s="4">
        <v>0.53</v>
      </c>
      <c r="AK100" s="4">
        <v>981</v>
      </c>
      <c r="AL100" s="4">
        <v>0</v>
      </c>
      <c r="AM100" s="4">
        <v>0</v>
      </c>
      <c r="AN100" s="4">
        <v>23</v>
      </c>
      <c r="AO100" s="4">
        <v>189.9</v>
      </c>
      <c r="AP100" s="4">
        <v>186.9</v>
      </c>
      <c r="AQ100" s="4">
        <v>3.2</v>
      </c>
      <c r="AR100" s="4">
        <v>195</v>
      </c>
      <c r="AS100" s="4" t="s">
        <v>155</v>
      </c>
      <c r="AT100" s="4">
        <v>2</v>
      </c>
      <c r="AU100" s="5">
        <v>0.79958333333333342</v>
      </c>
      <c r="AV100" s="4">
        <v>47.164234999999998</v>
      </c>
      <c r="AW100" s="4">
        <v>-88.488505000000004</v>
      </c>
      <c r="AX100" s="4">
        <v>321.60000000000002</v>
      </c>
      <c r="AY100" s="4">
        <v>23.9</v>
      </c>
      <c r="AZ100" s="4">
        <v>12</v>
      </c>
      <c r="BA100" s="4">
        <v>10</v>
      </c>
      <c r="BB100" s="4" t="s">
        <v>222</v>
      </c>
      <c r="BC100" s="4">
        <v>1.3540000000000001</v>
      </c>
      <c r="BD100" s="4">
        <v>1.0491999999999999</v>
      </c>
      <c r="BE100" s="4">
        <v>2.5032000000000001</v>
      </c>
      <c r="BF100" s="4">
        <v>14.063000000000001</v>
      </c>
      <c r="BG100" s="4">
        <v>12.85</v>
      </c>
      <c r="BH100" s="4">
        <v>0.91</v>
      </c>
      <c r="BI100" s="4">
        <v>16.48</v>
      </c>
      <c r="BJ100" s="4">
        <v>2444.6979999999999</v>
      </c>
      <c r="BK100" s="4">
        <v>368.78199999999998</v>
      </c>
      <c r="BL100" s="4">
        <v>0.28199999999999997</v>
      </c>
      <c r="BM100" s="4">
        <v>1.784</v>
      </c>
      <c r="BN100" s="4">
        <v>2.0659999999999998</v>
      </c>
      <c r="BO100" s="4">
        <v>0.22700000000000001</v>
      </c>
      <c r="BP100" s="4">
        <v>1.4339999999999999</v>
      </c>
      <c r="BQ100" s="4">
        <v>1.661</v>
      </c>
      <c r="BR100" s="4">
        <v>2.6595</v>
      </c>
      <c r="BU100" s="4">
        <v>1.014</v>
      </c>
      <c r="BW100" s="4">
        <v>0</v>
      </c>
      <c r="BX100" s="4">
        <v>0.25470300000000001</v>
      </c>
      <c r="BY100" s="4">
        <v>-5</v>
      </c>
      <c r="BZ100" s="4">
        <v>0.61489199999999999</v>
      </c>
      <c r="CA100" s="4">
        <v>6.224297</v>
      </c>
      <c r="CB100" s="4">
        <v>12.420816</v>
      </c>
      <c r="CC100" s="4">
        <f t="shared" si="14"/>
        <v>1.6444592674</v>
      </c>
      <c r="CE100" s="4">
        <f t="shared" si="15"/>
        <v>11366.745241197581</v>
      </c>
      <c r="CF100" s="4">
        <f t="shared" si="16"/>
        <v>1714.6702961017379</v>
      </c>
      <c r="CG100" s="4">
        <f t="shared" si="17"/>
        <v>7.7229023157989998</v>
      </c>
      <c r="CH100" s="4">
        <f t="shared" si="18"/>
        <v>12.3654778500105</v>
      </c>
    </row>
    <row r="101" spans="1:86">
      <c r="A101" s="2">
        <v>42439</v>
      </c>
      <c r="B101" s="29">
        <v>0.591679212962963</v>
      </c>
      <c r="C101" s="4">
        <v>13.03</v>
      </c>
      <c r="D101" s="4">
        <v>2.9698000000000002</v>
      </c>
      <c r="E101" s="4" t="s">
        <v>155</v>
      </c>
      <c r="F101" s="4">
        <v>29698.429275999999</v>
      </c>
      <c r="G101" s="4">
        <v>13.7</v>
      </c>
      <c r="H101" s="4">
        <v>91</v>
      </c>
      <c r="I101" s="4">
        <v>375.3</v>
      </c>
      <c r="K101" s="4">
        <v>0</v>
      </c>
      <c r="L101" s="4">
        <v>28</v>
      </c>
      <c r="M101" s="4">
        <v>0.86009999999999998</v>
      </c>
      <c r="N101" s="4">
        <v>11.206799999999999</v>
      </c>
      <c r="O101" s="4">
        <v>2.5543</v>
      </c>
      <c r="P101" s="4">
        <v>11.7445</v>
      </c>
      <c r="Q101" s="4">
        <v>78.278599999999997</v>
      </c>
      <c r="R101" s="4">
        <v>90</v>
      </c>
      <c r="S101" s="4">
        <v>9.4436999999999998</v>
      </c>
      <c r="T101" s="4">
        <v>62.943199999999997</v>
      </c>
      <c r="U101" s="4">
        <v>72.400000000000006</v>
      </c>
      <c r="V101" s="4">
        <v>375.29</v>
      </c>
      <c r="Y101" s="4">
        <v>24.492000000000001</v>
      </c>
      <c r="Z101" s="4">
        <v>0</v>
      </c>
      <c r="AA101" s="4">
        <v>0</v>
      </c>
      <c r="AB101" s="4" t="s">
        <v>207</v>
      </c>
      <c r="AC101" s="4">
        <v>0</v>
      </c>
      <c r="AD101" s="4">
        <v>10.3</v>
      </c>
      <c r="AE101" s="4">
        <v>865</v>
      </c>
      <c r="AF101" s="4">
        <v>898</v>
      </c>
      <c r="AG101" s="4">
        <v>837</v>
      </c>
      <c r="AH101" s="4">
        <v>85</v>
      </c>
      <c r="AI101" s="4">
        <v>23.16</v>
      </c>
      <c r="AJ101" s="4">
        <v>0.53</v>
      </c>
      <c r="AK101" s="4">
        <v>980</v>
      </c>
      <c r="AL101" s="4">
        <v>0</v>
      </c>
      <c r="AM101" s="4">
        <v>0</v>
      </c>
      <c r="AN101" s="4">
        <v>23</v>
      </c>
      <c r="AO101" s="4">
        <v>189</v>
      </c>
      <c r="AP101" s="4">
        <v>186</v>
      </c>
      <c r="AQ101" s="4">
        <v>3.4</v>
      </c>
      <c r="AR101" s="4">
        <v>195</v>
      </c>
      <c r="AS101" s="4" t="s">
        <v>155</v>
      </c>
      <c r="AT101" s="4">
        <v>2</v>
      </c>
      <c r="AU101" s="5">
        <v>0.79959490740740735</v>
      </c>
      <c r="AV101" s="4">
        <v>47.164247000000003</v>
      </c>
      <c r="AW101" s="4">
        <v>-88.488572000000005</v>
      </c>
      <c r="AX101" s="4">
        <v>321.60000000000002</v>
      </c>
      <c r="AY101" s="4">
        <v>23.7</v>
      </c>
      <c r="AZ101" s="4">
        <v>12</v>
      </c>
      <c r="BA101" s="4">
        <v>10</v>
      </c>
      <c r="BB101" s="4" t="s">
        <v>222</v>
      </c>
      <c r="BC101" s="4">
        <v>1.6</v>
      </c>
      <c r="BD101" s="4">
        <v>1.0508</v>
      </c>
      <c r="BE101" s="4">
        <v>2.7</v>
      </c>
      <c r="BF101" s="4">
        <v>14.063000000000001</v>
      </c>
      <c r="BG101" s="4">
        <v>13</v>
      </c>
      <c r="BH101" s="4">
        <v>0.92</v>
      </c>
      <c r="BI101" s="4">
        <v>16.268999999999998</v>
      </c>
      <c r="BJ101" s="4">
        <v>2462.69</v>
      </c>
      <c r="BK101" s="4">
        <v>357.25299999999999</v>
      </c>
      <c r="BL101" s="4">
        <v>0.27</v>
      </c>
      <c r="BM101" s="4">
        <v>1.8009999999999999</v>
      </c>
      <c r="BN101" s="4">
        <v>2.0720000000000001</v>
      </c>
      <c r="BO101" s="4">
        <v>0.217</v>
      </c>
      <c r="BP101" s="4">
        <v>1.448</v>
      </c>
      <c r="BQ101" s="4">
        <v>1.6659999999999999</v>
      </c>
      <c r="BR101" s="4">
        <v>2.7271000000000001</v>
      </c>
      <c r="BU101" s="4">
        <v>1.0680000000000001</v>
      </c>
      <c r="BW101" s="4">
        <v>0</v>
      </c>
      <c r="BX101" s="4">
        <v>0.24912300000000001</v>
      </c>
      <c r="BY101" s="4">
        <v>-5</v>
      </c>
      <c r="BZ101" s="4">
        <v>0.61399999999999999</v>
      </c>
      <c r="CA101" s="4">
        <v>6.0879430000000001</v>
      </c>
      <c r="CB101" s="4">
        <v>12.402799999999999</v>
      </c>
      <c r="CC101" s="4">
        <f t="shared" si="14"/>
        <v>1.6084345406</v>
      </c>
      <c r="CE101" s="4">
        <f t="shared" si="15"/>
        <v>11199.559110962491</v>
      </c>
      <c r="CF101" s="4">
        <f t="shared" si="16"/>
        <v>1624.6771177325129</v>
      </c>
      <c r="CG101" s="4">
        <f t="shared" si="17"/>
        <v>7.5764572393860004</v>
      </c>
      <c r="CH101" s="4">
        <f t="shared" si="18"/>
        <v>12.4020147284091</v>
      </c>
    </row>
    <row r="102" spans="1:86">
      <c r="A102" s="2">
        <v>42439</v>
      </c>
      <c r="B102" s="29">
        <v>0.59169078703703704</v>
      </c>
      <c r="C102" s="4">
        <v>12.802</v>
      </c>
      <c r="D102" s="4">
        <v>3.5165000000000002</v>
      </c>
      <c r="E102" s="4" t="s">
        <v>155</v>
      </c>
      <c r="F102" s="4">
        <v>35164.72408</v>
      </c>
      <c r="G102" s="4">
        <v>12.5</v>
      </c>
      <c r="H102" s="4">
        <v>90.9</v>
      </c>
      <c r="I102" s="4">
        <v>403.4</v>
      </c>
      <c r="K102" s="4">
        <v>0</v>
      </c>
      <c r="L102" s="4">
        <v>30</v>
      </c>
      <c r="M102" s="4">
        <v>0.85680000000000001</v>
      </c>
      <c r="N102" s="4">
        <v>10.9696</v>
      </c>
      <c r="O102" s="4">
        <v>3.0129999999999999</v>
      </c>
      <c r="P102" s="4">
        <v>10.694599999999999</v>
      </c>
      <c r="Q102" s="4">
        <v>77.897599999999997</v>
      </c>
      <c r="R102" s="4">
        <v>88.6</v>
      </c>
      <c r="S102" s="4">
        <v>8.5989000000000004</v>
      </c>
      <c r="T102" s="4">
        <v>62.632399999999997</v>
      </c>
      <c r="U102" s="4">
        <v>71.2</v>
      </c>
      <c r="V102" s="4">
        <v>403.35039999999998</v>
      </c>
      <c r="Y102" s="4">
        <v>25.459</v>
      </c>
      <c r="Z102" s="4">
        <v>0</v>
      </c>
      <c r="AA102" s="4">
        <v>0</v>
      </c>
      <c r="AB102" s="4" t="s">
        <v>207</v>
      </c>
      <c r="AC102" s="4">
        <v>0</v>
      </c>
      <c r="AD102" s="4">
        <v>10.4</v>
      </c>
      <c r="AE102" s="4">
        <v>864</v>
      </c>
      <c r="AF102" s="4">
        <v>899</v>
      </c>
      <c r="AG102" s="4">
        <v>837</v>
      </c>
      <c r="AH102" s="4">
        <v>85</v>
      </c>
      <c r="AI102" s="4">
        <v>23.14</v>
      </c>
      <c r="AJ102" s="4">
        <v>0.53</v>
      </c>
      <c r="AK102" s="4">
        <v>981</v>
      </c>
      <c r="AL102" s="4">
        <v>0</v>
      </c>
      <c r="AM102" s="4">
        <v>0</v>
      </c>
      <c r="AN102" s="4">
        <v>23</v>
      </c>
      <c r="AO102" s="4">
        <v>189</v>
      </c>
      <c r="AP102" s="4">
        <v>186</v>
      </c>
      <c r="AQ102" s="4">
        <v>3.3</v>
      </c>
      <c r="AR102" s="4">
        <v>195</v>
      </c>
      <c r="AS102" s="4" t="s">
        <v>155</v>
      </c>
      <c r="AT102" s="4">
        <v>2</v>
      </c>
      <c r="AU102" s="5">
        <v>0.79959490740740735</v>
      </c>
      <c r="AV102" s="4">
        <v>47.164254999999997</v>
      </c>
      <c r="AW102" s="4">
        <v>-88.488641999999999</v>
      </c>
      <c r="AX102" s="4">
        <v>321.5</v>
      </c>
      <c r="AY102" s="4">
        <v>23.7</v>
      </c>
      <c r="AZ102" s="4">
        <v>12</v>
      </c>
      <c r="BA102" s="4">
        <v>10</v>
      </c>
      <c r="BB102" s="4" t="s">
        <v>222</v>
      </c>
      <c r="BC102" s="4">
        <v>1.6</v>
      </c>
      <c r="BD102" s="4">
        <v>1.2016</v>
      </c>
      <c r="BE102" s="4">
        <v>2.7507999999999999</v>
      </c>
      <c r="BF102" s="4">
        <v>14.063000000000001</v>
      </c>
      <c r="BG102" s="4">
        <v>12.69</v>
      </c>
      <c r="BH102" s="4">
        <v>0.9</v>
      </c>
      <c r="BI102" s="4">
        <v>16.709</v>
      </c>
      <c r="BJ102" s="4">
        <v>2371.8760000000002</v>
      </c>
      <c r="BK102" s="4">
        <v>414.65100000000001</v>
      </c>
      <c r="BL102" s="4">
        <v>0.24199999999999999</v>
      </c>
      <c r="BM102" s="4">
        <v>1.764</v>
      </c>
      <c r="BN102" s="4">
        <v>2.0059999999999998</v>
      </c>
      <c r="BO102" s="4">
        <v>0.19500000000000001</v>
      </c>
      <c r="BP102" s="4">
        <v>1.4179999999999999</v>
      </c>
      <c r="BQ102" s="4">
        <v>1.613</v>
      </c>
      <c r="BR102" s="4">
        <v>2.8839000000000001</v>
      </c>
      <c r="BU102" s="4">
        <v>1.0920000000000001</v>
      </c>
      <c r="BW102" s="4">
        <v>0</v>
      </c>
      <c r="BX102" s="4">
        <v>0.28620400000000001</v>
      </c>
      <c r="BY102" s="4">
        <v>-5</v>
      </c>
      <c r="BZ102" s="4">
        <v>0.61389099999999996</v>
      </c>
      <c r="CA102" s="4">
        <v>6.99411</v>
      </c>
      <c r="CB102" s="4">
        <v>12.400598</v>
      </c>
      <c r="CC102" s="4">
        <f t="shared" si="14"/>
        <v>1.8478438619999999</v>
      </c>
      <c r="CE102" s="4">
        <f t="shared" si="15"/>
        <v>12392.103752818921</v>
      </c>
      <c r="CF102" s="4">
        <f t="shared" si="16"/>
        <v>2166.38568509067</v>
      </c>
      <c r="CG102" s="4">
        <f t="shared" si="17"/>
        <v>8.4272800742099996</v>
      </c>
      <c r="CH102" s="4">
        <f t="shared" si="18"/>
        <v>15.067224430263002</v>
      </c>
    </row>
    <row r="103" spans="1:86">
      <c r="A103" s="2">
        <v>42439</v>
      </c>
      <c r="B103" s="29">
        <v>0.59170236111111107</v>
      </c>
      <c r="C103" s="4">
        <v>12.442</v>
      </c>
      <c r="D103" s="4">
        <v>4.0717999999999996</v>
      </c>
      <c r="E103" s="4" t="s">
        <v>155</v>
      </c>
      <c r="F103" s="4">
        <v>40718.064784000002</v>
      </c>
      <c r="G103" s="4">
        <v>11.8</v>
      </c>
      <c r="H103" s="4">
        <v>90.8</v>
      </c>
      <c r="I103" s="4">
        <v>427.3</v>
      </c>
      <c r="K103" s="4">
        <v>0</v>
      </c>
      <c r="L103" s="4">
        <v>30</v>
      </c>
      <c r="M103" s="4">
        <v>0.85450000000000004</v>
      </c>
      <c r="N103" s="4">
        <v>10.6318</v>
      </c>
      <c r="O103" s="4">
        <v>3.4794</v>
      </c>
      <c r="P103" s="4">
        <v>10.0792</v>
      </c>
      <c r="Q103" s="4">
        <v>77.602000000000004</v>
      </c>
      <c r="R103" s="4">
        <v>87.7</v>
      </c>
      <c r="S103" s="4">
        <v>8.1046999999999993</v>
      </c>
      <c r="T103" s="4">
        <v>62.399799999999999</v>
      </c>
      <c r="U103" s="4">
        <v>70.5</v>
      </c>
      <c r="V103" s="4">
        <v>427.25729999999999</v>
      </c>
      <c r="Y103" s="4">
        <v>25.465</v>
      </c>
      <c r="Z103" s="4">
        <v>0</v>
      </c>
      <c r="AA103" s="4">
        <v>0</v>
      </c>
      <c r="AB103" s="4" t="s">
        <v>207</v>
      </c>
      <c r="AC103" s="4">
        <v>0</v>
      </c>
      <c r="AD103" s="4">
        <v>10.3</v>
      </c>
      <c r="AE103" s="4">
        <v>862</v>
      </c>
      <c r="AF103" s="4">
        <v>899</v>
      </c>
      <c r="AG103" s="4">
        <v>835</v>
      </c>
      <c r="AH103" s="4">
        <v>85</v>
      </c>
      <c r="AI103" s="4">
        <v>23.16</v>
      </c>
      <c r="AJ103" s="4">
        <v>0.53</v>
      </c>
      <c r="AK103" s="4">
        <v>980</v>
      </c>
      <c r="AL103" s="4">
        <v>0</v>
      </c>
      <c r="AM103" s="4">
        <v>0</v>
      </c>
      <c r="AN103" s="4">
        <v>23</v>
      </c>
      <c r="AO103" s="4">
        <v>189.1</v>
      </c>
      <c r="AP103" s="4">
        <v>186</v>
      </c>
      <c r="AQ103" s="4">
        <v>3.3</v>
      </c>
      <c r="AR103" s="4">
        <v>195</v>
      </c>
      <c r="AS103" s="4" t="s">
        <v>155</v>
      </c>
      <c r="AT103" s="4">
        <v>2</v>
      </c>
      <c r="AU103" s="5">
        <v>0.7996064814814815</v>
      </c>
      <c r="AV103" s="4">
        <v>47.164271999999997</v>
      </c>
      <c r="AW103" s="4">
        <v>-88.488780000000006</v>
      </c>
      <c r="AX103" s="4">
        <v>321.5</v>
      </c>
      <c r="AY103" s="4">
        <v>23.7</v>
      </c>
      <c r="AZ103" s="4">
        <v>12</v>
      </c>
      <c r="BA103" s="4">
        <v>10</v>
      </c>
      <c r="BB103" s="4" t="s">
        <v>222</v>
      </c>
      <c r="BC103" s="4">
        <v>1.6</v>
      </c>
      <c r="BD103" s="4">
        <v>1.3</v>
      </c>
      <c r="BE103" s="4">
        <v>2.8</v>
      </c>
      <c r="BF103" s="4">
        <v>14.063000000000001</v>
      </c>
      <c r="BG103" s="4">
        <v>12.48</v>
      </c>
      <c r="BH103" s="4">
        <v>0.89</v>
      </c>
      <c r="BI103" s="4">
        <v>17.024999999999999</v>
      </c>
      <c r="BJ103" s="4">
        <v>2277.4839999999999</v>
      </c>
      <c r="BK103" s="4">
        <v>474.39100000000002</v>
      </c>
      <c r="BL103" s="4">
        <v>0.22600000000000001</v>
      </c>
      <c r="BM103" s="4">
        <v>1.7410000000000001</v>
      </c>
      <c r="BN103" s="4">
        <v>1.9670000000000001</v>
      </c>
      <c r="BO103" s="4">
        <v>0.182</v>
      </c>
      <c r="BP103" s="4">
        <v>1.4</v>
      </c>
      <c r="BQ103" s="4">
        <v>1.5820000000000001</v>
      </c>
      <c r="BR103" s="4">
        <v>3.0265</v>
      </c>
      <c r="BU103" s="4">
        <v>1.0820000000000001</v>
      </c>
      <c r="BW103" s="4">
        <v>0</v>
      </c>
      <c r="BX103" s="4">
        <v>0.243839</v>
      </c>
      <c r="BY103" s="4">
        <v>-5</v>
      </c>
      <c r="BZ103" s="4">
        <v>0.61321800000000004</v>
      </c>
      <c r="CA103" s="4">
        <v>5.9588150000000004</v>
      </c>
      <c r="CB103" s="4">
        <v>12.387003999999999</v>
      </c>
      <c r="CC103" s="4">
        <f t="shared" si="14"/>
        <v>1.5743189230000001</v>
      </c>
      <c r="CE103" s="4">
        <f t="shared" si="15"/>
        <v>10137.61604863062</v>
      </c>
      <c r="CF103" s="4">
        <f t="shared" si="16"/>
        <v>2111.6257303787552</v>
      </c>
      <c r="CG103" s="4">
        <f t="shared" si="17"/>
        <v>7.0418534615100006</v>
      </c>
      <c r="CH103" s="4">
        <f t="shared" si="18"/>
        <v>13.471662137332501</v>
      </c>
    </row>
    <row r="104" spans="1:86">
      <c r="A104" s="2">
        <v>42439</v>
      </c>
      <c r="B104" s="29">
        <v>0.59171393518518511</v>
      </c>
      <c r="C104" s="4">
        <v>12.243</v>
      </c>
      <c r="D104" s="4">
        <v>4.4244000000000003</v>
      </c>
      <c r="E104" s="4" t="s">
        <v>155</v>
      </c>
      <c r="F104" s="4">
        <v>44244.457831</v>
      </c>
      <c r="G104" s="4">
        <v>10.3</v>
      </c>
      <c r="H104" s="4">
        <v>90.8</v>
      </c>
      <c r="I104" s="4">
        <v>446.9</v>
      </c>
      <c r="K104" s="4">
        <v>0</v>
      </c>
      <c r="L104" s="4">
        <v>33</v>
      </c>
      <c r="M104" s="4">
        <v>0.8528</v>
      </c>
      <c r="N104" s="4">
        <v>10.440099999999999</v>
      </c>
      <c r="O104" s="4">
        <v>3.7730000000000001</v>
      </c>
      <c r="P104" s="4">
        <v>8.7985000000000007</v>
      </c>
      <c r="Q104" s="4">
        <v>77.431299999999993</v>
      </c>
      <c r="R104" s="4">
        <v>86.2</v>
      </c>
      <c r="S104" s="4">
        <v>7.0747999999999998</v>
      </c>
      <c r="T104" s="4">
        <v>62.261899999999997</v>
      </c>
      <c r="U104" s="4">
        <v>69.3</v>
      </c>
      <c r="V104" s="4">
        <v>446.8553</v>
      </c>
      <c r="Y104" s="4">
        <v>27.802</v>
      </c>
      <c r="Z104" s="4">
        <v>0</v>
      </c>
      <c r="AA104" s="4">
        <v>0</v>
      </c>
      <c r="AB104" s="4" t="s">
        <v>207</v>
      </c>
      <c r="AC104" s="4">
        <v>0</v>
      </c>
      <c r="AD104" s="4">
        <v>10.4</v>
      </c>
      <c r="AE104" s="4">
        <v>862</v>
      </c>
      <c r="AF104" s="4">
        <v>899</v>
      </c>
      <c r="AG104" s="4">
        <v>836</v>
      </c>
      <c r="AH104" s="4">
        <v>85</v>
      </c>
      <c r="AI104" s="4">
        <v>23.16</v>
      </c>
      <c r="AJ104" s="4">
        <v>0.53</v>
      </c>
      <c r="AK104" s="4">
        <v>980</v>
      </c>
      <c r="AL104" s="4">
        <v>0</v>
      </c>
      <c r="AM104" s="4">
        <v>0</v>
      </c>
      <c r="AN104" s="4">
        <v>23</v>
      </c>
      <c r="AO104" s="4">
        <v>190</v>
      </c>
      <c r="AP104" s="4">
        <v>186</v>
      </c>
      <c r="AQ104" s="4">
        <v>3.2</v>
      </c>
      <c r="AR104" s="4">
        <v>195</v>
      </c>
      <c r="AS104" s="4" t="s">
        <v>155</v>
      </c>
      <c r="AT104" s="4">
        <v>2</v>
      </c>
      <c r="AU104" s="5">
        <v>0.79961805555555554</v>
      </c>
      <c r="AV104" s="4">
        <v>47.164284000000002</v>
      </c>
      <c r="AW104" s="4">
        <v>-88.488917999999998</v>
      </c>
      <c r="AX104" s="4">
        <v>321.39999999999998</v>
      </c>
      <c r="AY104" s="4">
        <v>23.3</v>
      </c>
      <c r="AZ104" s="4">
        <v>12</v>
      </c>
      <c r="BA104" s="4">
        <v>10</v>
      </c>
      <c r="BB104" s="4" t="s">
        <v>222</v>
      </c>
      <c r="BC104" s="4">
        <v>1.8031999999999999</v>
      </c>
      <c r="BD104" s="4">
        <v>1.1476</v>
      </c>
      <c r="BE104" s="4">
        <v>2.9016000000000002</v>
      </c>
      <c r="BF104" s="4">
        <v>14.063000000000001</v>
      </c>
      <c r="BG104" s="4">
        <v>12.32</v>
      </c>
      <c r="BH104" s="4">
        <v>0.88</v>
      </c>
      <c r="BI104" s="4">
        <v>17.265000000000001</v>
      </c>
      <c r="BJ104" s="4">
        <v>2220.0790000000002</v>
      </c>
      <c r="BK104" s="4">
        <v>510.65800000000002</v>
      </c>
      <c r="BL104" s="4">
        <v>0.19600000000000001</v>
      </c>
      <c r="BM104" s="4">
        <v>1.724</v>
      </c>
      <c r="BN104" s="4">
        <v>1.92</v>
      </c>
      <c r="BO104" s="4">
        <v>0.158</v>
      </c>
      <c r="BP104" s="4">
        <v>1.387</v>
      </c>
      <c r="BQ104" s="4">
        <v>1.544</v>
      </c>
      <c r="BR104" s="4">
        <v>3.1421999999999999</v>
      </c>
      <c r="BU104" s="4">
        <v>1.173</v>
      </c>
      <c r="BW104" s="4">
        <v>0</v>
      </c>
      <c r="BX104" s="4">
        <v>0.21690999999999999</v>
      </c>
      <c r="BY104" s="4">
        <v>-5</v>
      </c>
      <c r="BZ104" s="4">
        <v>0.61510900000000002</v>
      </c>
      <c r="CA104" s="4">
        <v>5.3007379999999999</v>
      </c>
      <c r="CB104" s="4">
        <v>12.425202000000001</v>
      </c>
      <c r="CC104" s="4">
        <f t="shared" si="14"/>
        <v>1.4004549795999999</v>
      </c>
      <c r="CE104" s="4">
        <f t="shared" si="15"/>
        <v>8790.7386673715937</v>
      </c>
      <c r="CF104" s="4">
        <f t="shared" si="16"/>
        <v>2022.0276064061882</v>
      </c>
      <c r="CG104" s="4">
        <f t="shared" si="17"/>
        <v>6.1137015855839998</v>
      </c>
      <c r="CH104" s="4">
        <f t="shared" si="18"/>
        <v>12.442016270869201</v>
      </c>
    </row>
    <row r="105" spans="1:86">
      <c r="A105" s="2">
        <v>42439</v>
      </c>
      <c r="B105" s="29">
        <v>0.59172550925925926</v>
      </c>
      <c r="C105" s="4">
        <v>12.449</v>
      </c>
      <c r="D105" s="4">
        <v>4.0952000000000002</v>
      </c>
      <c r="E105" s="4" t="s">
        <v>155</v>
      </c>
      <c r="F105" s="4">
        <v>40951.809370000003</v>
      </c>
      <c r="G105" s="4">
        <v>8.9</v>
      </c>
      <c r="H105" s="4">
        <v>90.8</v>
      </c>
      <c r="I105" s="4">
        <v>442.3</v>
      </c>
      <c r="K105" s="4">
        <v>0</v>
      </c>
      <c r="L105" s="4">
        <v>33</v>
      </c>
      <c r="M105" s="4">
        <v>0.85419999999999996</v>
      </c>
      <c r="N105" s="4">
        <v>10.633699999999999</v>
      </c>
      <c r="O105" s="4">
        <v>3.4980000000000002</v>
      </c>
      <c r="P105" s="4">
        <v>7.6329000000000002</v>
      </c>
      <c r="Q105" s="4">
        <v>77.559100000000001</v>
      </c>
      <c r="R105" s="4">
        <v>85.2</v>
      </c>
      <c r="S105" s="4">
        <v>6.1371000000000002</v>
      </c>
      <c r="T105" s="4">
        <v>62.359699999999997</v>
      </c>
      <c r="U105" s="4">
        <v>68.5</v>
      </c>
      <c r="V105" s="4">
        <v>442.26150000000001</v>
      </c>
      <c r="Y105" s="4">
        <v>28.5</v>
      </c>
      <c r="Z105" s="4">
        <v>0</v>
      </c>
      <c r="AA105" s="4">
        <v>0</v>
      </c>
      <c r="AB105" s="4" t="s">
        <v>207</v>
      </c>
      <c r="AC105" s="4">
        <v>0</v>
      </c>
      <c r="AD105" s="4">
        <v>10.4</v>
      </c>
      <c r="AE105" s="4">
        <v>868</v>
      </c>
      <c r="AF105" s="4">
        <v>899</v>
      </c>
      <c r="AG105" s="4">
        <v>837</v>
      </c>
      <c r="AH105" s="4">
        <v>85</v>
      </c>
      <c r="AI105" s="4">
        <v>23.14</v>
      </c>
      <c r="AJ105" s="4">
        <v>0.53</v>
      </c>
      <c r="AK105" s="4">
        <v>981</v>
      </c>
      <c r="AL105" s="4">
        <v>0</v>
      </c>
      <c r="AM105" s="4">
        <v>0</v>
      </c>
      <c r="AN105" s="4">
        <v>23</v>
      </c>
      <c r="AO105" s="4">
        <v>190</v>
      </c>
      <c r="AP105" s="4">
        <v>186</v>
      </c>
      <c r="AQ105" s="4">
        <v>3.1</v>
      </c>
      <c r="AR105" s="4">
        <v>195</v>
      </c>
      <c r="AS105" s="4" t="s">
        <v>155</v>
      </c>
      <c r="AT105" s="4">
        <v>2</v>
      </c>
      <c r="AU105" s="5">
        <v>0.79962962962962969</v>
      </c>
      <c r="AV105" s="4">
        <v>47.164282999999998</v>
      </c>
      <c r="AW105" s="4">
        <v>-88.489123000000006</v>
      </c>
      <c r="AX105" s="4">
        <v>321.39999999999998</v>
      </c>
      <c r="AY105" s="4">
        <v>22.9</v>
      </c>
      <c r="AZ105" s="4">
        <v>12</v>
      </c>
      <c r="BA105" s="4">
        <v>10</v>
      </c>
      <c r="BB105" s="4" t="s">
        <v>222</v>
      </c>
      <c r="BC105" s="4">
        <v>2</v>
      </c>
      <c r="BD105" s="4">
        <v>1</v>
      </c>
      <c r="BE105" s="4">
        <v>2.6444000000000001</v>
      </c>
      <c r="BF105" s="4">
        <v>14.063000000000001</v>
      </c>
      <c r="BG105" s="4">
        <v>12.45</v>
      </c>
      <c r="BH105" s="4">
        <v>0.89</v>
      </c>
      <c r="BI105" s="4">
        <v>17.071999999999999</v>
      </c>
      <c r="BJ105" s="4">
        <v>2274.3519999999999</v>
      </c>
      <c r="BK105" s="4">
        <v>476.18</v>
      </c>
      <c r="BL105" s="4">
        <v>0.17100000000000001</v>
      </c>
      <c r="BM105" s="4">
        <v>1.7370000000000001</v>
      </c>
      <c r="BN105" s="4">
        <v>1.9079999999999999</v>
      </c>
      <c r="BO105" s="4">
        <v>0.13700000000000001</v>
      </c>
      <c r="BP105" s="4">
        <v>1.397</v>
      </c>
      <c r="BQ105" s="4">
        <v>1.534</v>
      </c>
      <c r="BR105" s="4">
        <v>3.1278999999999999</v>
      </c>
      <c r="BU105" s="4">
        <v>1.2090000000000001</v>
      </c>
      <c r="BW105" s="4">
        <v>0</v>
      </c>
      <c r="BX105" s="4">
        <v>0.20930799999999999</v>
      </c>
      <c r="BY105" s="4">
        <v>-5</v>
      </c>
      <c r="BZ105" s="4">
        <v>0.61589099999999997</v>
      </c>
      <c r="CA105" s="4">
        <v>5.1149639999999996</v>
      </c>
      <c r="CB105" s="4">
        <v>12.440998</v>
      </c>
      <c r="CC105" s="4">
        <f t="shared" si="14"/>
        <v>1.3513734887999997</v>
      </c>
      <c r="CE105" s="4">
        <f t="shared" si="15"/>
        <v>8690.0217666860135</v>
      </c>
      <c r="CF105" s="4">
        <f t="shared" si="16"/>
        <v>1819.4257374674398</v>
      </c>
      <c r="CG105" s="4">
        <f t="shared" si="17"/>
        <v>5.8612270176719994</v>
      </c>
      <c r="CH105" s="4">
        <f t="shared" si="18"/>
        <v>11.951324634013199</v>
      </c>
    </row>
    <row r="106" spans="1:86">
      <c r="A106" s="2">
        <v>42439</v>
      </c>
      <c r="B106" s="29">
        <v>0.5917370833333333</v>
      </c>
      <c r="C106" s="4">
        <v>13.214</v>
      </c>
      <c r="D106" s="4">
        <v>2.9539</v>
      </c>
      <c r="E106" s="4" t="s">
        <v>155</v>
      </c>
      <c r="F106" s="4">
        <v>29539.174999999999</v>
      </c>
      <c r="G106" s="4">
        <v>8.6999999999999993</v>
      </c>
      <c r="H106" s="4">
        <v>90.8</v>
      </c>
      <c r="I106" s="4">
        <v>385.4</v>
      </c>
      <c r="K106" s="4">
        <v>0</v>
      </c>
      <c r="L106" s="4">
        <v>33</v>
      </c>
      <c r="M106" s="4">
        <v>0.85870000000000002</v>
      </c>
      <c r="N106" s="4">
        <v>11.3477</v>
      </c>
      <c r="O106" s="4">
        <v>2.5367000000000002</v>
      </c>
      <c r="P106" s="4">
        <v>7.4710999999999999</v>
      </c>
      <c r="Q106" s="4">
        <v>77.973799999999997</v>
      </c>
      <c r="R106" s="4">
        <v>85.4</v>
      </c>
      <c r="S106" s="4">
        <v>6.0068999999999999</v>
      </c>
      <c r="T106" s="4">
        <v>62.693100000000001</v>
      </c>
      <c r="U106" s="4">
        <v>68.7</v>
      </c>
      <c r="V106" s="4">
        <v>385.40179999999998</v>
      </c>
      <c r="Y106" s="4">
        <v>28.513999999999999</v>
      </c>
      <c r="Z106" s="4">
        <v>0</v>
      </c>
      <c r="AA106" s="4">
        <v>0</v>
      </c>
      <c r="AB106" s="4" t="s">
        <v>207</v>
      </c>
      <c r="AC106" s="4">
        <v>0</v>
      </c>
      <c r="AD106" s="4">
        <v>10.3</v>
      </c>
      <c r="AE106" s="4">
        <v>872</v>
      </c>
      <c r="AF106" s="4">
        <v>899</v>
      </c>
      <c r="AG106" s="4">
        <v>838</v>
      </c>
      <c r="AH106" s="4">
        <v>85</v>
      </c>
      <c r="AI106" s="4">
        <v>23.14</v>
      </c>
      <c r="AJ106" s="4">
        <v>0.53</v>
      </c>
      <c r="AK106" s="4">
        <v>981</v>
      </c>
      <c r="AL106" s="4">
        <v>0</v>
      </c>
      <c r="AM106" s="4">
        <v>0</v>
      </c>
      <c r="AN106" s="4">
        <v>23</v>
      </c>
      <c r="AO106" s="4">
        <v>190</v>
      </c>
      <c r="AP106" s="4">
        <v>186.1</v>
      </c>
      <c r="AQ106" s="4">
        <v>3.2</v>
      </c>
      <c r="AR106" s="4">
        <v>195</v>
      </c>
      <c r="AS106" s="4" t="s">
        <v>155</v>
      </c>
      <c r="AT106" s="4">
        <v>2</v>
      </c>
      <c r="AU106" s="5">
        <v>0.79965277777777777</v>
      </c>
      <c r="AV106" s="4">
        <v>47.164264000000003</v>
      </c>
      <c r="AW106" s="4">
        <v>-88.489318999999995</v>
      </c>
      <c r="AX106" s="4">
        <v>321.5</v>
      </c>
      <c r="AY106" s="4">
        <v>22.4</v>
      </c>
      <c r="AZ106" s="4">
        <v>12</v>
      </c>
      <c r="BA106" s="4">
        <v>10</v>
      </c>
      <c r="BB106" s="4" t="s">
        <v>222</v>
      </c>
      <c r="BC106" s="4">
        <v>2</v>
      </c>
      <c r="BD106" s="4">
        <v>1</v>
      </c>
      <c r="BE106" s="4">
        <v>2.2999999999999998</v>
      </c>
      <c r="BF106" s="4">
        <v>14.063000000000001</v>
      </c>
      <c r="BG106" s="4">
        <v>12.88</v>
      </c>
      <c r="BH106" s="4">
        <v>0.92</v>
      </c>
      <c r="BI106" s="4">
        <v>16.449000000000002</v>
      </c>
      <c r="BJ106" s="4">
        <v>2471.3319999999999</v>
      </c>
      <c r="BK106" s="4">
        <v>351.61099999999999</v>
      </c>
      <c r="BL106" s="4">
        <v>0.17</v>
      </c>
      <c r="BM106" s="4">
        <v>1.778</v>
      </c>
      <c r="BN106" s="4">
        <v>1.9490000000000001</v>
      </c>
      <c r="BO106" s="4">
        <v>0.13700000000000001</v>
      </c>
      <c r="BP106" s="4">
        <v>1.43</v>
      </c>
      <c r="BQ106" s="4">
        <v>1.5669999999999999</v>
      </c>
      <c r="BR106" s="4">
        <v>2.7755000000000001</v>
      </c>
      <c r="BU106" s="4">
        <v>1.232</v>
      </c>
      <c r="BW106" s="4">
        <v>0</v>
      </c>
      <c r="BX106" s="4">
        <v>0.22828399999999999</v>
      </c>
      <c r="BY106" s="4">
        <v>-5</v>
      </c>
      <c r="BZ106" s="4">
        <v>0.61521800000000004</v>
      </c>
      <c r="CA106" s="4">
        <v>5.5786899999999999</v>
      </c>
      <c r="CB106" s="4">
        <v>12.427403999999999</v>
      </c>
      <c r="CC106" s="4">
        <f t="shared" si="14"/>
        <v>1.4738898979999999</v>
      </c>
      <c r="CE106" s="4">
        <f t="shared" si="15"/>
        <v>10298.735950964759</v>
      </c>
      <c r="CF106" s="4">
        <f t="shared" si="16"/>
        <v>1465.2619908837298</v>
      </c>
      <c r="CG106" s="4">
        <f t="shared" si="17"/>
        <v>6.5301300008099989</v>
      </c>
      <c r="CH106" s="4">
        <f t="shared" si="18"/>
        <v>11.566289608965</v>
      </c>
    </row>
    <row r="107" spans="1:86">
      <c r="A107" s="2">
        <v>42439</v>
      </c>
      <c r="B107" s="29">
        <v>0.59174865740740745</v>
      </c>
      <c r="C107" s="4">
        <v>13.691000000000001</v>
      </c>
      <c r="D107" s="4">
        <v>1.9398</v>
      </c>
      <c r="E107" s="4" t="s">
        <v>155</v>
      </c>
      <c r="F107" s="4">
        <v>19397.508333000002</v>
      </c>
      <c r="G107" s="4">
        <v>20</v>
      </c>
      <c r="H107" s="4">
        <v>87</v>
      </c>
      <c r="I107" s="4">
        <v>309.7</v>
      </c>
      <c r="K107" s="4">
        <v>0</v>
      </c>
      <c r="L107" s="4">
        <v>31</v>
      </c>
      <c r="M107" s="4">
        <v>0.86419999999999997</v>
      </c>
      <c r="N107" s="4">
        <v>11.8325</v>
      </c>
      <c r="O107" s="4">
        <v>1.6763999999999999</v>
      </c>
      <c r="P107" s="4">
        <v>17.311399999999999</v>
      </c>
      <c r="Q107" s="4">
        <v>75.188900000000004</v>
      </c>
      <c r="R107" s="4">
        <v>92.5</v>
      </c>
      <c r="S107" s="4">
        <v>13.918799999999999</v>
      </c>
      <c r="T107" s="4">
        <v>60.454000000000001</v>
      </c>
      <c r="U107" s="4">
        <v>74.400000000000006</v>
      </c>
      <c r="V107" s="4">
        <v>309.69490000000002</v>
      </c>
      <c r="Y107" s="4">
        <v>26.800999999999998</v>
      </c>
      <c r="Z107" s="4">
        <v>0</v>
      </c>
      <c r="AA107" s="4">
        <v>0</v>
      </c>
      <c r="AB107" s="4" t="s">
        <v>207</v>
      </c>
      <c r="AC107" s="4">
        <v>0</v>
      </c>
      <c r="AD107" s="4">
        <v>10.4</v>
      </c>
      <c r="AE107" s="4">
        <v>875</v>
      </c>
      <c r="AF107" s="4">
        <v>900</v>
      </c>
      <c r="AG107" s="4">
        <v>841</v>
      </c>
      <c r="AH107" s="4">
        <v>85</v>
      </c>
      <c r="AI107" s="4">
        <v>23.14</v>
      </c>
      <c r="AJ107" s="4">
        <v>0.53</v>
      </c>
      <c r="AK107" s="4">
        <v>981</v>
      </c>
      <c r="AL107" s="4">
        <v>0</v>
      </c>
      <c r="AM107" s="4">
        <v>0</v>
      </c>
      <c r="AN107" s="4">
        <v>23</v>
      </c>
      <c r="AO107" s="4">
        <v>190</v>
      </c>
      <c r="AP107" s="4">
        <v>187</v>
      </c>
      <c r="AQ107" s="4">
        <v>3.3</v>
      </c>
      <c r="AR107" s="4">
        <v>195</v>
      </c>
      <c r="AS107" s="4" t="s">
        <v>155</v>
      </c>
      <c r="AT107" s="4">
        <v>2</v>
      </c>
      <c r="AU107" s="5">
        <v>0.79966435185185192</v>
      </c>
      <c r="AV107" s="4">
        <v>47.164248000000001</v>
      </c>
      <c r="AW107" s="4">
        <v>-88.489379999999997</v>
      </c>
      <c r="AX107" s="4">
        <v>321.60000000000002</v>
      </c>
      <c r="AY107" s="4">
        <v>21.5</v>
      </c>
      <c r="AZ107" s="4">
        <v>12</v>
      </c>
      <c r="BA107" s="4">
        <v>9</v>
      </c>
      <c r="BB107" s="4" t="s">
        <v>222</v>
      </c>
      <c r="BC107" s="4">
        <v>1.9492</v>
      </c>
      <c r="BD107" s="4">
        <v>1.2032</v>
      </c>
      <c r="BE107" s="4">
        <v>2.4523999999999999</v>
      </c>
      <c r="BF107" s="4">
        <v>14.063000000000001</v>
      </c>
      <c r="BG107" s="4">
        <v>13.43</v>
      </c>
      <c r="BH107" s="4">
        <v>0.95</v>
      </c>
      <c r="BI107" s="4">
        <v>15.709</v>
      </c>
      <c r="BJ107" s="4">
        <v>2650.0540000000001</v>
      </c>
      <c r="BK107" s="4">
        <v>238.96600000000001</v>
      </c>
      <c r="BL107" s="4">
        <v>0.40600000000000003</v>
      </c>
      <c r="BM107" s="4">
        <v>1.7629999999999999</v>
      </c>
      <c r="BN107" s="4">
        <v>2.169</v>
      </c>
      <c r="BO107" s="4">
        <v>0.32600000000000001</v>
      </c>
      <c r="BP107" s="4">
        <v>1.4179999999999999</v>
      </c>
      <c r="BQ107" s="4">
        <v>1.744</v>
      </c>
      <c r="BR107" s="4">
        <v>2.2936000000000001</v>
      </c>
      <c r="BU107" s="4">
        <v>1.1910000000000001</v>
      </c>
      <c r="BW107" s="4">
        <v>0</v>
      </c>
      <c r="BX107" s="4">
        <v>0.29894300000000001</v>
      </c>
      <c r="BY107" s="4">
        <v>-5</v>
      </c>
      <c r="BZ107" s="4">
        <v>0.61689099999999997</v>
      </c>
      <c r="CA107" s="4">
        <v>7.3054199999999998</v>
      </c>
      <c r="CB107" s="4">
        <v>12.461198</v>
      </c>
      <c r="CC107" s="4">
        <f t="shared" si="14"/>
        <v>1.9300919639999998</v>
      </c>
      <c r="CE107" s="4">
        <f t="shared" si="15"/>
        <v>14461.73884703196</v>
      </c>
      <c r="CF107" s="4">
        <f t="shared" si="16"/>
        <v>1304.07300580284</v>
      </c>
      <c r="CG107" s="4">
        <f t="shared" si="17"/>
        <v>9.5172674025599999</v>
      </c>
      <c r="CH107" s="4">
        <f t="shared" si="18"/>
        <v>12.516516350063998</v>
      </c>
    </row>
    <row r="108" spans="1:86">
      <c r="A108" s="2">
        <v>42439</v>
      </c>
      <c r="B108" s="29">
        <v>0.59176023148148149</v>
      </c>
      <c r="C108" s="4">
        <v>14.035</v>
      </c>
      <c r="D108" s="4">
        <v>1.1284000000000001</v>
      </c>
      <c r="E108" s="4" t="s">
        <v>155</v>
      </c>
      <c r="F108" s="4">
        <v>11284</v>
      </c>
      <c r="G108" s="4">
        <v>35.4</v>
      </c>
      <c r="H108" s="4">
        <v>84.5</v>
      </c>
      <c r="I108" s="4">
        <v>227.5</v>
      </c>
      <c r="K108" s="4">
        <v>0</v>
      </c>
      <c r="L108" s="4">
        <v>27</v>
      </c>
      <c r="M108" s="4">
        <v>0.86890000000000001</v>
      </c>
      <c r="N108" s="4">
        <v>12.194800000000001</v>
      </c>
      <c r="O108" s="4">
        <v>0.98040000000000005</v>
      </c>
      <c r="P108" s="4">
        <v>30.7575</v>
      </c>
      <c r="Q108" s="4">
        <v>73.418300000000002</v>
      </c>
      <c r="R108" s="4">
        <v>104.2</v>
      </c>
      <c r="S108" s="4">
        <v>24.7301</v>
      </c>
      <c r="T108" s="4">
        <v>59.030900000000003</v>
      </c>
      <c r="U108" s="4">
        <v>83.8</v>
      </c>
      <c r="V108" s="4">
        <v>227.54499999999999</v>
      </c>
      <c r="Y108" s="4">
        <v>23.215</v>
      </c>
      <c r="Z108" s="4">
        <v>0</v>
      </c>
      <c r="AA108" s="4">
        <v>0</v>
      </c>
      <c r="AB108" s="4" t="s">
        <v>207</v>
      </c>
      <c r="AC108" s="4">
        <v>0</v>
      </c>
      <c r="AD108" s="4">
        <v>10.3</v>
      </c>
      <c r="AE108" s="4">
        <v>874</v>
      </c>
      <c r="AF108" s="4">
        <v>901</v>
      </c>
      <c r="AG108" s="4">
        <v>842</v>
      </c>
      <c r="AH108" s="4">
        <v>85</v>
      </c>
      <c r="AI108" s="4">
        <v>23.14</v>
      </c>
      <c r="AJ108" s="4">
        <v>0.53</v>
      </c>
      <c r="AK108" s="4">
        <v>981</v>
      </c>
      <c r="AL108" s="4">
        <v>0</v>
      </c>
      <c r="AM108" s="4">
        <v>0</v>
      </c>
      <c r="AN108" s="4">
        <v>23</v>
      </c>
      <c r="AO108" s="4">
        <v>190</v>
      </c>
      <c r="AP108" s="4">
        <v>186.9</v>
      </c>
      <c r="AQ108" s="4">
        <v>3.3</v>
      </c>
      <c r="AR108" s="4">
        <v>195</v>
      </c>
      <c r="AS108" s="4" t="s">
        <v>155</v>
      </c>
      <c r="AT108" s="4">
        <v>2</v>
      </c>
      <c r="AU108" s="5">
        <v>0.79966435185185192</v>
      </c>
      <c r="AV108" s="4">
        <v>47.164203999999998</v>
      </c>
      <c r="AW108" s="4">
        <v>-88.489497</v>
      </c>
      <c r="AX108" s="4">
        <v>321.5</v>
      </c>
      <c r="AY108" s="4">
        <v>21.5</v>
      </c>
      <c r="AZ108" s="4">
        <v>12</v>
      </c>
      <c r="BA108" s="4">
        <v>9</v>
      </c>
      <c r="BB108" s="4" t="s">
        <v>220</v>
      </c>
      <c r="BC108" s="4">
        <v>1.4428000000000001</v>
      </c>
      <c r="BD108" s="4">
        <v>1.4</v>
      </c>
      <c r="BE108" s="4">
        <v>2.3460000000000001</v>
      </c>
      <c r="BF108" s="4">
        <v>14.063000000000001</v>
      </c>
      <c r="BG108" s="4">
        <v>13.92</v>
      </c>
      <c r="BH108" s="4">
        <v>0.99</v>
      </c>
      <c r="BI108" s="4">
        <v>15.093999999999999</v>
      </c>
      <c r="BJ108" s="4">
        <v>2802.1930000000002</v>
      </c>
      <c r="BK108" s="4">
        <v>143.38800000000001</v>
      </c>
      <c r="BL108" s="4">
        <v>0.74</v>
      </c>
      <c r="BM108" s="4">
        <v>1.7669999999999999</v>
      </c>
      <c r="BN108" s="4">
        <v>2.5070000000000001</v>
      </c>
      <c r="BO108" s="4">
        <v>0.59499999999999997</v>
      </c>
      <c r="BP108" s="4">
        <v>1.42</v>
      </c>
      <c r="BQ108" s="4">
        <v>2.016</v>
      </c>
      <c r="BR108" s="4">
        <v>1.7290000000000001</v>
      </c>
      <c r="BU108" s="4">
        <v>1.0580000000000001</v>
      </c>
      <c r="BW108" s="4">
        <v>0</v>
      </c>
      <c r="BX108" s="4">
        <v>0.32866800000000002</v>
      </c>
      <c r="BY108" s="4">
        <v>-5</v>
      </c>
      <c r="BZ108" s="4">
        <v>0.61610900000000002</v>
      </c>
      <c r="CA108" s="4">
        <v>8.0318249999999995</v>
      </c>
      <c r="CB108" s="4">
        <v>12.445402</v>
      </c>
      <c r="CC108" s="4">
        <f t="shared" si="14"/>
        <v>2.122008165</v>
      </c>
      <c r="CE108" s="4">
        <f t="shared" si="15"/>
        <v>16812.522672792074</v>
      </c>
      <c r="CF108" s="4">
        <f t="shared" si="16"/>
        <v>860.29549035569994</v>
      </c>
      <c r="CG108" s="4">
        <f t="shared" si="17"/>
        <v>12.0955429224</v>
      </c>
      <c r="CH108" s="4">
        <f t="shared" si="18"/>
        <v>10.373607992475</v>
      </c>
    </row>
    <row r="109" spans="1:86">
      <c r="A109" s="2">
        <v>42439</v>
      </c>
      <c r="B109" s="29">
        <v>0.59177180555555553</v>
      </c>
      <c r="C109" s="4">
        <v>14.138</v>
      </c>
      <c r="D109" s="4">
        <v>1.0589999999999999</v>
      </c>
      <c r="E109" s="4" t="s">
        <v>155</v>
      </c>
      <c r="F109" s="4">
        <v>10590.206441</v>
      </c>
      <c r="G109" s="4">
        <v>47.2</v>
      </c>
      <c r="H109" s="4">
        <v>84.5</v>
      </c>
      <c r="I109" s="4">
        <v>208.9</v>
      </c>
      <c r="K109" s="4">
        <v>0</v>
      </c>
      <c r="L109" s="4">
        <v>26</v>
      </c>
      <c r="M109" s="4">
        <v>0.86880000000000002</v>
      </c>
      <c r="N109" s="4">
        <v>12.283099999999999</v>
      </c>
      <c r="O109" s="4">
        <v>0.92010000000000003</v>
      </c>
      <c r="P109" s="4">
        <v>40.988799999999998</v>
      </c>
      <c r="Q109" s="4">
        <v>73.412800000000004</v>
      </c>
      <c r="R109" s="4">
        <v>114.4</v>
      </c>
      <c r="S109" s="4">
        <v>32.959099999999999</v>
      </c>
      <c r="T109" s="4">
        <v>59.031199999999998</v>
      </c>
      <c r="U109" s="4">
        <v>92</v>
      </c>
      <c r="V109" s="4">
        <v>208.8681</v>
      </c>
      <c r="Y109" s="4">
        <v>22.867000000000001</v>
      </c>
      <c r="Z109" s="4">
        <v>0</v>
      </c>
      <c r="AA109" s="4">
        <v>0</v>
      </c>
      <c r="AB109" s="4" t="s">
        <v>207</v>
      </c>
      <c r="AC109" s="4">
        <v>0</v>
      </c>
      <c r="AD109" s="4">
        <v>10.3</v>
      </c>
      <c r="AE109" s="4">
        <v>876</v>
      </c>
      <c r="AF109" s="4">
        <v>903</v>
      </c>
      <c r="AG109" s="4">
        <v>843</v>
      </c>
      <c r="AH109" s="4">
        <v>85</v>
      </c>
      <c r="AI109" s="4">
        <v>23.16</v>
      </c>
      <c r="AJ109" s="4">
        <v>0.53</v>
      </c>
      <c r="AK109" s="4">
        <v>980</v>
      </c>
      <c r="AL109" s="4">
        <v>0</v>
      </c>
      <c r="AM109" s="4">
        <v>0</v>
      </c>
      <c r="AN109" s="4">
        <v>23</v>
      </c>
      <c r="AO109" s="4">
        <v>190</v>
      </c>
      <c r="AP109" s="4">
        <v>186</v>
      </c>
      <c r="AQ109" s="4">
        <v>3.6</v>
      </c>
      <c r="AR109" s="4">
        <v>195</v>
      </c>
      <c r="AS109" s="4" t="s">
        <v>155</v>
      </c>
      <c r="AT109" s="4">
        <v>2</v>
      </c>
      <c r="AU109" s="5">
        <v>0.7996875</v>
      </c>
      <c r="AV109" s="4">
        <v>47.164161999999997</v>
      </c>
      <c r="AW109" s="4">
        <v>-88.489609999999999</v>
      </c>
      <c r="AX109" s="4">
        <v>321.5</v>
      </c>
      <c r="AY109" s="4">
        <v>22.9</v>
      </c>
      <c r="AZ109" s="4">
        <v>12</v>
      </c>
      <c r="BA109" s="4">
        <v>10</v>
      </c>
      <c r="BB109" s="4" t="s">
        <v>222</v>
      </c>
      <c r="BC109" s="4">
        <v>1.1015999999999999</v>
      </c>
      <c r="BD109" s="4">
        <v>1.1968000000000001</v>
      </c>
      <c r="BE109" s="4">
        <v>2.1507999999999998</v>
      </c>
      <c r="BF109" s="4">
        <v>14.063000000000001</v>
      </c>
      <c r="BG109" s="4">
        <v>13.91</v>
      </c>
      <c r="BH109" s="4">
        <v>0.99</v>
      </c>
      <c r="BI109" s="4">
        <v>15.103</v>
      </c>
      <c r="BJ109" s="4">
        <v>2816.902</v>
      </c>
      <c r="BK109" s="4">
        <v>134.29499999999999</v>
      </c>
      <c r="BL109" s="4">
        <v>0.98399999999999999</v>
      </c>
      <c r="BM109" s="4">
        <v>1.7629999999999999</v>
      </c>
      <c r="BN109" s="4">
        <v>2.7469999999999999</v>
      </c>
      <c r="BO109" s="4">
        <v>0.79200000000000004</v>
      </c>
      <c r="BP109" s="4">
        <v>1.4179999999999999</v>
      </c>
      <c r="BQ109" s="4">
        <v>2.2090000000000001</v>
      </c>
      <c r="BR109" s="4">
        <v>1.5839000000000001</v>
      </c>
      <c r="BU109" s="4">
        <v>1.04</v>
      </c>
      <c r="BW109" s="4">
        <v>0</v>
      </c>
      <c r="BX109" s="4">
        <v>0.37576300000000001</v>
      </c>
      <c r="BY109" s="4">
        <v>-5</v>
      </c>
      <c r="BZ109" s="4">
        <v>0.61699999999999999</v>
      </c>
      <c r="CA109" s="4">
        <v>9.1827089999999991</v>
      </c>
      <c r="CB109" s="4">
        <v>12.4634</v>
      </c>
      <c r="CC109" s="4">
        <f t="shared" si="14"/>
        <v>2.4260717177999997</v>
      </c>
      <c r="CE109" s="4">
        <f t="shared" si="15"/>
        <v>19322.493136595946</v>
      </c>
      <c r="CF109" s="4">
        <f t="shared" si="16"/>
        <v>921.19435315078488</v>
      </c>
      <c r="CG109" s="4">
        <f t="shared" si="17"/>
        <v>15.152599323206999</v>
      </c>
      <c r="CH109" s="4">
        <f t="shared" si="18"/>
        <v>10.8647361104697</v>
      </c>
    </row>
    <row r="110" spans="1:86">
      <c r="A110" s="2">
        <v>42439</v>
      </c>
      <c r="B110" s="29">
        <v>0.59178337962962957</v>
      </c>
      <c r="C110" s="4">
        <v>13.956</v>
      </c>
      <c r="D110" s="4">
        <v>1.3245</v>
      </c>
      <c r="E110" s="4" t="s">
        <v>155</v>
      </c>
      <c r="F110" s="4">
        <v>13244.870466</v>
      </c>
      <c r="G110" s="4">
        <v>51.9</v>
      </c>
      <c r="H110" s="4">
        <v>84.7</v>
      </c>
      <c r="I110" s="4">
        <v>278.3</v>
      </c>
      <c r="K110" s="4">
        <v>0</v>
      </c>
      <c r="L110" s="4">
        <v>26</v>
      </c>
      <c r="M110" s="4">
        <v>0.86770000000000003</v>
      </c>
      <c r="N110" s="4">
        <v>12.1105</v>
      </c>
      <c r="O110" s="4">
        <v>1.1493</v>
      </c>
      <c r="P110" s="4">
        <v>45.036000000000001</v>
      </c>
      <c r="Q110" s="4">
        <v>73.486199999999997</v>
      </c>
      <c r="R110" s="4">
        <v>118.5</v>
      </c>
      <c r="S110" s="4">
        <v>36.213099999999997</v>
      </c>
      <c r="T110" s="4">
        <v>59.089700000000001</v>
      </c>
      <c r="U110" s="4">
        <v>95.3</v>
      </c>
      <c r="V110" s="4">
        <v>278.28530000000001</v>
      </c>
      <c r="Y110" s="4">
        <v>22.753</v>
      </c>
      <c r="Z110" s="4">
        <v>0</v>
      </c>
      <c r="AA110" s="4">
        <v>0</v>
      </c>
      <c r="AB110" s="4" t="s">
        <v>207</v>
      </c>
      <c r="AC110" s="4">
        <v>0</v>
      </c>
      <c r="AD110" s="4">
        <v>10.3</v>
      </c>
      <c r="AE110" s="4">
        <v>872</v>
      </c>
      <c r="AF110" s="4">
        <v>903</v>
      </c>
      <c r="AG110" s="4">
        <v>843</v>
      </c>
      <c r="AH110" s="4">
        <v>85</v>
      </c>
      <c r="AI110" s="4">
        <v>23.16</v>
      </c>
      <c r="AJ110" s="4">
        <v>0.53</v>
      </c>
      <c r="AK110" s="4">
        <v>980</v>
      </c>
      <c r="AL110" s="4">
        <v>0</v>
      </c>
      <c r="AM110" s="4">
        <v>0</v>
      </c>
      <c r="AN110" s="4">
        <v>23</v>
      </c>
      <c r="AO110" s="4">
        <v>190</v>
      </c>
      <c r="AP110" s="4">
        <v>186</v>
      </c>
      <c r="AQ110" s="4">
        <v>3.5</v>
      </c>
      <c r="AR110" s="4">
        <v>195</v>
      </c>
      <c r="AS110" s="4" t="s">
        <v>155</v>
      </c>
      <c r="AT110" s="4">
        <v>2</v>
      </c>
      <c r="AU110" s="5">
        <v>0.7996875</v>
      </c>
      <c r="AV110" s="4">
        <v>47.164096999999998</v>
      </c>
      <c r="AW110" s="4">
        <v>-88.489727000000002</v>
      </c>
      <c r="AX110" s="4">
        <v>321.5</v>
      </c>
      <c r="AY110" s="4">
        <v>24.7</v>
      </c>
      <c r="AZ110" s="4">
        <v>12</v>
      </c>
      <c r="BA110" s="4">
        <v>10</v>
      </c>
      <c r="BB110" s="4" t="s">
        <v>222</v>
      </c>
      <c r="BC110" s="4">
        <v>1.0984</v>
      </c>
      <c r="BD110" s="4">
        <v>1.0508</v>
      </c>
      <c r="BE110" s="4">
        <v>2.1492</v>
      </c>
      <c r="BF110" s="4">
        <v>14.063000000000001</v>
      </c>
      <c r="BG110" s="4">
        <v>13.79</v>
      </c>
      <c r="BH110" s="4">
        <v>0.98</v>
      </c>
      <c r="BI110" s="4">
        <v>15.241</v>
      </c>
      <c r="BJ110" s="4">
        <v>2763.9789999999998</v>
      </c>
      <c r="BK110" s="4">
        <v>166.95099999999999</v>
      </c>
      <c r="BL110" s="4">
        <v>1.0760000000000001</v>
      </c>
      <c r="BM110" s="4">
        <v>1.756</v>
      </c>
      <c r="BN110" s="4">
        <v>2.8330000000000002</v>
      </c>
      <c r="BO110" s="4">
        <v>0.86599999999999999</v>
      </c>
      <c r="BP110" s="4">
        <v>1.4119999999999999</v>
      </c>
      <c r="BQ110" s="4">
        <v>2.278</v>
      </c>
      <c r="BR110" s="4">
        <v>2.1002000000000001</v>
      </c>
      <c r="BU110" s="4">
        <v>1.03</v>
      </c>
      <c r="BW110" s="4">
        <v>0</v>
      </c>
      <c r="BX110" s="4">
        <v>0.37829400000000002</v>
      </c>
      <c r="BY110" s="4">
        <v>-5</v>
      </c>
      <c r="BZ110" s="4">
        <v>0.61678200000000005</v>
      </c>
      <c r="CA110" s="4">
        <v>9.2445599999999999</v>
      </c>
      <c r="CB110" s="4">
        <v>12.458996000000001</v>
      </c>
      <c r="CC110" s="4">
        <f t="shared" si="14"/>
        <v>2.4424127520000001</v>
      </c>
      <c r="CE110" s="4">
        <f t="shared" si="15"/>
        <v>19087.17196906728</v>
      </c>
      <c r="CF110" s="4">
        <f t="shared" si="16"/>
        <v>1152.9112368103199</v>
      </c>
      <c r="CG110" s="4">
        <f t="shared" si="17"/>
        <v>15.73115343696</v>
      </c>
      <c r="CH110" s="4">
        <f t="shared" si="18"/>
        <v>14.503322409263999</v>
      </c>
    </row>
    <row r="111" spans="1:86">
      <c r="A111" s="2">
        <v>42439</v>
      </c>
      <c r="B111" s="29">
        <v>0.59179495370370372</v>
      </c>
      <c r="C111" s="4">
        <v>13.930999999999999</v>
      </c>
      <c r="D111" s="4">
        <v>1.4774</v>
      </c>
      <c r="E111" s="4" t="s">
        <v>155</v>
      </c>
      <c r="F111" s="4">
        <v>14773.945250000001</v>
      </c>
      <c r="G111" s="4">
        <v>43.2</v>
      </c>
      <c r="H111" s="4">
        <v>84.8</v>
      </c>
      <c r="I111" s="4">
        <v>311.8</v>
      </c>
      <c r="K111" s="4">
        <v>0</v>
      </c>
      <c r="L111" s="4">
        <v>26</v>
      </c>
      <c r="M111" s="4">
        <v>0.86650000000000005</v>
      </c>
      <c r="N111" s="4">
        <v>12.071899999999999</v>
      </c>
      <c r="O111" s="4">
        <v>1.2802</v>
      </c>
      <c r="P111" s="4">
        <v>37.471200000000003</v>
      </c>
      <c r="Q111" s="4">
        <v>73.481300000000005</v>
      </c>
      <c r="R111" s="4">
        <v>111</v>
      </c>
      <c r="S111" s="4">
        <v>30.1279</v>
      </c>
      <c r="T111" s="4">
        <v>59.081099999999999</v>
      </c>
      <c r="U111" s="4">
        <v>89.2</v>
      </c>
      <c r="V111" s="4">
        <v>311.83440000000002</v>
      </c>
      <c r="Y111" s="4">
        <v>22.702999999999999</v>
      </c>
      <c r="Z111" s="4">
        <v>0</v>
      </c>
      <c r="AA111" s="4">
        <v>0</v>
      </c>
      <c r="AB111" s="4" t="s">
        <v>207</v>
      </c>
      <c r="AC111" s="4">
        <v>0</v>
      </c>
      <c r="AD111" s="4">
        <v>10.3</v>
      </c>
      <c r="AE111" s="4">
        <v>874</v>
      </c>
      <c r="AF111" s="4">
        <v>902</v>
      </c>
      <c r="AG111" s="4">
        <v>842</v>
      </c>
      <c r="AH111" s="4">
        <v>85</v>
      </c>
      <c r="AI111" s="4">
        <v>23.14</v>
      </c>
      <c r="AJ111" s="4">
        <v>0.53</v>
      </c>
      <c r="AK111" s="4">
        <v>981</v>
      </c>
      <c r="AL111" s="4">
        <v>0</v>
      </c>
      <c r="AM111" s="4">
        <v>0</v>
      </c>
      <c r="AN111" s="4">
        <v>23</v>
      </c>
      <c r="AO111" s="4">
        <v>190</v>
      </c>
      <c r="AP111" s="4">
        <v>186</v>
      </c>
      <c r="AQ111" s="4">
        <v>3.4</v>
      </c>
      <c r="AR111" s="4">
        <v>195</v>
      </c>
      <c r="AS111" s="4" t="s">
        <v>155</v>
      </c>
      <c r="AT111" s="4">
        <v>2</v>
      </c>
      <c r="AU111" s="5">
        <v>0.79971064814814818</v>
      </c>
      <c r="AV111" s="4">
        <v>47.163997000000002</v>
      </c>
      <c r="AW111" s="4">
        <v>-88.489900000000006</v>
      </c>
      <c r="AX111" s="4">
        <v>321.39999999999998</v>
      </c>
      <c r="AY111" s="4">
        <v>26.1</v>
      </c>
      <c r="AZ111" s="4">
        <v>12</v>
      </c>
      <c r="BA111" s="4">
        <v>10</v>
      </c>
      <c r="BB111" s="4" t="s">
        <v>222</v>
      </c>
      <c r="BC111" s="4">
        <v>1.0508</v>
      </c>
      <c r="BD111" s="4">
        <v>1.1508</v>
      </c>
      <c r="BE111" s="4">
        <v>2.1507999999999998</v>
      </c>
      <c r="BF111" s="4">
        <v>14.063000000000001</v>
      </c>
      <c r="BG111" s="4">
        <v>13.66</v>
      </c>
      <c r="BH111" s="4">
        <v>0.97</v>
      </c>
      <c r="BI111" s="4">
        <v>15.403</v>
      </c>
      <c r="BJ111" s="4">
        <v>2735.4160000000002</v>
      </c>
      <c r="BK111" s="4">
        <v>184.631</v>
      </c>
      <c r="BL111" s="4">
        <v>0.88900000000000001</v>
      </c>
      <c r="BM111" s="4">
        <v>1.744</v>
      </c>
      <c r="BN111" s="4">
        <v>2.633</v>
      </c>
      <c r="BO111" s="4">
        <v>0.71499999999999997</v>
      </c>
      <c r="BP111" s="4">
        <v>1.4019999999999999</v>
      </c>
      <c r="BQ111" s="4">
        <v>2.117</v>
      </c>
      <c r="BR111" s="4">
        <v>2.3365</v>
      </c>
      <c r="BU111" s="4">
        <v>1.0209999999999999</v>
      </c>
      <c r="BW111" s="4">
        <v>0</v>
      </c>
      <c r="BX111" s="4">
        <v>0.34625600000000001</v>
      </c>
      <c r="BY111" s="4">
        <v>-5</v>
      </c>
      <c r="BZ111" s="4">
        <v>0.61532699999999996</v>
      </c>
      <c r="CA111" s="4">
        <v>8.4616310000000006</v>
      </c>
      <c r="CB111" s="4">
        <v>12.429605</v>
      </c>
      <c r="CC111" s="4">
        <f t="shared" si="14"/>
        <v>2.2355629102000001</v>
      </c>
      <c r="CE111" s="4">
        <f t="shared" si="15"/>
        <v>17290.122375151514</v>
      </c>
      <c r="CF111" s="4">
        <f t="shared" si="16"/>
        <v>1167.0227066912671</v>
      </c>
      <c r="CG111" s="4">
        <f t="shared" si="17"/>
        <v>13.381214801769</v>
      </c>
      <c r="CH111" s="4">
        <f t="shared" si="18"/>
        <v>14.768638821130502</v>
      </c>
    </row>
    <row r="112" spans="1:86">
      <c r="A112" s="2">
        <v>42439</v>
      </c>
      <c r="B112" s="29">
        <v>0.59180652777777776</v>
      </c>
      <c r="C112" s="4">
        <v>13.938000000000001</v>
      </c>
      <c r="D112" s="4">
        <v>1.2976000000000001</v>
      </c>
      <c r="E112" s="4" t="s">
        <v>155</v>
      </c>
      <c r="F112" s="4">
        <v>12975.676127000001</v>
      </c>
      <c r="G112" s="4">
        <v>39</v>
      </c>
      <c r="H112" s="4">
        <v>84.7</v>
      </c>
      <c r="I112" s="4">
        <v>304.8</v>
      </c>
      <c r="K112" s="4">
        <v>0</v>
      </c>
      <c r="L112" s="4">
        <v>26</v>
      </c>
      <c r="M112" s="4">
        <v>0.86809999999999998</v>
      </c>
      <c r="N112" s="4">
        <v>12.099</v>
      </c>
      <c r="O112" s="4">
        <v>1.1264000000000001</v>
      </c>
      <c r="P112" s="4">
        <v>33.838700000000003</v>
      </c>
      <c r="Q112" s="4">
        <v>73.537199999999999</v>
      </c>
      <c r="R112" s="4">
        <v>107.4</v>
      </c>
      <c r="S112" s="4">
        <v>27.2073</v>
      </c>
      <c r="T112" s="4">
        <v>59.125900000000001</v>
      </c>
      <c r="U112" s="4">
        <v>86.3</v>
      </c>
      <c r="V112" s="4">
        <v>304.84249999999997</v>
      </c>
      <c r="Y112" s="4">
        <v>22.702000000000002</v>
      </c>
      <c r="Z112" s="4">
        <v>0</v>
      </c>
      <c r="AA112" s="4">
        <v>0</v>
      </c>
      <c r="AB112" s="4" t="s">
        <v>207</v>
      </c>
      <c r="AC112" s="4">
        <v>0</v>
      </c>
      <c r="AD112" s="4">
        <v>10.3</v>
      </c>
      <c r="AE112" s="4">
        <v>875</v>
      </c>
      <c r="AF112" s="4">
        <v>901</v>
      </c>
      <c r="AG112" s="4">
        <v>842</v>
      </c>
      <c r="AH112" s="4">
        <v>85</v>
      </c>
      <c r="AI112" s="4">
        <v>23.14</v>
      </c>
      <c r="AJ112" s="4">
        <v>0.53</v>
      </c>
      <c r="AK112" s="4">
        <v>981</v>
      </c>
      <c r="AL112" s="4">
        <v>0</v>
      </c>
      <c r="AM112" s="4">
        <v>0</v>
      </c>
      <c r="AN112" s="4">
        <v>23</v>
      </c>
      <c r="AO112" s="4">
        <v>190</v>
      </c>
      <c r="AP112" s="4">
        <v>185.9</v>
      </c>
      <c r="AQ112" s="4">
        <v>3.4</v>
      </c>
      <c r="AR112" s="4">
        <v>195</v>
      </c>
      <c r="AS112" s="4" t="s">
        <v>155</v>
      </c>
      <c r="AT112" s="4">
        <v>2</v>
      </c>
      <c r="AU112" s="5">
        <v>0.79972222222222211</v>
      </c>
      <c r="AV112" s="4">
        <v>47.163921999999999</v>
      </c>
      <c r="AW112" s="4">
        <v>-88.490020999999999</v>
      </c>
      <c r="AX112" s="4">
        <v>321.10000000000002</v>
      </c>
      <c r="AY112" s="4">
        <v>27</v>
      </c>
      <c r="AZ112" s="4">
        <v>12</v>
      </c>
      <c r="BA112" s="4">
        <v>10</v>
      </c>
      <c r="BB112" s="4" t="s">
        <v>222</v>
      </c>
      <c r="BC112" s="4">
        <v>0.99839999999999995</v>
      </c>
      <c r="BD112" s="4">
        <v>1.2507999999999999</v>
      </c>
      <c r="BE112" s="4">
        <v>2.0476000000000001</v>
      </c>
      <c r="BF112" s="4">
        <v>14.063000000000001</v>
      </c>
      <c r="BG112" s="4">
        <v>13.83</v>
      </c>
      <c r="BH112" s="4">
        <v>0.98</v>
      </c>
      <c r="BI112" s="4">
        <v>15.198</v>
      </c>
      <c r="BJ112" s="4">
        <v>2767.9960000000001</v>
      </c>
      <c r="BK112" s="4">
        <v>164.012</v>
      </c>
      <c r="BL112" s="4">
        <v>0.81100000000000005</v>
      </c>
      <c r="BM112" s="4">
        <v>1.762</v>
      </c>
      <c r="BN112" s="4">
        <v>2.573</v>
      </c>
      <c r="BO112" s="4">
        <v>0.65200000000000002</v>
      </c>
      <c r="BP112" s="4">
        <v>1.417</v>
      </c>
      <c r="BQ112" s="4">
        <v>2.0680000000000001</v>
      </c>
      <c r="BR112" s="4">
        <v>2.3060999999999998</v>
      </c>
      <c r="BU112" s="4">
        <v>1.03</v>
      </c>
      <c r="BW112" s="4">
        <v>0</v>
      </c>
      <c r="BX112" s="4">
        <v>0.33777699999999999</v>
      </c>
      <c r="BY112" s="4">
        <v>-5</v>
      </c>
      <c r="BZ112" s="4">
        <v>0.61778200000000005</v>
      </c>
      <c r="CA112" s="4">
        <v>8.2544249999999995</v>
      </c>
      <c r="CB112" s="4">
        <v>12.479196</v>
      </c>
      <c r="CC112" s="4">
        <f t="shared" si="14"/>
        <v>2.180819085</v>
      </c>
      <c r="CE112" s="4">
        <f t="shared" si="15"/>
        <v>17067.616890578101</v>
      </c>
      <c r="CF112" s="4">
        <f t="shared" si="16"/>
        <v>1011.3070905656999</v>
      </c>
      <c r="CG112" s="4">
        <f t="shared" si="17"/>
        <v>12.751402722299998</v>
      </c>
      <c r="CH112" s="4">
        <f t="shared" si="18"/>
        <v>14.219540530897497</v>
      </c>
    </row>
    <row r="113" spans="1:86">
      <c r="A113" s="2">
        <v>42439</v>
      </c>
      <c r="B113" s="29">
        <v>0.59181810185185191</v>
      </c>
      <c r="C113" s="4">
        <v>14.106999999999999</v>
      </c>
      <c r="D113" s="4">
        <v>0.97950000000000004</v>
      </c>
      <c r="E113" s="4" t="s">
        <v>155</v>
      </c>
      <c r="F113" s="4">
        <v>9795.3756259999991</v>
      </c>
      <c r="G113" s="4">
        <v>41.3</v>
      </c>
      <c r="H113" s="4">
        <v>84.6</v>
      </c>
      <c r="I113" s="4">
        <v>244.1</v>
      </c>
      <c r="K113" s="4">
        <v>0</v>
      </c>
      <c r="L113" s="4">
        <v>25</v>
      </c>
      <c r="M113" s="4">
        <v>0.86970000000000003</v>
      </c>
      <c r="N113" s="4">
        <v>12.2684</v>
      </c>
      <c r="O113" s="4">
        <v>0.85189999999999999</v>
      </c>
      <c r="P113" s="4">
        <v>35.933500000000002</v>
      </c>
      <c r="Q113" s="4">
        <v>73.584800000000001</v>
      </c>
      <c r="R113" s="4">
        <v>109.5</v>
      </c>
      <c r="S113" s="4">
        <v>28.8918</v>
      </c>
      <c r="T113" s="4">
        <v>59.1648</v>
      </c>
      <c r="U113" s="4">
        <v>88.1</v>
      </c>
      <c r="V113" s="4">
        <v>244.0642</v>
      </c>
      <c r="Y113" s="4">
        <v>21.420999999999999</v>
      </c>
      <c r="Z113" s="4">
        <v>0</v>
      </c>
      <c r="AA113" s="4">
        <v>0</v>
      </c>
      <c r="AB113" s="4" t="s">
        <v>207</v>
      </c>
      <c r="AC113" s="4">
        <v>0</v>
      </c>
      <c r="AD113" s="4">
        <v>10.199999999999999</v>
      </c>
      <c r="AE113" s="4">
        <v>874</v>
      </c>
      <c r="AF113" s="4">
        <v>901</v>
      </c>
      <c r="AG113" s="4">
        <v>842</v>
      </c>
      <c r="AH113" s="4">
        <v>85</v>
      </c>
      <c r="AI113" s="4">
        <v>23.14</v>
      </c>
      <c r="AJ113" s="4">
        <v>0.53</v>
      </c>
      <c r="AK113" s="4">
        <v>981</v>
      </c>
      <c r="AL113" s="4">
        <v>0</v>
      </c>
      <c r="AM113" s="4">
        <v>0</v>
      </c>
      <c r="AN113" s="4">
        <v>23</v>
      </c>
      <c r="AO113" s="4">
        <v>190</v>
      </c>
      <c r="AP113" s="4">
        <v>185</v>
      </c>
      <c r="AQ113" s="4">
        <v>3.5</v>
      </c>
      <c r="AR113" s="4">
        <v>195</v>
      </c>
      <c r="AS113" s="4" t="s">
        <v>155</v>
      </c>
      <c r="AT113" s="4">
        <v>2</v>
      </c>
      <c r="AU113" s="5">
        <v>0.79973379629629626</v>
      </c>
      <c r="AV113" s="4">
        <v>47.163854000000001</v>
      </c>
      <c r="AW113" s="4">
        <v>-88.490161000000001</v>
      </c>
      <c r="AX113" s="4">
        <v>320.7</v>
      </c>
      <c r="AY113" s="4">
        <v>27.9</v>
      </c>
      <c r="AZ113" s="4">
        <v>12</v>
      </c>
      <c r="BA113" s="4">
        <v>10</v>
      </c>
      <c r="BB113" s="4" t="s">
        <v>222</v>
      </c>
      <c r="BC113" s="4">
        <v>0.9</v>
      </c>
      <c r="BD113" s="4">
        <v>1.3</v>
      </c>
      <c r="BE113" s="4">
        <v>1.9</v>
      </c>
      <c r="BF113" s="4">
        <v>14.063000000000001</v>
      </c>
      <c r="BG113" s="4">
        <v>14.01</v>
      </c>
      <c r="BH113" s="4">
        <v>1</v>
      </c>
      <c r="BI113" s="4">
        <v>14.988</v>
      </c>
      <c r="BJ113" s="4">
        <v>2830.578</v>
      </c>
      <c r="BK113" s="4">
        <v>125.093</v>
      </c>
      <c r="BL113" s="4">
        <v>0.86799999999999999</v>
      </c>
      <c r="BM113" s="4">
        <v>1.778</v>
      </c>
      <c r="BN113" s="4">
        <v>2.6459999999999999</v>
      </c>
      <c r="BO113" s="4">
        <v>0.69799999999999995</v>
      </c>
      <c r="BP113" s="4">
        <v>1.43</v>
      </c>
      <c r="BQ113" s="4">
        <v>2.1280000000000001</v>
      </c>
      <c r="BR113" s="4">
        <v>1.8620000000000001</v>
      </c>
      <c r="BU113" s="4">
        <v>0.98099999999999998</v>
      </c>
      <c r="BW113" s="4">
        <v>0</v>
      </c>
      <c r="BX113" s="4">
        <v>0.38390999999999997</v>
      </c>
      <c r="BY113" s="4">
        <v>-5</v>
      </c>
      <c r="BZ113" s="4">
        <v>0.61610900000000002</v>
      </c>
      <c r="CA113" s="4">
        <v>9.3818000000000001</v>
      </c>
      <c r="CB113" s="4">
        <v>12.445402</v>
      </c>
      <c r="CC113" s="4">
        <f t="shared" si="14"/>
        <v>2.47867156</v>
      </c>
      <c r="CE113" s="4">
        <f t="shared" si="15"/>
        <v>19837.269760258801</v>
      </c>
      <c r="CF113" s="4">
        <f t="shared" si="16"/>
        <v>876.67733802780003</v>
      </c>
      <c r="CG113" s="4">
        <f t="shared" si="17"/>
        <v>14.9134593888</v>
      </c>
      <c r="CH113" s="4">
        <f t="shared" si="18"/>
        <v>13.049276965200001</v>
      </c>
    </row>
    <row r="114" spans="1:86">
      <c r="A114" s="2">
        <v>42439</v>
      </c>
      <c r="B114" s="29">
        <v>0.59182967592592595</v>
      </c>
      <c r="C114" s="4">
        <v>14.269</v>
      </c>
      <c r="D114" s="4">
        <v>0.57689999999999997</v>
      </c>
      <c r="E114" s="4" t="s">
        <v>155</v>
      </c>
      <c r="F114" s="4">
        <v>5768.6533669999999</v>
      </c>
      <c r="G114" s="4">
        <v>66.3</v>
      </c>
      <c r="H114" s="4">
        <v>84.7</v>
      </c>
      <c r="I114" s="4">
        <v>162.5</v>
      </c>
      <c r="K114" s="4">
        <v>0</v>
      </c>
      <c r="L114" s="4">
        <v>21</v>
      </c>
      <c r="M114" s="4">
        <v>0.872</v>
      </c>
      <c r="N114" s="4">
        <v>12.442500000000001</v>
      </c>
      <c r="O114" s="4">
        <v>0.503</v>
      </c>
      <c r="P114" s="4">
        <v>57.827399999999997</v>
      </c>
      <c r="Q114" s="4">
        <v>73.860299999999995</v>
      </c>
      <c r="R114" s="4">
        <v>131.69999999999999</v>
      </c>
      <c r="S114" s="4">
        <v>46.499000000000002</v>
      </c>
      <c r="T114" s="4">
        <v>59.391100000000002</v>
      </c>
      <c r="U114" s="4">
        <v>105.9</v>
      </c>
      <c r="V114" s="4">
        <v>162.5427</v>
      </c>
      <c r="Y114" s="4">
        <v>18.725999999999999</v>
      </c>
      <c r="Z114" s="4">
        <v>0</v>
      </c>
      <c r="AA114" s="4">
        <v>0</v>
      </c>
      <c r="AB114" s="4" t="s">
        <v>207</v>
      </c>
      <c r="AC114" s="4">
        <v>0</v>
      </c>
      <c r="AD114" s="4">
        <v>10.199999999999999</v>
      </c>
      <c r="AE114" s="4">
        <v>871</v>
      </c>
      <c r="AF114" s="4">
        <v>902</v>
      </c>
      <c r="AG114" s="4">
        <v>845</v>
      </c>
      <c r="AH114" s="4">
        <v>85</v>
      </c>
      <c r="AI114" s="4">
        <v>23.16</v>
      </c>
      <c r="AJ114" s="4">
        <v>0.53</v>
      </c>
      <c r="AK114" s="4">
        <v>980</v>
      </c>
      <c r="AL114" s="4">
        <v>0</v>
      </c>
      <c r="AM114" s="4">
        <v>0</v>
      </c>
      <c r="AN114" s="4">
        <v>23</v>
      </c>
      <c r="AO114" s="4">
        <v>190</v>
      </c>
      <c r="AP114" s="4">
        <v>185</v>
      </c>
      <c r="AQ114" s="4">
        <v>3.5</v>
      </c>
      <c r="AR114" s="4">
        <v>195</v>
      </c>
      <c r="AS114" s="4" t="s">
        <v>155</v>
      </c>
      <c r="AT114" s="4">
        <v>2</v>
      </c>
      <c r="AU114" s="5">
        <v>0.79974537037037041</v>
      </c>
      <c r="AV114" s="4">
        <v>47.163800000000002</v>
      </c>
      <c r="AW114" s="4">
        <v>-88.490324000000001</v>
      </c>
      <c r="AX114" s="4">
        <v>320.5</v>
      </c>
      <c r="AY114" s="4">
        <v>28.9</v>
      </c>
      <c r="AZ114" s="4">
        <v>12</v>
      </c>
      <c r="BA114" s="4">
        <v>10</v>
      </c>
      <c r="BB114" s="4" t="s">
        <v>222</v>
      </c>
      <c r="BC114" s="4">
        <v>1.2552449999999999</v>
      </c>
      <c r="BD114" s="4">
        <v>1.452248</v>
      </c>
      <c r="BE114" s="4">
        <v>2.2552449999999999</v>
      </c>
      <c r="BF114" s="4">
        <v>14.063000000000001</v>
      </c>
      <c r="BG114" s="4">
        <v>14.28</v>
      </c>
      <c r="BH114" s="4">
        <v>1.02</v>
      </c>
      <c r="BI114" s="4">
        <v>14.676</v>
      </c>
      <c r="BJ114" s="4">
        <v>2911.3879999999999</v>
      </c>
      <c r="BK114" s="4">
        <v>74.915999999999997</v>
      </c>
      <c r="BL114" s="4">
        <v>1.417</v>
      </c>
      <c r="BM114" s="4">
        <v>1.81</v>
      </c>
      <c r="BN114" s="4">
        <v>3.2269999999999999</v>
      </c>
      <c r="BO114" s="4">
        <v>1.139</v>
      </c>
      <c r="BP114" s="4">
        <v>1.4550000000000001</v>
      </c>
      <c r="BQ114" s="4">
        <v>2.5950000000000002</v>
      </c>
      <c r="BR114" s="4">
        <v>1.2576000000000001</v>
      </c>
      <c r="BU114" s="4">
        <v>0.86899999999999999</v>
      </c>
      <c r="BW114" s="4">
        <v>0</v>
      </c>
      <c r="BX114" s="4">
        <v>0.371948</v>
      </c>
      <c r="BY114" s="4">
        <v>-5</v>
      </c>
      <c r="BZ114" s="4">
        <v>0.61689099999999997</v>
      </c>
      <c r="CA114" s="4">
        <v>9.08948</v>
      </c>
      <c r="CB114" s="4">
        <v>12.461198</v>
      </c>
      <c r="CC114" s="4">
        <f t="shared" si="14"/>
        <v>2.4014406159999999</v>
      </c>
      <c r="CE114" s="4">
        <f t="shared" si="15"/>
        <v>19767.863239685281</v>
      </c>
      <c r="CF114" s="4">
        <f t="shared" si="16"/>
        <v>508.66777030896003</v>
      </c>
      <c r="CG114" s="4">
        <f t="shared" si="17"/>
        <v>17.619638848200001</v>
      </c>
      <c r="CH114" s="4">
        <f t="shared" si="18"/>
        <v>8.5389047458559997</v>
      </c>
    </row>
    <row r="115" spans="1:86">
      <c r="A115" s="2">
        <v>42439</v>
      </c>
      <c r="B115" s="29">
        <v>0.59184124999999999</v>
      </c>
      <c r="C115" s="4">
        <v>14.343</v>
      </c>
      <c r="D115" s="4">
        <v>0.44069999999999998</v>
      </c>
      <c r="E115" s="4" t="s">
        <v>155</v>
      </c>
      <c r="F115" s="4">
        <v>4407.1666670000004</v>
      </c>
      <c r="G115" s="4">
        <v>98.2</v>
      </c>
      <c r="H115" s="4">
        <v>84.7</v>
      </c>
      <c r="I115" s="4">
        <v>165.5</v>
      </c>
      <c r="K115" s="4">
        <v>0</v>
      </c>
      <c r="L115" s="4">
        <v>21</v>
      </c>
      <c r="M115" s="4">
        <v>0.87260000000000004</v>
      </c>
      <c r="N115" s="4">
        <v>12.516</v>
      </c>
      <c r="O115" s="4">
        <v>0.3846</v>
      </c>
      <c r="P115" s="4">
        <v>85.697199999999995</v>
      </c>
      <c r="Q115" s="4">
        <v>73.921899999999994</v>
      </c>
      <c r="R115" s="4">
        <v>159.6</v>
      </c>
      <c r="S115" s="4">
        <v>68.908500000000004</v>
      </c>
      <c r="T115" s="4">
        <v>59.44</v>
      </c>
      <c r="U115" s="4">
        <v>128.30000000000001</v>
      </c>
      <c r="V115" s="4">
        <v>165.53469999999999</v>
      </c>
      <c r="Y115" s="4">
        <v>18.594000000000001</v>
      </c>
      <c r="Z115" s="4">
        <v>0</v>
      </c>
      <c r="AA115" s="4">
        <v>0</v>
      </c>
      <c r="AB115" s="4" t="s">
        <v>207</v>
      </c>
      <c r="AC115" s="4">
        <v>0</v>
      </c>
      <c r="AD115" s="4">
        <v>10.3</v>
      </c>
      <c r="AE115" s="4">
        <v>871</v>
      </c>
      <c r="AF115" s="4">
        <v>903</v>
      </c>
      <c r="AG115" s="4">
        <v>846</v>
      </c>
      <c r="AH115" s="4">
        <v>85</v>
      </c>
      <c r="AI115" s="4">
        <v>23.16</v>
      </c>
      <c r="AJ115" s="4">
        <v>0.53</v>
      </c>
      <c r="AK115" s="4">
        <v>980</v>
      </c>
      <c r="AL115" s="4">
        <v>0</v>
      </c>
      <c r="AM115" s="4">
        <v>0</v>
      </c>
      <c r="AN115" s="4">
        <v>23</v>
      </c>
      <c r="AO115" s="4">
        <v>190</v>
      </c>
      <c r="AP115" s="4">
        <v>185.1</v>
      </c>
      <c r="AQ115" s="4">
        <v>3.4</v>
      </c>
      <c r="AR115" s="4">
        <v>195</v>
      </c>
      <c r="AS115" s="4" t="s">
        <v>155</v>
      </c>
      <c r="AT115" s="4">
        <v>2</v>
      </c>
      <c r="AU115" s="5">
        <v>0.79975694444444445</v>
      </c>
      <c r="AV115" s="4">
        <v>47.163758999999999</v>
      </c>
      <c r="AW115" s="4">
        <v>-88.490493999999998</v>
      </c>
      <c r="AX115" s="4">
        <v>320.3</v>
      </c>
      <c r="AY115" s="4">
        <v>29.4</v>
      </c>
      <c r="AZ115" s="4">
        <v>12</v>
      </c>
      <c r="BA115" s="4">
        <v>10</v>
      </c>
      <c r="BB115" s="4" t="s">
        <v>222</v>
      </c>
      <c r="BC115" s="4">
        <v>1.6507510000000001</v>
      </c>
      <c r="BD115" s="4">
        <v>1.2954950000000001</v>
      </c>
      <c r="BE115" s="4">
        <v>2.5492490000000001</v>
      </c>
      <c r="BF115" s="4">
        <v>14.063000000000001</v>
      </c>
      <c r="BG115" s="4">
        <v>14.35</v>
      </c>
      <c r="BH115" s="4">
        <v>1.02</v>
      </c>
      <c r="BI115" s="4">
        <v>14.599</v>
      </c>
      <c r="BJ115" s="4">
        <v>2938.7489999999998</v>
      </c>
      <c r="BK115" s="4">
        <v>57.472000000000001</v>
      </c>
      <c r="BL115" s="4">
        <v>2.1070000000000002</v>
      </c>
      <c r="BM115" s="4">
        <v>1.8180000000000001</v>
      </c>
      <c r="BN115" s="4">
        <v>3.9249999999999998</v>
      </c>
      <c r="BO115" s="4">
        <v>1.694</v>
      </c>
      <c r="BP115" s="4">
        <v>1.462</v>
      </c>
      <c r="BQ115" s="4">
        <v>3.1560000000000001</v>
      </c>
      <c r="BR115" s="4">
        <v>1.2851999999999999</v>
      </c>
      <c r="BU115" s="4">
        <v>0.86599999999999999</v>
      </c>
      <c r="BW115" s="4">
        <v>0</v>
      </c>
      <c r="BX115" s="4">
        <v>0.34667300000000001</v>
      </c>
      <c r="BY115" s="4">
        <v>-5</v>
      </c>
      <c r="BZ115" s="4">
        <v>0.61610900000000002</v>
      </c>
      <c r="CA115" s="4">
        <v>8.4718289999999996</v>
      </c>
      <c r="CB115" s="4">
        <v>12.445399999999999</v>
      </c>
      <c r="CC115" s="4">
        <f t="shared" si="14"/>
        <v>2.2382572217999996</v>
      </c>
      <c r="CE115" s="4">
        <f t="shared" si="15"/>
        <v>18597.744514434984</v>
      </c>
      <c r="CF115" s="4">
        <f t="shared" si="16"/>
        <v>363.70903834713602</v>
      </c>
      <c r="CG115" s="4">
        <f t="shared" si="17"/>
        <v>19.972607966028001</v>
      </c>
      <c r="CH115" s="4">
        <f t="shared" si="18"/>
        <v>8.1333319892075977</v>
      </c>
    </row>
    <row r="116" spans="1:86">
      <c r="A116" s="2">
        <v>42439</v>
      </c>
      <c r="B116" s="29">
        <v>0.59185282407407402</v>
      </c>
      <c r="C116" s="4">
        <v>14.355</v>
      </c>
      <c r="D116" s="4">
        <v>0.39810000000000001</v>
      </c>
      <c r="E116" s="4" t="s">
        <v>155</v>
      </c>
      <c r="F116" s="4">
        <v>3981.1653809999998</v>
      </c>
      <c r="G116" s="4">
        <v>94.3</v>
      </c>
      <c r="H116" s="4">
        <v>85.7</v>
      </c>
      <c r="I116" s="4">
        <v>152.19999999999999</v>
      </c>
      <c r="K116" s="4">
        <v>0</v>
      </c>
      <c r="L116" s="4">
        <v>21</v>
      </c>
      <c r="M116" s="4">
        <v>0.87290000000000001</v>
      </c>
      <c r="N116" s="4">
        <v>12.530900000000001</v>
      </c>
      <c r="O116" s="4">
        <v>0.34749999999999998</v>
      </c>
      <c r="P116" s="4">
        <v>82.325900000000004</v>
      </c>
      <c r="Q116" s="4">
        <v>74.766999999999996</v>
      </c>
      <c r="R116" s="4">
        <v>157.1</v>
      </c>
      <c r="S116" s="4">
        <v>66.192400000000006</v>
      </c>
      <c r="T116" s="4">
        <v>60.114800000000002</v>
      </c>
      <c r="U116" s="4">
        <v>126.3</v>
      </c>
      <c r="V116" s="4">
        <v>152.197</v>
      </c>
      <c r="Y116" s="4">
        <v>18.449000000000002</v>
      </c>
      <c r="Z116" s="4">
        <v>0</v>
      </c>
      <c r="AA116" s="4">
        <v>0</v>
      </c>
      <c r="AB116" s="4" t="s">
        <v>207</v>
      </c>
      <c r="AC116" s="4">
        <v>0</v>
      </c>
      <c r="AD116" s="4">
        <v>10.3</v>
      </c>
      <c r="AE116" s="4">
        <v>875</v>
      </c>
      <c r="AF116" s="4">
        <v>904</v>
      </c>
      <c r="AG116" s="4">
        <v>846</v>
      </c>
      <c r="AH116" s="4">
        <v>85</v>
      </c>
      <c r="AI116" s="4">
        <v>23.14</v>
      </c>
      <c r="AJ116" s="4">
        <v>0.53</v>
      </c>
      <c r="AK116" s="4">
        <v>981</v>
      </c>
      <c r="AL116" s="4">
        <v>0</v>
      </c>
      <c r="AM116" s="4">
        <v>0</v>
      </c>
      <c r="AN116" s="4">
        <v>23</v>
      </c>
      <c r="AO116" s="4">
        <v>190</v>
      </c>
      <c r="AP116" s="4">
        <v>186</v>
      </c>
      <c r="AQ116" s="4">
        <v>3.5</v>
      </c>
      <c r="AR116" s="4">
        <v>195</v>
      </c>
      <c r="AS116" s="4" t="s">
        <v>155</v>
      </c>
      <c r="AT116" s="4">
        <v>2</v>
      </c>
      <c r="AU116" s="5">
        <v>0.79976851851851849</v>
      </c>
      <c r="AV116" s="4">
        <v>47.163727000000002</v>
      </c>
      <c r="AW116" s="4">
        <v>-88.490665000000007</v>
      </c>
      <c r="AX116" s="4">
        <v>320.10000000000002</v>
      </c>
      <c r="AY116" s="4">
        <v>29.6</v>
      </c>
      <c r="AZ116" s="4">
        <v>12</v>
      </c>
      <c r="BA116" s="4">
        <v>10</v>
      </c>
      <c r="BB116" s="4" t="s">
        <v>222</v>
      </c>
      <c r="BC116" s="4">
        <v>2.0047999999999999</v>
      </c>
      <c r="BD116" s="4">
        <v>1</v>
      </c>
      <c r="BE116" s="4">
        <v>2.754</v>
      </c>
      <c r="BF116" s="4">
        <v>14.063000000000001</v>
      </c>
      <c r="BG116" s="4">
        <v>14.39</v>
      </c>
      <c r="BH116" s="4">
        <v>1.02</v>
      </c>
      <c r="BI116" s="4">
        <v>14.555999999999999</v>
      </c>
      <c r="BJ116" s="4">
        <v>2947.6239999999998</v>
      </c>
      <c r="BK116" s="4">
        <v>52.030999999999999</v>
      </c>
      <c r="BL116" s="4">
        <v>2.028</v>
      </c>
      <c r="BM116" s="4">
        <v>1.8420000000000001</v>
      </c>
      <c r="BN116" s="4">
        <v>3.87</v>
      </c>
      <c r="BO116" s="4">
        <v>1.631</v>
      </c>
      <c r="BP116" s="4">
        <v>1.4810000000000001</v>
      </c>
      <c r="BQ116" s="4">
        <v>3.1110000000000002</v>
      </c>
      <c r="BR116" s="4">
        <v>1.1838</v>
      </c>
      <c r="BU116" s="4">
        <v>0.86099999999999999</v>
      </c>
      <c r="BW116" s="4">
        <v>0</v>
      </c>
      <c r="BX116" s="4">
        <v>0.34864899999999999</v>
      </c>
      <c r="BY116" s="4">
        <v>-5</v>
      </c>
      <c r="BZ116" s="4">
        <v>0.61721599999999999</v>
      </c>
      <c r="CA116" s="4">
        <v>8.5201010000000004</v>
      </c>
      <c r="CB116" s="4">
        <v>12.467768</v>
      </c>
      <c r="CC116" s="4">
        <f t="shared" si="14"/>
        <v>2.2510106842000002</v>
      </c>
      <c r="CE116" s="4">
        <f t="shared" si="15"/>
        <v>18760.198479947929</v>
      </c>
      <c r="CF116" s="4">
        <f t="shared" si="16"/>
        <v>331.15210322285702</v>
      </c>
      <c r="CG116" s="4">
        <f t="shared" si="17"/>
        <v>19.800007555617</v>
      </c>
      <c r="CH116" s="4">
        <f t="shared" si="18"/>
        <v>7.5343133861586002</v>
      </c>
    </row>
    <row r="117" spans="1:86">
      <c r="A117" s="2">
        <v>42439</v>
      </c>
      <c r="B117" s="29">
        <v>0.59186439814814817</v>
      </c>
      <c r="C117" s="4">
        <v>14.388</v>
      </c>
      <c r="D117" s="4">
        <v>0.372</v>
      </c>
      <c r="E117" s="4" t="s">
        <v>155</v>
      </c>
      <c r="F117" s="4">
        <v>3720</v>
      </c>
      <c r="G117" s="4">
        <v>84.9</v>
      </c>
      <c r="H117" s="4">
        <v>92.4</v>
      </c>
      <c r="I117" s="4">
        <v>141.30000000000001</v>
      </c>
      <c r="K117" s="4">
        <v>0</v>
      </c>
      <c r="L117" s="4">
        <v>21</v>
      </c>
      <c r="M117" s="4">
        <v>0.87290000000000001</v>
      </c>
      <c r="N117" s="4">
        <v>12.559699999999999</v>
      </c>
      <c r="O117" s="4">
        <v>0.32469999999999999</v>
      </c>
      <c r="P117" s="4">
        <v>74.131399999999999</v>
      </c>
      <c r="Q117" s="4">
        <v>80.689400000000006</v>
      </c>
      <c r="R117" s="4">
        <v>154.80000000000001</v>
      </c>
      <c r="S117" s="4">
        <v>59.603700000000003</v>
      </c>
      <c r="T117" s="4">
        <v>64.876599999999996</v>
      </c>
      <c r="U117" s="4">
        <v>124.5</v>
      </c>
      <c r="V117" s="4">
        <v>141.30629999999999</v>
      </c>
      <c r="Y117" s="4">
        <v>18.082999999999998</v>
      </c>
      <c r="Z117" s="4">
        <v>0</v>
      </c>
      <c r="AA117" s="4">
        <v>0</v>
      </c>
      <c r="AB117" s="4" t="s">
        <v>207</v>
      </c>
      <c r="AC117" s="4">
        <v>0</v>
      </c>
      <c r="AD117" s="4">
        <v>10.3</v>
      </c>
      <c r="AE117" s="4">
        <v>873</v>
      </c>
      <c r="AF117" s="4">
        <v>904</v>
      </c>
      <c r="AG117" s="4">
        <v>845</v>
      </c>
      <c r="AH117" s="4">
        <v>85</v>
      </c>
      <c r="AI117" s="4">
        <v>23.14</v>
      </c>
      <c r="AJ117" s="4">
        <v>0.53</v>
      </c>
      <c r="AK117" s="4">
        <v>981</v>
      </c>
      <c r="AL117" s="4">
        <v>0</v>
      </c>
      <c r="AM117" s="4">
        <v>0</v>
      </c>
      <c r="AN117" s="4">
        <v>23</v>
      </c>
      <c r="AO117" s="4">
        <v>190</v>
      </c>
      <c r="AP117" s="4">
        <v>186</v>
      </c>
      <c r="AQ117" s="4">
        <v>3.5</v>
      </c>
      <c r="AR117" s="4">
        <v>195</v>
      </c>
      <c r="AS117" s="4" t="s">
        <v>155</v>
      </c>
      <c r="AT117" s="4">
        <v>2</v>
      </c>
      <c r="AU117" s="5">
        <v>0.79978009259259253</v>
      </c>
      <c r="AV117" s="4">
        <v>47.163694999999997</v>
      </c>
      <c r="AW117" s="4">
        <v>-88.490835000000004</v>
      </c>
      <c r="AX117" s="4">
        <v>320</v>
      </c>
      <c r="AY117" s="4">
        <v>29.8</v>
      </c>
      <c r="AZ117" s="4">
        <v>12</v>
      </c>
      <c r="BA117" s="4">
        <v>10</v>
      </c>
      <c r="BB117" s="4" t="s">
        <v>222</v>
      </c>
      <c r="BC117" s="4">
        <v>2.1476000000000002</v>
      </c>
      <c r="BD117" s="4">
        <v>1</v>
      </c>
      <c r="BE117" s="4">
        <v>2.6444000000000001</v>
      </c>
      <c r="BF117" s="4">
        <v>14.063000000000001</v>
      </c>
      <c r="BG117" s="4">
        <v>14.38</v>
      </c>
      <c r="BH117" s="4">
        <v>1.02</v>
      </c>
      <c r="BI117" s="4">
        <v>14.558999999999999</v>
      </c>
      <c r="BJ117" s="4">
        <v>2953.2719999999999</v>
      </c>
      <c r="BK117" s="4">
        <v>48.597999999999999</v>
      </c>
      <c r="BL117" s="4">
        <v>1.825</v>
      </c>
      <c r="BM117" s="4">
        <v>1.9870000000000001</v>
      </c>
      <c r="BN117" s="4">
        <v>3.8119999999999998</v>
      </c>
      <c r="BO117" s="4">
        <v>1.468</v>
      </c>
      <c r="BP117" s="4">
        <v>1.5980000000000001</v>
      </c>
      <c r="BQ117" s="4">
        <v>3.0649999999999999</v>
      </c>
      <c r="BR117" s="4">
        <v>1.0987</v>
      </c>
      <c r="BU117" s="4">
        <v>0.84399999999999997</v>
      </c>
      <c r="BW117" s="4">
        <v>0</v>
      </c>
      <c r="BX117" s="4">
        <v>0.38863500000000001</v>
      </c>
      <c r="BY117" s="4">
        <v>-5</v>
      </c>
      <c r="BZ117" s="4">
        <v>0.61867300000000003</v>
      </c>
      <c r="CA117" s="4">
        <v>9.497268</v>
      </c>
      <c r="CB117" s="4">
        <v>12.497195</v>
      </c>
      <c r="CC117" s="4">
        <f t="shared" si="14"/>
        <v>2.5091782056</v>
      </c>
      <c r="CE117" s="4">
        <f t="shared" si="15"/>
        <v>20951.867698689312</v>
      </c>
      <c r="CF117" s="4">
        <f t="shared" si="16"/>
        <v>344.77652800720796</v>
      </c>
      <c r="CG117" s="4">
        <f t="shared" si="17"/>
        <v>21.744517435740001</v>
      </c>
      <c r="CH117" s="4">
        <f t="shared" si="18"/>
        <v>7.7946823186451999</v>
      </c>
    </row>
    <row r="118" spans="1:86">
      <c r="A118" s="2">
        <v>42439</v>
      </c>
      <c r="B118" s="29">
        <v>0.59187597222222221</v>
      </c>
      <c r="C118" s="4">
        <v>14.39</v>
      </c>
      <c r="D118" s="4">
        <v>0.39779999999999999</v>
      </c>
      <c r="E118" s="4" t="s">
        <v>155</v>
      </c>
      <c r="F118" s="4">
        <v>3977.5896579999999</v>
      </c>
      <c r="G118" s="4">
        <v>84</v>
      </c>
      <c r="H118" s="4">
        <v>94.8</v>
      </c>
      <c r="I118" s="4">
        <v>131.4</v>
      </c>
      <c r="K118" s="4">
        <v>0</v>
      </c>
      <c r="L118" s="4">
        <v>20</v>
      </c>
      <c r="M118" s="4">
        <v>0.87270000000000003</v>
      </c>
      <c r="N118" s="4">
        <v>12.558</v>
      </c>
      <c r="O118" s="4">
        <v>0.34710000000000002</v>
      </c>
      <c r="P118" s="4">
        <v>73.305700000000002</v>
      </c>
      <c r="Q118" s="4">
        <v>82.706999999999994</v>
      </c>
      <c r="R118" s="4">
        <v>156</v>
      </c>
      <c r="S118" s="4">
        <v>58.940399999999997</v>
      </c>
      <c r="T118" s="4">
        <v>66.499399999999994</v>
      </c>
      <c r="U118" s="4">
        <v>125.4</v>
      </c>
      <c r="V118" s="4">
        <v>131.42310000000001</v>
      </c>
      <c r="Y118" s="4">
        <v>17.850000000000001</v>
      </c>
      <c r="Z118" s="4">
        <v>0</v>
      </c>
      <c r="AA118" s="4">
        <v>0</v>
      </c>
      <c r="AB118" s="4" t="s">
        <v>207</v>
      </c>
      <c r="AC118" s="4">
        <v>0</v>
      </c>
      <c r="AD118" s="4">
        <v>10.3</v>
      </c>
      <c r="AE118" s="4">
        <v>872</v>
      </c>
      <c r="AF118" s="4">
        <v>904</v>
      </c>
      <c r="AG118" s="4">
        <v>844</v>
      </c>
      <c r="AH118" s="4">
        <v>85</v>
      </c>
      <c r="AI118" s="4">
        <v>23.14</v>
      </c>
      <c r="AJ118" s="4">
        <v>0.53</v>
      </c>
      <c r="AK118" s="4">
        <v>981</v>
      </c>
      <c r="AL118" s="4">
        <v>0</v>
      </c>
      <c r="AM118" s="4">
        <v>0</v>
      </c>
      <c r="AN118" s="4">
        <v>23</v>
      </c>
      <c r="AO118" s="4">
        <v>190</v>
      </c>
      <c r="AP118" s="4">
        <v>185.9</v>
      </c>
      <c r="AQ118" s="4">
        <v>3.5</v>
      </c>
      <c r="AR118" s="4">
        <v>195</v>
      </c>
      <c r="AS118" s="4" t="s">
        <v>155</v>
      </c>
      <c r="AT118" s="4">
        <v>2</v>
      </c>
      <c r="AU118" s="5">
        <v>0.79979166666666668</v>
      </c>
      <c r="AV118" s="4">
        <v>47.163660999999998</v>
      </c>
      <c r="AW118" s="4">
        <v>-88.491005000000001</v>
      </c>
      <c r="AX118" s="4">
        <v>320.2</v>
      </c>
      <c r="AY118" s="4">
        <v>29.8</v>
      </c>
      <c r="AZ118" s="4">
        <v>12</v>
      </c>
      <c r="BA118" s="4">
        <v>10</v>
      </c>
      <c r="BB118" s="4" t="s">
        <v>222</v>
      </c>
      <c r="BC118" s="4">
        <v>2.254</v>
      </c>
      <c r="BD118" s="4">
        <v>1.1524000000000001</v>
      </c>
      <c r="BE118" s="4">
        <v>2.5539999999999998</v>
      </c>
      <c r="BF118" s="4">
        <v>14.063000000000001</v>
      </c>
      <c r="BG118" s="4">
        <v>14.36</v>
      </c>
      <c r="BH118" s="4">
        <v>1.02</v>
      </c>
      <c r="BI118" s="4">
        <v>14.589</v>
      </c>
      <c r="BJ118" s="4">
        <v>2948.3530000000001</v>
      </c>
      <c r="BK118" s="4">
        <v>51.87</v>
      </c>
      <c r="BL118" s="4">
        <v>1.802</v>
      </c>
      <c r="BM118" s="4">
        <v>2.0329999999999999</v>
      </c>
      <c r="BN118" s="4">
        <v>3.8359999999999999</v>
      </c>
      <c r="BO118" s="4">
        <v>1.4490000000000001</v>
      </c>
      <c r="BP118" s="4">
        <v>1.635</v>
      </c>
      <c r="BQ118" s="4">
        <v>3.0840000000000001</v>
      </c>
      <c r="BR118" s="4">
        <v>1.0203</v>
      </c>
      <c r="BU118" s="4">
        <v>0.83099999999999996</v>
      </c>
      <c r="BW118" s="4">
        <v>0</v>
      </c>
      <c r="BX118" s="4">
        <v>0.40145500000000001</v>
      </c>
      <c r="BY118" s="4">
        <v>-5</v>
      </c>
      <c r="BZ118" s="4">
        <v>0.61599999999999999</v>
      </c>
      <c r="CA118" s="4">
        <v>9.8105569999999993</v>
      </c>
      <c r="CB118" s="4">
        <v>12.443199999999999</v>
      </c>
      <c r="CC118" s="4">
        <f t="shared" si="14"/>
        <v>2.5919491593999999</v>
      </c>
      <c r="CE118" s="4">
        <f t="shared" si="15"/>
        <v>21606.963916477886</v>
      </c>
      <c r="CF118" s="4">
        <f t="shared" si="16"/>
        <v>380.12857291772997</v>
      </c>
      <c r="CG118" s="4">
        <f t="shared" si="17"/>
        <v>22.601051067635996</v>
      </c>
      <c r="CH118" s="4">
        <f t="shared" si="18"/>
        <v>7.4772543464036998</v>
      </c>
    </row>
    <row r="119" spans="1:86">
      <c r="A119" s="2">
        <v>42439</v>
      </c>
      <c r="B119" s="29">
        <v>0.59188754629629636</v>
      </c>
      <c r="C119" s="4">
        <v>14.384</v>
      </c>
      <c r="D119" s="4">
        <v>0.57540000000000002</v>
      </c>
      <c r="E119" s="4" t="s">
        <v>155</v>
      </c>
      <c r="F119" s="4">
        <v>5754.0700580000002</v>
      </c>
      <c r="G119" s="4">
        <v>102.7</v>
      </c>
      <c r="H119" s="4">
        <v>94.8</v>
      </c>
      <c r="I119" s="4">
        <v>139.9</v>
      </c>
      <c r="K119" s="4">
        <v>0</v>
      </c>
      <c r="L119" s="4">
        <v>20</v>
      </c>
      <c r="M119" s="4">
        <v>0.87119999999999997</v>
      </c>
      <c r="N119" s="4">
        <v>12.530900000000001</v>
      </c>
      <c r="O119" s="4">
        <v>0.50129999999999997</v>
      </c>
      <c r="P119" s="4">
        <v>89.496300000000005</v>
      </c>
      <c r="Q119" s="4">
        <v>82.588099999999997</v>
      </c>
      <c r="R119" s="4">
        <v>172.1</v>
      </c>
      <c r="S119" s="4">
        <v>71.963300000000004</v>
      </c>
      <c r="T119" s="4">
        <v>66.408500000000004</v>
      </c>
      <c r="U119" s="4">
        <v>138.4</v>
      </c>
      <c r="V119" s="4">
        <v>139.8518</v>
      </c>
      <c r="Y119" s="4">
        <v>17.509</v>
      </c>
      <c r="Z119" s="4">
        <v>0</v>
      </c>
      <c r="AA119" s="4">
        <v>0</v>
      </c>
      <c r="AB119" s="4" t="s">
        <v>207</v>
      </c>
      <c r="AC119" s="4">
        <v>0</v>
      </c>
      <c r="AD119" s="4">
        <v>10.3</v>
      </c>
      <c r="AE119" s="4">
        <v>878</v>
      </c>
      <c r="AF119" s="4">
        <v>905</v>
      </c>
      <c r="AG119" s="4">
        <v>845</v>
      </c>
      <c r="AH119" s="4">
        <v>85</v>
      </c>
      <c r="AI119" s="4">
        <v>23.16</v>
      </c>
      <c r="AJ119" s="4">
        <v>0.53</v>
      </c>
      <c r="AK119" s="4">
        <v>980</v>
      </c>
      <c r="AL119" s="4">
        <v>0</v>
      </c>
      <c r="AM119" s="4">
        <v>0</v>
      </c>
      <c r="AN119" s="4">
        <v>23</v>
      </c>
      <c r="AO119" s="4">
        <v>190</v>
      </c>
      <c r="AP119" s="4">
        <v>185.1</v>
      </c>
      <c r="AQ119" s="4">
        <v>3.5</v>
      </c>
      <c r="AR119" s="4">
        <v>195</v>
      </c>
      <c r="AS119" s="4" t="s">
        <v>155</v>
      </c>
      <c r="AT119" s="4">
        <v>2</v>
      </c>
      <c r="AU119" s="5">
        <v>0.79980324074074083</v>
      </c>
      <c r="AV119" s="4">
        <v>47.163645000000002</v>
      </c>
      <c r="AW119" s="4">
        <v>-88.49109</v>
      </c>
      <c r="AX119" s="4">
        <v>320.3</v>
      </c>
      <c r="AY119" s="4">
        <v>29.8</v>
      </c>
      <c r="AZ119" s="4">
        <v>12</v>
      </c>
      <c r="BA119" s="4">
        <v>10</v>
      </c>
      <c r="BB119" s="4" t="s">
        <v>222</v>
      </c>
      <c r="BC119" s="4">
        <v>2.4491999999999998</v>
      </c>
      <c r="BD119" s="4">
        <v>1.554</v>
      </c>
      <c r="BE119" s="4">
        <v>3.0032000000000001</v>
      </c>
      <c r="BF119" s="4">
        <v>14.063000000000001</v>
      </c>
      <c r="BG119" s="4">
        <v>14.18</v>
      </c>
      <c r="BH119" s="4">
        <v>1.01</v>
      </c>
      <c r="BI119" s="4">
        <v>14.786</v>
      </c>
      <c r="BJ119" s="4">
        <v>2913.0520000000001</v>
      </c>
      <c r="BK119" s="4">
        <v>74.17</v>
      </c>
      <c r="BL119" s="4">
        <v>2.1789999999999998</v>
      </c>
      <c r="BM119" s="4">
        <v>2.0110000000000001</v>
      </c>
      <c r="BN119" s="4">
        <v>4.1890000000000001</v>
      </c>
      <c r="BO119" s="4">
        <v>1.752</v>
      </c>
      <c r="BP119" s="4">
        <v>1.617</v>
      </c>
      <c r="BQ119" s="4">
        <v>3.3690000000000002</v>
      </c>
      <c r="BR119" s="4">
        <v>1.0750999999999999</v>
      </c>
      <c r="BU119" s="4">
        <v>0.80800000000000005</v>
      </c>
      <c r="BW119" s="4">
        <v>0</v>
      </c>
      <c r="BX119" s="4">
        <v>0.38620900000000002</v>
      </c>
      <c r="BY119" s="4">
        <v>-5</v>
      </c>
      <c r="BZ119" s="4">
        <v>0.61610900000000002</v>
      </c>
      <c r="CA119" s="4">
        <v>9.4379829999999991</v>
      </c>
      <c r="CB119" s="4">
        <v>12.445402</v>
      </c>
      <c r="CC119" s="4">
        <f t="shared" si="14"/>
        <v>2.4935151085999996</v>
      </c>
      <c r="CE119" s="4">
        <f t="shared" si="15"/>
        <v>20537.521434824652</v>
      </c>
      <c r="CF119" s="4">
        <f t="shared" si="16"/>
        <v>522.91135373516988</v>
      </c>
      <c r="CG119" s="4">
        <f t="shared" si="17"/>
        <v>23.752033851069001</v>
      </c>
      <c r="CH119" s="4">
        <f t="shared" si="18"/>
        <v>7.579641315905099</v>
      </c>
    </row>
    <row r="120" spans="1:86">
      <c r="A120" s="2">
        <v>42439</v>
      </c>
      <c r="B120" s="29">
        <v>0.5918991203703704</v>
      </c>
      <c r="C120" s="4">
        <v>14.385</v>
      </c>
      <c r="D120" s="4">
        <v>0.37630000000000002</v>
      </c>
      <c r="E120" s="4" t="s">
        <v>155</v>
      </c>
      <c r="F120" s="4">
        <v>3762.6561200000001</v>
      </c>
      <c r="G120" s="4">
        <v>105.1</v>
      </c>
      <c r="H120" s="4">
        <v>94.8</v>
      </c>
      <c r="I120" s="4">
        <v>125.2</v>
      </c>
      <c r="K120" s="4">
        <v>0</v>
      </c>
      <c r="L120" s="4">
        <v>19</v>
      </c>
      <c r="M120" s="4">
        <v>0.87290000000000001</v>
      </c>
      <c r="N120" s="4">
        <v>12.5571</v>
      </c>
      <c r="O120" s="4">
        <v>0.32850000000000001</v>
      </c>
      <c r="P120" s="4">
        <v>91.746399999999994</v>
      </c>
      <c r="Q120" s="4">
        <v>82.755099999999999</v>
      </c>
      <c r="R120" s="4">
        <v>174.5</v>
      </c>
      <c r="S120" s="4">
        <v>73.7667</v>
      </c>
      <c r="T120" s="4">
        <v>66.537400000000005</v>
      </c>
      <c r="U120" s="4">
        <v>140.30000000000001</v>
      </c>
      <c r="V120" s="4">
        <v>125.2433</v>
      </c>
      <c r="Y120" s="4">
        <v>16.785</v>
      </c>
      <c r="Z120" s="4">
        <v>0</v>
      </c>
      <c r="AA120" s="4">
        <v>0</v>
      </c>
      <c r="AB120" s="4" t="s">
        <v>207</v>
      </c>
      <c r="AC120" s="4">
        <v>0</v>
      </c>
      <c r="AD120" s="4">
        <v>10.3</v>
      </c>
      <c r="AE120" s="4">
        <v>874</v>
      </c>
      <c r="AF120" s="4">
        <v>904</v>
      </c>
      <c r="AG120" s="4">
        <v>842</v>
      </c>
      <c r="AH120" s="4">
        <v>85</v>
      </c>
      <c r="AI120" s="4">
        <v>23.14</v>
      </c>
      <c r="AJ120" s="4">
        <v>0.53</v>
      </c>
      <c r="AK120" s="4">
        <v>981</v>
      </c>
      <c r="AL120" s="4">
        <v>0</v>
      </c>
      <c r="AM120" s="4">
        <v>0</v>
      </c>
      <c r="AN120" s="4">
        <v>23</v>
      </c>
      <c r="AO120" s="4">
        <v>190</v>
      </c>
      <c r="AP120" s="4">
        <v>186</v>
      </c>
      <c r="AQ120" s="4">
        <v>3.6</v>
      </c>
      <c r="AR120" s="4">
        <v>195</v>
      </c>
      <c r="AS120" s="4" t="s">
        <v>155</v>
      </c>
      <c r="AT120" s="4">
        <v>2</v>
      </c>
      <c r="AU120" s="5">
        <v>0.79980324074074083</v>
      </c>
      <c r="AV120" s="4">
        <v>47.163608000000004</v>
      </c>
      <c r="AW120" s="4">
        <v>-88.491264000000001</v>
      </c>
      <c r="AX120" s="4">
        <v>320.2</v>
      </c>
      <c r="AY120" s="4">
        <v>30.2</v>
      </c>
      <c r="AZ120" s="4">
        <v>12</v>
      </c>
      <c r="BA120" s="4">
        <v>10</v>
      </c>
      <c r="BB120" s="4" t="s">
        <v>222</v>
      </c>
      <c r="BC120" s="4">
        <v>1.6888000000000001</v>
      </c>
      <c r="BD120" s="4">
        <v>1.7492000000000001</v>
      </c>
      <c r="BE120" s="4">
        <v>2.5396000000000001</v>
      </c>
      <c r="BF120" s="4">
        <v>14.063000000000001</v>
      </c>
      <c r="BG120" s="4">
        <v>14.38</v>
      </c>
      <c r="BH120" s="4">
        <v>1.02</v>
      </c>
      <c r="BI120" s="4">
        <v>14.555</v>
      </c>
      <c r="BJ120" s="4">
        <v>2952.7689999999998</v>
      </c>
      <c r="BK120" s="4">
        <v>49.158999999999999</v>
      </c>
      <c r="BL120" s="4">
        <v>2.2589999999999999</v>
      </c>
      <c r="BM120" s="4">
        <v>2.0379999999999998</v>
      </c>
      <c r="BN120" s="4">
        <v>4.2969999999999997</v>
      </c>
      <c r="BO120" s="4">
        <v>1.8169999999999999</v>
      </c>
      <c r="BP120" s="4">
        <v>1.6379999999999999</v>
      </c>
      <c r="BQ120" s="4">
        <v>3.4550000000000001</v>
      </c>
      <c r="BR120" s="4">
        <v>0.97389999999999999</v>
      </c>
      <c r="BU120" s="4">
        <v>0.78300000000000003</v>
      </c>
      <c r="BW120" s="4">
        <v>0</v>
      </c>
      <c r="BX120" s="4">
        <v>0.30988100000000002</v>
      </c>
      <c r="BY120" s="4">
        <v>-5</v>
      </c>
      <c r="BZ120" s="4">
        <v>0.61689099999999997</v>
      </c>
      <c r="CA120" s="4">
        <v>7.5727169999999999</v>
      </c>
      <c r="CB120" s="4">
        <v>12.461198</v>
      </c>
      <c r="CC120" s="4">
        <f t="shared" si="14"/>
        <v>2.0007118313999999</v>
      </c>
      <c r="CE120" s="4">
        <f t="shared" si="15"/>
        <v>16703.28155051963</v>
      </c>
      <c r="CF120" s="4">
        <f t="shared" si="16"/>
        <v>278.08359466724096</v>
      </c>
      <c r="CG120" s="4">
        <f t="shared" si="17"/>
        <v>19.544311714545</v>
      </c>
      <c r="CH120" s="4">
        <f t="shared" si="18"/>
        <v>5.5091766074660997</v>
      </c>
    </row>
    <row r="121" spans="1:86">
      <c r="A121" s="2">
        <v>42439</v>
      </c>
      <c r="B121" s="29">
        <v>0.59191069444444444</v>
      </c>
      <c r="C121" s="4">
        <v>14.361000000000001</v>
      </c>
      <c r="D121" s="4">
        <v>0.19209999999999999</v>
      </c>
      <c r="E121" s="4" t="s">
        <v>155</v>
      </c>
      <c r="F121" s="4">
        <v>1921.083333</v>
      </c>
      <c r="G121" s="4">
        <v>99.6</v>
      </c>
      <c r="H121" s="4">
        <v>94.8</v>
      </c>
      <c r="I121" s="4">
        <v>96.1</v>
      </c>
      <c r="K121" s="4">
        <v>0</v>
      </c>
      <c r="L121" s="4">
        <v>18</v>
      </c>
      <c r="M121" s="4">
        <v>0.87470000000000003</v>
      </c>
      <c r="N121" s="4">
        <v>12.5611</v>
      </c>
      <c r="O121" s="4">
        <v>0.16800000000000001</v>
      </c>
      <c r="P121" s="4">
        <v>87.116</v>
      </c>
      <c r="Q121" s="4">
        <v>82.917699999999996</v>
      </c>
      <c r="R121" s="4">
        <v>170</v>
      </c>
      <c r="S121" s="4">
        <v>70.043700000000001</v>
      </c>
      <c r="T121" s="4">
        <v>66.668099999999995</v>
      </c>
      <c r="U121" s="4">
        <v>136.69999999999999</v>
      </c>
      <c r="V121" s="4">
        <v>96.080100000000002</v>
      </c>
      <c r="Y121" s="4">
        <v>15.831</v>
      </c>
      <c r="Z121" s="4">
        <v>0</v>
      </c>
      <c r="AA121" s="4">
        <v>0</v>
      </c>
      <c r="AB121" s="4" t="s">
        <v>207</v>
      </c>
      <c r="AC121" s="4">
        <v>0</v>
      </c>
      <c r="AD121" s="4">
        <v>10.199999999999999</v>
      </c>
      <c r="AE121" s="4">
        <v>874</v>
      </c>
      <c r="AF121" s="4">
        <v>905</v>
      </c>
      <c r="AG121" s="4">
        <v>843</v>
      </c>
      <c r="AH121" s="4">
        <v>85</v>
      </c>
      <c r="AI121" s="4">
        <v>23.14</v>
      </c>
      <c r="AJ121" s="4">
        <v>0.53</v>
      </c>
      <c r="AK121" s="4">
        <v>981</v>
      </c>
      <c r="AL121" s="4">
        <v>0</v>
      </c>
      <c r="AM121" s="4">
        <v>0</v>
      </c>
      <c r="AN121" s="4">
        <v>23</v>
      </c>
      <c r="AO121" s="4">
        <v>190.1</v>
      </c>
      <c r="AP121" s="4">
        <v>186</v>
      </c>
      <c r="AQ121" s="4">
        <v>3.3</v>
      </c>
      <c r="AR121" s="4">
        <v>195</v>
      </c>
      <c r="AS121" s="4" t="s">
        <v>155</v>
      </c>
      <c r="AT121" s="4">
        <v>2</v>
      </c>
      <c r="AU121" s="5">
        <v>0.79982638888888891</v>
      </c>
      <c r="AV121" s="4">
        <v>47.163536999999998</v>
      </c>
      <c r="AW121" s="4">
        <v>-88.491510000000005</v>
      </c>
      <c r="AX121" s="4">
        <v>319.89999999999998</v>
      </c>
      <c r="AY121" s="4">
        <v>30.5</v>
      </c>
      <c r="AZ121" s="4">
        <v>12</v>
      </c>
      <c r="BA121" s="4">
        <v>10</v>
      </c>
      <c r="BB121" s="4" t="s">
        <v>222</v>
      </c>
      <c r="BC121" s="4">
        <v>1</v>
      </c>
      <c r="BD121" s="4">
        <v>1.7</v>
      </c>
      <c r="BE121" s="4">
        <v>1.9</v>
      </c>
      <c r="BF121" s="4">
        <v>14.063000000000001</v>
      </c>
      <c r="BG121" s="4">
        <v>14.6</v>
      </c>
      <c r="BH121" s="4">
        <v>1.04</v>
      </c>
      <c r="BI121" s="4">
        <v>14.33</v>
      </c>
      <c r="BJ121" s="4">
        <v>2990.78</v>
      </c>
      <c r="BK121" s="4">
        <v>25.463999999999999</v>
      </c>
      <c r="BL121" s="4">
        <v>2.1720000000000002</v>
      </c>
      <c r="BM121" s="4">
        <v>2.0670000000000002</v>
      </c>
      <c r="BN121" s="4">
        <v>4.24</v>
      </c>
      <c r="BO121" s="4">
        <v>1.746</v>
      </c>
      <c r="BP121" s="4">
        <v>1.6619999999999999</v>
      </c>
      <c r="BQ121" s="4">
        <v>3.4089999999999998</v>
      </c>
      <c r="BR121" s="4">
        <v>0.75649999999999995</v>
      </c>
      <c r="BU121" s="4">
        <v>0.748</v>
      </c>
      <c r="BW121" s="4">
        <v>0</v>
      </c>
      <c r="BX121" s="4">
        <v>0.40416600000000003</v>
      </c>
      <c r="BY121" s="4">
        <v>-5</v>
      </c>
      <c r="BZ121" s="4">
        <v>0.61621800000000004</v>
      </c>
      <c r="CA121" s="4">
        <v>9.8768069999999994</v>
      </c>
      <c r="CB121" s="4">
        <v>12.447604</v>
      </c>
      <c r="CC121" s="4">
        <f t="shared" si="14"/>
        <v>2.6094524093999998</v>
      </c>
      <c r="CE121" s="4">
        <f t="shared" si="15"/>
        <v>22065.899559076621</v>
      </c>
      <c r="CF121" s="4">
        <f t="shared" si="16"/>
        <v>187.87275104565597</v>
      </c>
      <c r="CG121" s="4">
        <f t="shared" si="17"/>
        <v>25.151516192060996</v>
      </c>
      <c r="CH121" s="4">
        <f t="shared" si="18"/>
        <v>5.5814379581384994</v>
      </c>
    </row>
    <row r="122" spans="1:86">
      <c r="A122" s="2">
        <v>42439</v>
      </c>
      <c r="B122" s="29">
        <v>0.59192226851851848</v>
      </c>
      <c r="C122" s="4">
        <v>14.297000000000001</v>
      </c>
      <c r="D122" s="4">
        <v>8.4199999999999997E-2</v>
      </c>
      <c r="E122" s="4" t="s">
        <v>155</v>
      </c>
      <c r="F122" s="4">
        <v>842.46967099999995</v>
      </c>
      <c r="G122" s="4">
        <v>325.5</v>
      </c>
      <c r="H122" s="4">
        <v>94.9</v>
      </c>
      <c r="I122" s="4">
        <v>108.8</v>
      </c>
      <c r="K122" s="4">
        <v>0</v>
      </c>
      <c r="L122" s="4">
        <v>17</v>
      </c>
      <c r="M122" s="4">
        <v>0.876</v>
      </c>
      <c r="N122" s="4">
        <v>12.524900000000001</v>
      </c>
      <c r="O122" s="4">
        <v>7.3800000000000004E-2</v>
      </c>
      <c r="P122" s="4">
        <v>285.1472</v>
      </c>
      <c r="Q122" s="4">
        <v>83.122299999999996</v>
      </c>
      <c r="R122" s="4">
        <v>368.3</v>
      </c>
      <c r="S122" s="4">
        <v>229.2664</v>
      </c>
      <c r="T122" s="4">
        <v>66.832700000000003</v>
      </c>
      <c r="U122" s="4">
        <v>296.10000000000002</v>
      </c>
      <c r="V122" s="4">
        <v>108.7919</v>
      </c>
      <c r="Y122" s="4">
        <v>15.085000000000001</v>
      </c>
      <c r="Z122" s="4">
        <v>0</v>
      </c>
      <c r="AA122" s="4">
        <v>0</v>
      </c>
      <c r="AB122" s="4" t="s">
        <v>207</v>
      </c>
      <c r="AC122" s="4">
        <v>0</v>
      </c>
      <c r="AD122" s="4">
        <v>10.3</v>
      </c>
      <c r="AE122" s="4">
        <v>877</v>
      </c>
      <c r="AF122" s="4">
        <v>907</v>
      </c>
      <c r="AG122" s="4">
        <v>845</v>
      </c>
      <c r="AH122" s="4">
        <v>85</v>
      </c>
      <c r="AI122" s="4">
        <v>23.14</v>
      </c>
      <c r="AJ122" s="4">
        <v>0.53</v>
      </c>
      <c r="AK122" s="4">
        <v>981</v>
      </c>
      <c r="AL122" s="4">
        <v>0</v>
      </c>
      <c r="AM122" s="4">
        <v>0</v>
      </c>
      <c r="AN122" s="4">
        <v>23</v>
      </c>
      <c r="AO122" s="4">
        <v>190.9</v>
      </c>
      <c r="AP122" s="4">
        <v>186</v>
      </c>
      <c r="AQ122" s="4">
        <v>3.2</v>
      </c>
      <c r="AR122" s="4">
        <v>195</v>
      </c>
      <c r="AS122" s="4" t="s">
        <v>155</v>
      </c>
      <c r="AT122" s="4">
        <v>2</v>
      </c>
      <c r="AU122" s="5">
        <v>0.79983796296296295</v>
      </c>
      <c r="AV122" s="4">
        <v>47.163502999999999</v>
      </c>
      <c r="AW122" s="4">
        <v>-88.491585000000001</v>
      </c>
      <c r="AX122" s="4">
        <v>319.7</v>
      </c>
      <c r="AY122" s="4">
        <v>30.4</v>
      </c>
      <c r="AZ122" s="4">
        <v>12</v>
      </c>
      <c r="BA122" s="4">
        <v>10</v>
      </c>
      <c r="BB122" s="4" t="s">
        <v>222</v>
      </c>
      <c r="BC122" s="4">
        <v>1.0508</v>
      </c>
      <c r="BD122" s="4">
        <v>1.9032</v>
      </c>
      <c r="BE122" s="4">
        <v>2.1539999999999999</v>
      </c>
      <c r="BF122" s="4">
        <v>14.063000000000001</v>
      </c>
      <c r="BG122" s="4">
        <v>14.78</v>
      </c>
      <c r="BH122" s="4">
        <v>1.05</v>
      </c>
      <c r="BI122" s="4">
        <v>14.15</v>
      </c>
      <c r="BJ122" s="4">
        <v>3012.8069999999998</v>
      </c>
      <c r="BK122" s="4">
        <v>11.298999999999999</v>
      </c>
      <c r="BL122" s="4">
        <v>7.1829999999999998</v>
      </c>
      <c r="BM122" s="4">
        <v>2.0939999999999999</v>
      </c>
      <c r="BN122" s="4">
        <v>9.2769999999999992</v>
      </c>
      <c r="BO122" s="4">
        <v>5.7750000000000004</v>
      </c>
      <c r="BP122" s="4">
        <v>1.6839999999999999</v>
      </c>
      <c r="BQ122" s="4">
        <v>7.4589999999999996</v>
      </c>
      <c r="BR122" s="4">
        <v>0.86529999999999996</v>
      </c>
      <c r="BU122" s="4">
        <v>0.72</v>
      </c>
      <c r="BW122" s="4">
        <v>0</v>
      </c>
      <c r="BX122" s="4">
        <v>0.38786700000000002</v>
      </c>
      <c r="BY122" s="4">
        <v>-5</v>
      </c>
      <c r="BZ122" s="4">
        <v>0.61778200000000005</v>
      </c>
      <c r="CA122" s="4">
        <v>9.4785000000000004</v>
      </c>
      <c r="CB122" s="4">
        <v>12.479196</v>
      </c>
      <c r="CC122" s="4">
        <f t="shared" si="14"/>
        <v>2.5042197000000002</v>
      </c>
      <c r="CE122" s="4">
        <f t="shared" si="15"/>
        <v>21331.9976886765</v>
      </c>
      <c r="CF122" s="4">
        <f t="shared" si="16"/>
        <v>80.001885910499993</v>
      </c>
      <c r="CG122" s="4">
        <f t="shared" si="17"/>
        <v>52.8129982305</v>
      </c>
      <c r="CH122" s="4">
        <f t="shared" si="18"/>
        <v>6.12670429935</v>
      </c>
    </row>
    <row r="123" spans="1:86">
      <c r="A123" s="2">
        <v>42439</v>
      </c>
      <c r="B123" s="29">
        <v>0.59193384259259263</v>
      </c>
      <c r="C123" s="4">
        <v>14.281000000000001</v>
      </c>
      <c r="D123" s="4">
        <v>4.4699999999999997E-2</v>
      </c>
      <c r="E123" s="4" t="s">
        <v>155</v>
      </c>
      <c r="F123" s="4">
        <v>447.23916500000001</v>
      </c>
      <c r="G123" s="4">
        <v>827.6</v>
      </c>
      <c r="H123" s="4">
        <v>94.6</v>
      </c>
      <c r="I123" s="4">
        <v>91.3</v>
      </c>
      <c r="K123" s="4">
        <v>0</v>
      </c>
      <c r="L123" s="4">
        <v>17</v>
      </c>
      <c r="M123" s="4">
        <v>0.87649999999999995</v>
      </c>
      <c r="N123" s="4">
        <v>12.517200000000001</v>
      </c>
      <c r="O123" s="4">
        <v>3.9199999999999999E-2</v>
      </c>
      <c r="P123" s="4">
        <v>725.35360000000003</v>
      </c>
      <c r="Q123" s="4">
        <v>82.952799999999996</v>
      </c>
      <c r="R123" s="4">
        <v>808.3</v>
      </c>
      <c r="S123" s="4">
        <v>583.21029999999996</v>
      </c>
      <c r="T123" s="4">
        <v>66.697000000000003</v>
      </c>
      <c r="U123" s="4">
        <v>649.9</v>
      </c>
      <c r="V123" s="4">
        <v>91.342299999999994</v>
      </c>
      <c r="Y123" s="4">
        <v>14.791</v>
      </c>
      <c r="Z123" s="4">
        <v>0</v>
      </c>
      <c r="AA123" s="4">
        <v>0</v>
      </c>
      <c r="AB123" s="4" t="s">
        <v>207</v>
      </c>
      <c r="AC123" s="4">
        <v>0</v>
      </c>
      <c r="AD123" s="4">
        <v>10.199999999999999</v>
      </c>
      <c r="AE123" s="4">
        <v>878</v>
      </c>
      <c r="AF123" s="4">
        <v>909</v>
      </c>
      <c r="AG123" s="4">
        <v>848</v>
      </c>
      <c r="AH123" s="4">
        <v>85</v>
      </c>
      <c r="AI123" s="4">
        <v>23.14</v>
      </c>
      <c r="AJ123" s="4">
        <v>0.53</v>
      </c>
      <c r="AK123" s="4">
        <v>981</v>
      </c>
      <c r="AL123" s="4">
        <v>0</v>
      </c>
      <c r="AM123" s="4">
        <v>0</v>
      </c>
      <c r="AN123" s="4">
        <v>23</v>
      </c>
      <c r="AO123" s="4">
        <v>190</v>
      </c>
      <c r="AP123" s="4">
        <v>186</v>
      </c>
      <c r="AQ123" s="4">
        <v>3.1</v>
      </c>
      <c r="AR123" s="4">
        <v>195</v>
      </c>
      <c r="AS123" s="4" t="s">
        <v>155</v>
      </c>
      <c r="AT123" s="4">
        <v>2</v>
      </c>
      <c r="AU123" s="5">
        <v>0.79983796296296295</v>
      </c>
      <c r="AV123" s="4">
        <v>47.163404</v>
      </c>
      <c r="AW123" s="4">
        <v>-88.491721999999996</v>
      </c>
      <c r="AX123" s="4">
        <v>319.60000000000002</v>
      </c>
      <c r="AY123" s="4">
        <v>31.7</v>
      </c>
      <c r="AZ123" s="4">
        <v>12</v>
      </c>
      <c r="BA123" s="4">
        <v>10</v>
      </c>
      <c r="BB123" s="4" t="s">
        <v>222</v>
      </c>
      <c r="BC123" s="4">
        <v>1.1000000000000001</v>
      </c>
      <c r="BD123" s="4">
        <v>2.1507999999999998</v>
      </c>
      <c r="BE123" s="4">
        <v>2.4508000000000001</v>
      </c>
      <c r="BF123" s="4">
        <v>14.063000000000001</v>
      </c>
      <c r="BG123" s="4">
        <v>14.84</v>
      </c>
      <c r="BH123" s="4">
        <v>1.06</v>
      </c>
      <c r="BI123" s="4">
        <v>14.09</v>
      </c>
      <c r="BJ123" s="4">
        <v>3021.5450000000001</v>
      </c>
      <c r="BK123" s="4">
        <v>6.0229999999999997</v>
      </c>
      <c r="BL123" s="4">
        <v>18.335999999999999</v>
      </c>
      <c r="BM123" s="4">
        <v>2.097</v>
      </c>
      <c r="BN123" s="4">
        <v>20.433</v>
      </c>
      <c r="BO123" s="4">
        <v>14.743</v>
      </c>
      <c r="BP123" s="4">
        <v>1.6859999999999999</v>
      </c>
      <c r="BQ123" s="4">
        <v>16.428999999999998</v>
      </c>
      <c r="BR123" s="4">
        <v>0.72909999999999997</v>
      </c>
      <c r="BU123" s="4">
        <v>0.70799999999999996</v>
      </c>
      <c r="BW123" s="4">
        <v>0</v>
      </c>
      <c r="BX123" s="4">
        <v>0.44203799999999999</v>
      </c>
      <c r="BY123" s="4">
        <v>-5</v>
      </c>
      <c r="BZ123" s="4">
        <v>0.61599999999999999</v>
      </c>
      <c r="CA123" s="4">
        <v>10.802303999999999</v>
      </c>
      <c r="CB123" s="4">
        <v>12.443199999999999</v>
      </c>
      <c r="CC123" s="4">
        <f t="shared" si="14"/>
        <v>2.8539687167999999</v>
      </c>
      <c r="CE123" s="4">
        <f t="shared" si="15"/>
        <v>24381.816786840958</v>
      </c>
      <c r="CF123" s="4">
        <f t="shared" si="16"/>
        <v>48.601520913023997</v>
      </c>
      <c r="CG123" s="4">
        <f t="shared" si="17"/>
        <v>132.57087615475197</v>
      </c>
      <c r="CH123" s="4">
        <f t="shared" si="18"/>
        <v>5.8833420052607988</v>
      </c>
    </row>
    <row r="124" spans="1:86">
      <c r="A124" s="2">
        <v>42439</v>
      </c>
      <c r="B124" s="29">
        <v>0.59194541666666667</v>
      </c>
      <c r="C124" s="4">
        <v>14.329000000000001</v>
      </c>
      <c r="D124" s="4">
        <v>3.3399999999999999E-2</v>
      </c>
      <c r="E124" s="4" t="s">
        <v>155</v>
      </c>
      <c r="F124" s="4">
        <v>334.16666700000002</v>
      </c>
      <c r="G124" s="4">
        <v>978.5</v>
      </c>
      <c r="H124" s="4">
        <v>93.6</v>
      </c>
      <c r="I124" s="4">
        <v>81.599999999999994</v>
      </c>
      <c r="K124" s="4">
        <v>0.2</v>
      </c>
      <c r="L124" s="4">
        <v>17</v>
      </c>
      <c r="M124" s="4">
        <v>0.87629999999999997</v>
      </c>
      <c r="N124" s="4">
        <v>12.5562</v>
      </c>
      <c r="O124" s="4">
        <v>2.93E-2</v>
      </c>
      <c r="P124" s="4">
        <v>857.47310000000004</v>
      </c>
      <c r="Q124" s="4">
        <v>82.049599999999998</v>
      </c>
      <c r="R124" s="4">
        <v>939.5</v>
      </c>
      <c r="S124" s="4">
        <v>689.48749999999995</v>
      </c>
      <c r="T124" s="4">
        <v>65.975399999999993</v>
      </c>
      <c r="U124" s="4">
        <v>755.5</v>
      </c>
      <c r="V124" s="4">
        <v>81.607500000000002</v>
      </c>
      <c r="Y124" s="4">
        <v>14.519</v>
      </c>
      <c r="Z124" s="4">
        <v>0</v>
      </c>
      <c r="AA124" s="4">
        <v>0.17530000000000001</v>
      </c>
      <c r="AB124" s="4" t="s">
        <v>207</v>
      </c>
      <c r="AC124" s="4">
        <v>0</v>
      </c>
      <c r="AD124" s="4">
        <v>10.199999999999999</v>
      </c>
      <c r="AE124" s="4">
        <v>882</v>
      </c>
      <c r="AF124" s="4">
        <v>910</v>
      </c>
      <c r="AG124" s="4">
        <v>851</v>
      </c>
      <c r="AH124" s="4">
        <v>85</v>
      </c>
      <c r="AI124" s="4">
        <v>23.16</v>
      </c>
      <c r="AJ124" s="4">
        <v>0.53</v>
      </c>
      <c r="AK124" s="4">
        <v>980</v>
      </c>
      <c r="AL124" s="4">
        <v>0</v>
      </c>
      <c r="AM124" s="4">
        <v>0</v>
      </c>
      <c r="AN124" s="4">
        <v>23</v>
      </c>
      <c r="AO124" s="4">
        <v>190</v>
      </c>
      <c r="AP124" s="4">
        <v>186</v>
      </c>
      <c r="AQ124" s="4">
        <v>3.2</v>
      </c>
      <c r="AR124" s="4">
        <v>195</v>
      </c>
      <c r="AS124" s="4" t="s">
        <v>155</v>
      </c>
      <c r="AT124" s="4">
        <v>2</v>
      </c>
      <c r="AU124" s="5">
        <v>0.79986111111111102</v>
      </c>
      <c r="AV124" s="4">
        <v>47.163249</v>
      </c>
      <c r="AW124" s="4">
        <v>-88.491909000000007</v>
      </c>
      <c r="AX124" s="4">
        <v>319.39999999999998</v>
      </c>
      <c r="AY124" s="4">
        <v>33.299999999999997</v>
      </c>
      <c r="AZ124" s="4">
        <v>12</v>
      </c>
      <c r="BA124" s="4">
        <v>10</v>
      </c>
      <c r="BB124" s="4" t="s">
        <v>222</v>
      </c>
      <c r="BC124" s="4">
        <v>1.1508</v>
      </c>
      <c r="BD124" s="4">
        <v>2.0476000000000001</v>
      </c>
      <c r="BE124" s="4">
        <v>2.3984000000000001</v>
      </c>
      <c r="BF124" s="4">
        <v>14.063000000000001</v>
      </c>
      <c r="BG124" s="4">
        <v>14.81</v>
      </c>
      <c r="BH124" s="4">
        <v>1.05</v>
      </c>
      <c r="BI124" s="4">
        <v>14.119</v>
      </c>
      <c r="BJ124" s="4">
        <v>3024.1729999999998</v>
      </c>
      <c r="BK124" s="4">
        <v>4.4889999999999999</v>
      </c>
      <c r="BL124" s="4">
        <v>21.626999999999999</v>
      </c>
      <c r="BM124" s="4">
        <v>2.069</v>
      </c>
      <c r="BN124" s="4">
        <v>23.696999999999999</v>
      </c>
      <c r="BO124" s="4">
        <v>17.39</v>
      </c>
      <c r="BP124" s="4">
        <v>1.6639999999999999</v>
      </c>
      <c r="BQ124" s="4">
        <v>19.053999999999998</v>
      </c>
      <c r="BR124" s="4">
        <v>0.64990000000000003</v>
      </c>
      <c r="BU124" s="4">
        <v>0.69399999999999995</v>
      </c>
      <c r="BW124" s="4">
        <v>30.690999999999999</v>
      </c>
      <c r="BX124" s="4">
        <v>0.43657299999999999</v>
      </c>
      <c r="BY124" s="4">
        <v>-5</v>
      </c>
      <c r="BZ124" s="4">
        <v>0.61632699999999996</v>
      </c>
      <c r="CA124" s="4">
        <v>10.668753000000001</v>
      </c>
      <c r="CB124" s="4">
        <v>12.449805</v>
      </c>
      <c r="CC124" s="4">
        <f t="shared" si="14"/>
        <v>2.8186845426000002</v>
      </c>
      <c r="CE124" s="4">
        <f t="shared" si="15"/>
        <v>24101.323610402942</v>
      </c>
      <c r="CF124" s="4">
        <f t="shared" si="16"/>
        <v>35.775348066098999</v>
      </c>
      <c r="CG124" s="4">
        <f t="shared" si="17"/>
        <v>151.851967487514</v>
      </c>
      <c r="CH124" s="4">
        <f t="shared" si="18"/>
        <v>5.1794160633009012</v>
      </c>
    </row>
    <row r="125" spans="1:86">
      <c r="A125" s="2">
        <v>42439</v>
      </c>
      <c r="B125" s="29">
        <v>0.59195699074074071</v>
      </c>
      <c r="C125" s="4">
        <v>14.34</v>
      </c>
      <c r="D125" s="4">
        <v>5.0099999999999999E-2</v>
      </c>
      <c r="E125" s="4" t="s">
        <v>155</v>
      </c>
      <c r="F125" s="4">
        <v>500.83333299999998</v>
      </c>
      <c r="G125" s="4">
        <v>1052.2</v>
      </c>
      <c r="H125" s="4">
        <v>93.4</v>
      </c>
      <c r="I125" s="4">
        <v>87.8</v>
      </c>
      <c r="K125" s="4">
        <v>0.3</v>
      </c>
      <c r="L125" s="4">
        <v>16</v>
      </c>
      <c r="M125" s="4">
        <v>0.87609999999999999</v>
      </c>
      <c r="N125" s="4">
        <v>12.562900000000001</v>
      </c>
      <c r="O125" s="4">
        <v>4.3900000000000002E-2</v>
      </c>
      <c r="P125" s="4">
        <v>921.7749</v>
      </c>
      <c r="Q125" s="4">
        <v>81.837500000000006</v>
      </c>
      <c r="R125" s="4">
        <v>1003.6</v>
      </c>
      <c r="S125" s="4">
        <v>741.14009999999996</v>
      </c>
      <c r="T125" s="4">
        <v>65.800200000000004</v>
      </c>
      <c r="U125" s="4">
        <v>806.9</v>
      </c>
      <c r="V125" s="4">
        <v>87.815200000000004</v>
      </c>
      <c r="Y125" s="4">
        <v>14.28</v>
      </c>
      <c r="Z125" s="4">
        <v>0</v>
      </c>
      <c r="AA125" s="4">
        <v>0.26279999999999998</v>
      </c>
      <c r="AB125" s="4" t="s">
        <v>207</v>
      </c>
      <c r="AC125" s="4">
        <v>0</v>
      </c>
      <c r="AD125" s="4">
        <v>10.199999999999999</v>
      </c>
      <c r="AE125" s="4">
        <v>887</v>
      </c>
      <c r="AF125" s="4">
        <v>917</v>
      </c>
      <c r="AG125" s="4">
        <v>858</v>
      </c>
      <c r="AH125" s="4">
        <v>85</v>
      </c>
      <c r="AI125" s="4">
        <v>23.14</v>
      </c>
      <c r="AJ125" s="4">
        <v>0.53</v>
      </c>
      <c r="AK125" s="4">
        <v>981</v>
      </c>
      <c r="AL125" s="4">
        <v>0</v>
      </c>
      <c r="AM125" s="4">
        <v>0</v>
      </c>
      <c r="AN125" s="4">
        <v>23</v>
      </c>
      <c r="AO125" s="4">
        <v>190</v>
      </c>
      <c r="AP125" s="4">
        <v>185.9</v>
      </c>
      <c r="AQ125" s="4">
        <v>3.3</v>
      </c>
      <c r="AR125" s="4">
        <v>195</v>
      </c>
      <c r="AS125" s="4" t="s">
        <v>155</v>
      </c>
      <c r="AT125" s="4">
        <v>2</v>
      </c>
      <c r="AU125" s="5">
        <v>0.79987268518518517</v>
      </c>
      <c r="AV125" s="4">
        <v>47.163119999999999</v>
      </c>
      <c r="AW125" s="4">
        <v>-88.491988000000006</v>
      </c>
      <c r="AX125" s="4">
        <v>319.2</v>
      </c>
      <c r="AY125" s="4">
        <v>33.9</v>
      </c>
      <c r="AZ125" s="4">
        <v>12</v>
      </c>
      <c r="BA125" s="4">
        <v>11</v>
      </c>
      <c r="BB125" s="4" t="s">
        <v>213</v>
      </c>
      <c r="BC125" s="4">
        <v>1.2</v>
      </c>
      <c r="BD125" s="4">
        <v>1.9</v>
      </c>
      <c r="BE125" s="4">
        <v>2.2999999999999998</v>
      </c>
      <c r="BF125" s="4">
        <v>14.063000000000001</v>
      </c>
      <c r="BG125" s="4">
        <v>14.78</v>
      </c>
      <c r="BH125" s="4">
        <v>1.05</v>
      </c>
      <c r="BI125" s="4">
        <v>14.146000000000001</v>
      </c>
      <c r="BJ125" s="4">
        <v>3020.5129999999999</v>
      </c>
      <c r="BK125" s="4">
        <v>6.7140000000000004</v>
      </c>
      <c r="BL125" s="4">
        <v>23.209</v>
      </c>
      <c r="BM125" s="4">
        <v>2.0609999999999999</v>
      </c>
      <c r="BN125" s="4">
        <v>25.268999999999998</v>
      </c>
      <c r="BO125" s="4">
        <v>18.661000000000001</v>
      </c>
      <c r="BP125" s="4">
        <v>1.657</v>
      </c>
      <c r="BQ125" s="4">
        <v>20.317</v>
      </c>
      <c r="BR125" s="4">
        <v>0.69820000000000004</v>
      </c>
      <c r="BU125" s="4">
        <v>0.68100000000000005</v>
      </c>
      <c r="BW125" s="4">
        <v>45.945999999999998</v>
      </c>
      <c r="BX125" s="4">
        <v>0.52256400000000003</v>
      </c>
      <c r="BY125" s="4">
        <v>-5</v>
      </c>
      <c r="BZ125" s="4">
        <v>0.61878200000000005</v>
      </c>
      <c r="CA125" s="4">
        <v>12.770158</v>
      </c>
      <c r="CB125" s="4">
        <v>12.499396000000001</v>
      </c>
      <c r="CC125" s="4">
        <f t="shared" si="14"/>
        <v>3.3738757435999998</v>
      </c>
      <c r="CE125" s="4">
        <f t="shared" si="15"/>
        <v>28813.603903537336</v>
      </c>
      <c r="CF125" s="4">
        <f t="shared" si="16"/>
        <v>64.046914086564001</v>
      </c>
      <c r="CG125" s="4">
        <f t="shared" si="17"/>
        <v>193.81012116424199</v>
      </c>
      <c r="CH125" s="4">
        <f t="shared" si="18"/>
        <v>6.6603448637532008</v>
      </c>
    </row>
    <row r="126" spans="1:86">
      <c r="A126" s="2">
        <v>42439</v>
      </c>
      <c r="B126" s="29">
        <v>0.59196856481481486</v>
      </c>
      <c r="C126" s="4">
        <v>14.321</v>
      </c>
      <c r="D126" s="4">
        <v>0.56999999999999995</v>
      </c>
      <c r="E126" s="4" t="s">
        <v>155</v>
      </c>
      <c r="F126" s="4">
        <v>5699.625</v>
      </c>
      <c r="G126" s="4">
        <v>1022.5</v>
      </c>
      <c r="H126" s="4">
        <v>93.3</v>
      </c>
      <c r="I126" s="4">
        <v>126</v>
      </c>
      <c r="K126" s="4">
        <v>0.3</v>
      </c>
      <c r="L126" s="4">
        <v>16</v>
      </c>
      <c r="M126" s="4">
        <v>0.87170000000000003</v>
      </c>
      <c r="N126" s="4">
        <v>12.4831</v>
      </c>
      <c r="O126" s="4">
        <v>0.49680000000000002</v>
      </c>
      <c r="P126" s="4">
        <v>891.25969999999995</v>
      </c>
      <c r="Q126" s="4">
        <v>81.340299999999999</v>
      </c>
      <c r="R126" s="4">
        <v>972.6</v>
      </c>
      <c r="S126" s="4">
        <v>716.66210000000001</v>
      </c>
      <c r="T126" s="4">
        <v>65.405699999999996</v>
      </c>
      <c r="U126" s="4">
        <v>782.1</v>
      </c>
      <c r="V126" s="4">
        <v>126.04649999999999</v>
      </c>
      <c r="Y126" s="4">
        <v>14.23</v>
      </c>
      <c r="Z126" s="4">
        <v>0</v>
      </c>
      <c r="AA126" s="4">
        <v>0.26150000000000001</v>
      </c>
      <c r="AB126" s="4" t="s">
        <v>207</v>
      </c>
      <c r="AC126" s="4">
        <v>0</v>
      </c>
      <c r="AD126" s="4">
        <v>10.199999999999999</v>
      </c>
      <c r="AE126" s="4">
        <v>895</v>
      </c>
      <c r="AF126" s="4">
        <v>921</v>
      </c>
      <c r="AG126" s="4">
        <v>864</v>
      </c>
      <c r="AH126" s="4">
        <v>85</v>
      </c>
      <c r="AI126" s="4">
        <v>23.16</v>
      </c>
      <c r="AJ126" s="4">
        <v>0.53</v>
      </c>
      <c r="AK126" s="4">
        <v>980</v>
      </c>
      <c r="AL126" s="4">
        <v>0</v>
      </c>
      <c r="AM126" s="4">
        <v>0</v>
      </c>
      <c r="AN126" s="4">
        <v>23</v>
      </c>
      <c r="AO126" s="4">
        <v>190</v>
      </c>
      <c r="AP126" s="4">
        <v>185</v>
      </c>
      <c r="AQ126" s="4">
        <v>3.4</v>
      </c>
      <c r="AR126" s="4">
        <v>195</v>
      </c>
      <c r="AS126" s="4" t="s">
        <v>155</v>
      </c>
      <c r="AT126" s="4">
        <v>2</v>
      </c>
      <c r="AU126" s="5">
        <v>0.79988425925925932</v>
      </c>
      <c r="AV126" s="4">
        <v>47.162982999999997</v>
      </c>
      <c r="AW126" s="4">
        <v>-88.492030999999997</v>
      </c>
      <c r="AX126" s="4">
        <v>319</v>
      </c>
      <c r="AY126" s="4">
        <v>33.4</v>
      </c>
      <c r="AZ126" s="4">
        <v>12</v>
      </c>
      <c r="BA126" s="4">
        <v>11</v>
      </c>
      <c r="BB126" s="4" t="s">
        <v>213</v>
      </c>
      <c r="BC126" s="4">
        <v>1.2</v>
      </c>
      <c r="BD126" s="4">
        <v>1.4428000000000001</v>
      </c>
      <c r="BE126" s="4">
        <v>2.1476000000000002</v>
      </c>
      <c r="BF126" s="4">
        <v>14.063000000000001</v>
      </c>
      <c r="BG126" s="4">
        <v>14.24</v>
      </c>
      <c r="BH126" s="4">
        <v>1.01</v>
      </c>
      <c r="BI126" s="4">
        <v>14.72</v>
      </c>
      <c r="BJ126" s="4">
        <v>2913.9560000000001</v>
      </c>
      <c r="BK126" s="4">
        <v>73.814999999999998</v>
      </c>
      <c r="BL126" s="4">
        <v>21.786999999999999</v>
      </c>
      <c r="BM126" s="4">
        <v>1.988</v>
      </c>
      <c r="BN126" s="4">
        <v>23.776</v>
      </c>
      <c r="BO126" s="4">
        <v>17.518999999999998</v>
      </c>
      <c r="BP126" s="4">
        <v>1.599</v>
      </c>
      <c r="BQ126" s="4">
        <v>19.117999999999999</v>
      </c>
      <c r="BR126" s="4">
        <v>0.97289999999999999</v>
      </c>
      <c r="BU126" s="4">
        <v>0.65900000000000003</v>
      </c>
      <c r="BW126" s="4">
        <v>44.386000000000003</v>
      </c>
      <c r="BX126" s="4">
        <v>0.53186199999999995</v>
      </c>
      <c r="BY126" s="4">
        <v>-5</v>
      </c>
      <c r="BZ126" s="4">
        <v>0.61710900000000002</v>
      </c>
      <c r="CA126" s="4">
        <v>12.997377999999999</v>
      </c>
      <c r="CB126" s="4">
        <v>12.465602000000001</v>
      </c>
      <c r="CC126" s="4">
        <f t="shared" si="14"/>
        <v>3.4339072675999995</v>
      </c>
      <c r="CE126" s="4">
        <f t="shared" si="15"/>
        <v>28291.719342703898</v>
      </c>
      <c r="CF126" s="4">
        <f t="shared" si="16"/>
        <v>716.67288843128995</v>
      </c>
      <c r="CG126" s="4">
        <f t="shared" si="17"/>
        <v>185.61745283518798</v>
      </c>
      <c r="CH126" s="4">
        <f t="shared" si="18"/>
        <v>9.4459263449813999</v>
      </c>
    </row>
    <row r="127" spans="1:86">
      <c r="A127" s="2">
        <v>42439</v>
      </c>
      <c r="B127" s="29">
        <v>0.5919801388888889</v>
      </c>
      <c r="C127" s="4">
        <v>14.316000000000001</v>
      </c>
      <c r="D127" s="4">
        <v>0.59730000000000005</v>
      </c>
      <c r="E127" s="4" t="s">
        <v>155</v>
      </c>
      <c r="F127" s="4">
        <v>5973.1633529999999</v>
      </c>
      <c r="G127" s="4">
        <v>802.7</v>
      </c>
      <c r="H127" s="4">
        <v>92.4</v>
      </c>
      <c r="I127" s="4">
        <v>121.8</v>
      </c>
      <c r="K127" s="4">
        <v>0.3</v>
      </c>
      <c r="L127" s="4">
        <v>16</v>
      </c>
      <c r="M127" s="4">
        <v>0.87150000000000005</v>
      </c>
      <c r="N127" s="4">
        <v>12.475899999999999</v>
      </c>
      <c r="O127" s="4">
        <v>0.52059999999999995</v>
      </c>
      <c r="P127" s="4">
        <v>699.56659999999999</v>
      </c>
      <c r="Q127" s="4">
        <v>80.568600000000004</v>
      </c>
      <c r="R127" s="4">
        <v>780.1</v>
      </c>
      <c r="S127" s="4">
        <v>562.52160000000003</v>
      </c>
      <c r="T127" s="4">
        <v>64.785200000000003</v>
      </c>
      <c r="U127" s="4">
        <v>627.29999999999995</v>
      </c>
      <c r="V127" s="4">
        <v>121.8352</v>
      </c>
      <c r="Y127" s="4">
        <v>14.372</v>
      </c>
      <c r="Z127" s="4">
        <v>0</v>
      </c>
      <c r="AA127" s="4">
        <v>0.26140000000000002</v>
      </c>
      <c r="AB127" s="4" t="s">
        <v>207</v>
      </c>
      <c r="AC127" s="4">
        <v>0</v>
      </c>
      <c r="AD127" s="4">
        <v>10.199999999999999</v>
      </c>
      <c r="AE127" s="4">
        <v>901</v>
      </c>
      <c r="AF127" s="4">
        <v>927</v>
      </c>
      <c r="AG127" s="4">
        <v>870</v>
      </c>
      <c r="AH127" s="4">
        <v>85</v>
      </c>
      <c r="AI127" s="4">
        <v>23.16</v>
      </c>
      <c r="AJ127" s="4">
        <v>0.53</v>
      </c>
      <c r="AK127" s="4">
        <v>980</v>
      </c>
      <c r="AL127" s="4">
        <v>0</v>
      </c>
      <c r="AM127" s="4">
        <v>0</v>
      </c>
      <c r="AN127" s="4">
        <v>23</v>
      </c>
      <c r="AO127" s="4">
        <v>190</v>
      </c>
      <c r="AP127" s="4">
        <v>185</v>
      </c>
      <c r="AQ127" s="4">
        <v>3.4</v>
      </c>
      <c r="AR127" s="4">
        <v>195</v>
      </c>
      <c r="AS127" s="4" t="s">
        <v>155</v>
      </c>
      <c r="AT127" s="4">
        <v>2</v>
      </c>
      <c r="AU127" s="5">
        <v>0.79989583333333336</v>
      </c>
      <c r="AV127" s="4">
        <v>47.162835000000001</v>
      </c>
      <c r="AW127" s="4">
        <v>-88.492040000000003</v>
      </c>
      <c r="AX127" s="4">
        <v>318.89999999999998</v>
      </c>
      <c r="AY127" s="4">
        <v>34.4</v>
      </c>
      <c r="AZ127" s="4">
        <v>12</v>
      </c>
      <c r="BA127" s="4">
        <v>11</v>
      </c>
      <c r="BB127" s="4" t="s">
        <v>213</v>
      </c>
      <c r="BC127" s="4">
        <v>1.0476000000000001</v>
      </c>
      <c r="BD127" s="4">
        <v>1.0508</v>
      </c>
      <c r="BE127" s="4">
        <v>1.9492</v>
      </c>
      <c r="BF127" s="4">
        <v>14.063000000000001</v>
      </c>
      <c r="BG127" s="4">
        <v>14.22</v>
      </c>
      <c r="BH127" s="4">
        <v>1.01</v>
      </c>
      <c r="BI127" s="4">
        <v>14.746</v>
      </c>
      <c r="BJ127" s="4">
        <v>2908.6579999999999</v>
      </c>
      <c r="BK127" s="4">
        <v>77.244</v>
      </c>
      <c r="BL127" s="4">
        <v>17.079999999999998</v>
      </c>
      <c r="BM127" s="4">
        <v>1.9670000000000001</v>
      </c>
      <c r="BN127" s="4">
        <v>19.047000000000001</v>
      </c>
      <c r="BO127" s="4">
        <v>13.734</v>
      </c>
      <c r="BP127" s="4">
        <v>1.5820000000000001</v>
      </c>
      <c r="BQ127" s="4">
        <v>15.316000000000001</v>
      </c>
      <c r="BR127" s="4">
        <v>0.93930000000000002</v>
      </c>
      <c r="BU127" s="4">
        <v>0.66500000000000004</v>
      </c>
      <c r="BW127" s="4">
        <v>44.32</v>
      </c>
      <c r="BX127" s="4">
        <v>0.64146899999999996</v>
      </c>
      <c r="BY127" s="4">
        <v>-5</v>
      </c>
      <c r="BZ127" s="4">
        <v>0.61778200000000005</v>
      </c>
      <c r="CA127" s="4">
        <v>15.675898999999999</v>
      </c>
      <c r="CB127" s="4">
        <v>12.479196</v>
      </c>
      <c r="CC127" s="4">
        <f t="shared" si="14"/>
        <v>4.1415725158000001</v>
      </c>
      <c r="CE127" s="4">
        <f t="shared" si="15"/>
        <v>34060.08428805587</v>
      </c>
      <c r="CF127" s="4">
        <f t="shared" si="16"/>
        <v>904.51924933993189</v>
      </c>
      <c r="CG127" s="4">
        <f t="shared" si="17"/>
        <v>179.34877560574799</v>
      </c>
      <c r="CH127" s="4">
        <f t="shared" si="18"/>
        <v>10.9991058322329</v>
      </c>
    </row>
    <row r="128" spans="1:86">
      <c r="A128" s="2">
        <v>42439</v>
      </c>
      <c r="B128" s="29">
        <v>0.59199171296296293</v>
      </c>
      <c r="C128" s="4">
        <v>14.247</v>
      </c>
      <c r="D128" s="4">
        <v>0.84809999999999997</v>
      </c>
      <c r="E128" s="4" t="s">
        <v>155</v>
      </c>
      <c r="F128" s="4">
        <v>8480.7820300000003</v>
      </c>
      <c r="G128" s="4">
        <v>324.2</v>
      </c>
      <c r="H128" s="4">
        <v>92</v>
      </c>
      <c r="I128" s="4">
        <v>102.7</v>
      </c>
      <c r="K128" s="4">
        <v>0.16</v>
      </c>
      <c r="L128" s="4">
        <v>17</v>
      </c>
      <c r="M128" s="4">
        <v>0.86980000000000002</v>
      </c>
      <c r="N128" s="4">
        <v>12.3918</v>
      </c>
      <c r="O128" s="4">
        <v>0.73770000000000002</v>
      </c>
      <c r="P128" s="4">
        <v>281.96980000000002</v>
      </c>
      <c r="Q128" s="4">
        <v>80.047200000000004</v>
      </c>
      <c r="R128" s="4">
        <v>362</v>
      </c>
      <c r="S128" s="4">
        <v>226.732</v>
      </c>
      <c r="T128" s="4">
        <v>64.365899999999996</v>
      </c>
      <c r="U128" s="4">
        <v>291.10000000000002</v>
      </c>
      <c r="V128" s="4">
        <v>102.7102</v>
      </c>
      <c r="Y128" s="4">
        <v>14.352</v>
      </c>
      <c r="Z128" s="4">
        <v>0</v>
      </c>
      <c r="AA128" s="4">
        <v>0.1391</v>
      </c>
      <c r="AB128" s="4" t="s">
        <v>207</v>
      </c>
      <c r="AC128" s="4">
        <v>0</v>
      </c>
      <c r="AD128" s="4">
        <v>10.199999999999999</v>
      </c>
      <c r="AE128" s="4">
        <v>904</v>
      </c>
      <c r="AF128" s="4">
        <v>928</v>
      </c>
      <c r="AG128" s="4">
        <v>871</v>
      </c>
      <c r="AH128" s="4">
        <v>85</v>
      </c>
      <c r="AI128" s="4">
        <v>23.16</v>
      </c>
      <c r="AJ128" s="4">
        <v>0.53</v>
      </c>
      <c r="AK128" s="4">
        <v>980</v>
      </c>
      <c r="AL128" s="4">
        <v>0</v>
      </c>
      <c r="AM128" s="4">
        <v>0</v>
      </c>
      <c r="AN128" s="4">
        <v>23</v>
      </c>
      <c r="AO128" s="4">
        <v>190</v>
      </c>
      <c r="AP128" s="4">
        <v>185</v>
      </c>
      <c r="AQ128" s="4">
        <v>3.3</v>
      </c>
      <c r="AR128" s="4">
        <v>195</v>
      </c>
      <c r="AS128" s="4" t="s">
        <v>155</v>
      </c>
      <c r="AT128" s="4">
        <v>2</v>
      </c>
      <c r="AU128" s="5">
        <v>0.7999074074074074</v>
      </c>
      <c r="AV128" s="4">
        <v>47.162675</v>
      </c>
      <c r="AW128" s="4">
        <v>-88.492002999999997</v>
      </c>
      <c r="AX128" s="4">
        <v>318.89999999999998</v>
      </c>
      <c r="AY128" s="4">
        <v>36.700000000000003</v>
      </c>
      <c r="AZ128" s="4">
        <v>12</v>
      </c>
      <c r="BA128" s="4">
        <v>11</v>
      </c>
      <c r="BB128" s="4" t="s">
        <v>213</v>
      </c>
      <c r="BC128" s="4">
        <v>1.0524</v>
      </c>
      <c r="BD128" s="4">
        <v>1.1508</v>
      </c>
      <c r="BE128" s="4">
        <v>2.0015999999999998</v>
      </c>
      <c r="BF128" s="4">
        <v>14.063000000000001</v>
      </c>
      <c r="BG128" s="4">
        <v>14.03</v>
      </c>
      <c r="BH128" s="4">
        <v>1</v>
      </c>
      <c r="BI128" s="4">
        <v>14.967000000000001</v>
      </c>
      <c r="BJ128" s="4">
        <v>2860.1289999999999</v>
      </c>
      <c r="BK128" s="4">
        <v>108.36499999999999</v>
      </c>
      <c r="BL128" s="4">
        <v>6.8150000000000004</v>
      </c>
      <c r="BM128" s="4">
        <v>1.9350000000000001</v>
      </c>
      <c r="BN128" s="4">
        <v>8.75</v>
      </c>
      <c r="BO128" s="4">
        <v>5.48</v>
      </c>
      <c r="BP128" s="4">
        <v>1.556</v>
      </c>
      <c r="BQ128" s="4">
        <v>7.0359999999999996</v>
      </c>
      <c r="BR128" s="4">
        <v>0.78390000000000004</v>
      </c>
      <c r="BU128" s="4">
        <v>0.65700000000000003</v>
      </c>
      <c r="BW128" s="4">
        <v>23.347999999999999</v>
      </c>
      <c r="BX128" s="4">
        <v>0.67353099999999999</v>
      </c>
      <c r="BY128" s="4">
        <v>-5</v>
      </c>
      <c r="BZ128" s="4">
        <v>0.61599999999999999</v>
      </c>
      <c r="CA128" s="4">
        <v>16.459413999999999</v>
      </c>
      <c r="CB128" s="4">
        <v>12.443199999999999</v>
      </c>
      <c r="CC128" s="4">
        <f t="shared" si="14"/>
        <v>4.3485771787999994</v>
      </c>
      <c r="CE128" s="4">
        <f t="shared" si="15"/>
        <v>35165.807336391277</v>
      </c>
      <c r="CF128" s="4">
        <f t="shared" si="16"/>
        <v>1332.36742538817</v>
      </c>
      <c r="CG128" s="4">
        <f t="shared" si="17"/>
        <v>86.508902367287988</v>
      </c>
      <c r="CH128" s="4">
        <f t="shared" si="18"/>
        <v>9.6381933720461994</v>
      </c>
    </row>
    <row r="129" spans="1:86">
      <c r="A129" s="2">
        <v>42439</v>
      </c>
      <c r="B129" s="29">
        <v>0.59200328703703697</v>
      </c>
      <c r="C129" s="4">
        <v>13.542999999999999</v>
      </c>
      <c r="D129" s="4">
        <v>1.6468</v>
      </c>
      <c r="E129" s="4" t="s">
        <v>155</v>
      </c>
      <c r="F129" s="4">
        <v>16468.129614000001</v>
      </c>
      <c r="G129" s="4">
        <v>195</v>
      </c>
      <c r="H129" s="4">
        <v>91.9</v>
      </c>
      <c r="I129" s="4">
        <v>228.1</v>
      </c>
      <c r="K129" s="4">
        <v>0.1</v>
      </c>
      <c r="L129" s="4">
        <v>17</v>
      </c>
      <c r="M129" s="4">
        <v>0.86809999999999998</v>
      </c>
      <c r="N129" s="4">
        <v>11.7559</v>
      </c>
      <c r="O129" s="4">
        <v>1.4296</v>
      </c>
      <c r="P129" s="4">
        <v>169.30269999999999</v>
      </c>
      <c r="Q129" s="4">
        <v>79.775899999999993</v>
      </c>
      <c r="R129" s="4">
        <v>249.1</v>
      </c>
      <c r="S129" s="4">
        <v>136.13630000000001</v>
      </c>
      <c r="T129" s="4">
        <v>64.147800000000004</v>
      </c>
      <c r="U129" s="4">
        <v>200.3</v>
      </c>
      <c r="V129" s="4">
        <v>228.08359999999999</v>
      </c>
      <c r="Y129" s="4">
        <v>14.542999999999999</v>
      </c>
      <c r="Z129" s="4">
        <v>0</v>
      </c>
      <c r="AA129" s="4">
        <v>8.6800000000000002E-2</v>
      </c>
      <c r="AB129" s="4" t="s">
        <v>207</v>
      </c>
      <c r="AC129" s="4">
        <v>0</v>
      </c>
      <c r="AD129" s="4">
        <v>10.1</v>
      </c>
      <c r="AE129" s="4">
        <v>903</v>
      </c>
      <c r="AF129" s="4">
        <v>930</v>
      </c>
      <c r="AG129" s="4">
        <v>873</v>
      </c>
      <c r="AH129" s="4">
        <v>85</v>
      </c>
      <c r="AI129" s="4">
        <v>23.16</v>
      </c>
      <c r="AJ129" s="4">
        <v>0.53</v>
      </c>
      <c r="AK129" s="4">
        <v>980</v>
      </c>
      <c r="AL129" s="4">
        <v>0</v>
      </c>
      <c r="AM129" s="4">
        <v>0</v>
      </c>
      <c r="AN129" s="4">
        <v>23</v>
      </c>
      <c r="AO129" s="4">
        <v>190</v>
      </c>
      <c r="AP129" s="4">
        <v>185</v>
      </c>
      <c r="AQ129" s="4">
        <v>3.4</v>
      </c>
      <c r="AR129" s="4">
        <v>195</v>
      </c>
      <c r="AS129" s="4" t="s">
        <v>155</v>
      </c>
      <c r="AT129" s="4">
        <v>2</v>
      </c>
      <c r="AU129" s="5">
        <v>0.79991898148148144</v>
      </c>
      <c r="AV129" s="4">
        <v>47.162514000000002</v>
      </c>
      <c r="AW129" s="4">
        <v>-88.491938000000005</v>
      </c>
      <c r="AX129" s="4">
        <v>318.8</v>
      </c>
      <c r="AY129" s="4">
        <v>38.299999999999997</v>
      </c>
      <c r="AZ129" s="4">
        <v>12</v>
      </c>
      <c r="BA129" s="4">
        <v>11</v>
      </c>
      <c r="BB129" s="4" t="s">
        <v>213</v>
      </c>
      <c r="BC129" s="4">
        <v>1.2</v>
      </c>
      <c r="BD129" s="4">
        <v>1.2</v>
      </c>
      <c r="BE129" s="4">
        <v>2.1</v>
      </c>
      <c r="BF129" s="4">
        <v>14.063000000000001</v>
      </c>
      <c r="BG129" s="4">
        <v>13.83</v>
      </c>
      <c r="BH129" s="4">
        <v>0.98</v>
      </c>
      <c r="BI129" s="4">
        <v>15.198</v>
      </c>
      <c r="BJ129" s="4">
        <v>2699.2109999999998</v>
      </c>
      <c r="BK129" s="4">
        <v>208.91</v>
      </c>
      <c r="BL129" s="4">
        <v>4.0709999999999997</v>
      </c>
      <c r="BM129" s="4">
        <v>1.9179999999999999</v>
      </c>
      <c r="BN129" s="4">
        <v>5.9889999999999999</v>
      </c>
      <c r="BO129" s="4">
        <v>3.2730000000000001</v>
      </c>
      <c r="BP129" s="4">
        <v>1.542</v>
      </c>
      <c r="BQ129" s="4">
        <v>4.8159999999999998</v>
      </c>
      <c r="BR129" s="4">
        <v>1.7317</v>
      </c>
      <c r="BU129" s="4">
        <v>0.66200000000000003</v>
      </c>
      <c r="BW129" s="4">
        <v>14.492000000000001</v>
      </c>
      <c r="BX129" s="4">
        <v>0.65302300000000002</v>
      </c>
      <c r="BY129" s="4">
        <v>-5</v>
      </c>
      <c r="BZ129" s="4">
        <v>0.61610900000000002</v>
      </c>
      <c r="CA129" s="4">
        <v>15.95825</v>
      </c>
      <c r="CB129" s="4">
        <v>12.445402</v>
      </c>
      <c r="CC129" s="4">
        <f t="shared" si="14"/>
        <v>4.2161696499999994</v>
      </c>
      <c r="CE129" s="4">
        <f t="shared" si="15"/>
        <v>32176.788903740246</v>
      </c>
      <c r="CF129" s="4">
        <f t="shared" si="16"/>
        <v>2490.3769916024999</v>
      </c>
      <c r="CG129" s="4">
        <f t="shared" si="17"/>
        <v>57.41063420399999</v>
      </c>
      <c r="CH129" s="4">
        <f t="shared" si="18"/>
        <v>20.643271439174999</v>
      </c>
    </row>
    <row r="130" spans="1:86">
      <c r="A130" s="2">
        <v>42439</v>
      </c>
      <c r="B130" s="29">
        <v>0.59201486111111112</v>
      </c>
      <c r="C130" s="4">
        <v>13.055</v>
      </c>
      <c r="D130" s="4">
        <v>2.6547999999999998</v>
      </c>
      <c r="E130" s="4" t="s">
        <v>155</v>
      </c>
      <c r="F130" s="4">
        <v>26547.838499000001</v>
      </c>
      <c r="G130" s="4">
        <v>154.6</v>
      </c>
      <c r="H130" s="4">
        <v>91.9</v>
      </c>
      <c r="I130" s="4">
        <v>331.2</v>
      </c>
      <c r="K130" s="4">
        <v>0</v>
      </c>
      <c r="L130" s="4">
        <v>19</v>
      </c>
      <c r="M130" s="4">
        <v>0.86270000000000002</v>
      </c>
      <c r="N130" s="4">
        <v>11.261900000000001</v>
      </c>
      <c r="O130" s="4">
        <v>2.2902</v>
      </c>
      <c r="P130" s="4">
        <v>133.41059999999999</v>
      </c>
      <c r="Q130" s="4">
        <v>79.280199999999994</v>
      </c>
      <c r="R130" s="4">
        <v>212.7</v>
      </c>
      <c r="S130" s="4">
        <v>107.27549999999999</v>
      </c>
      <c r="T130" s="4">
        <v>63.749200000000002</v>
      </c>
      <c r="U130" s="4">
        <v>171</v>
      </c>
      <c r="V130" s="4">
        <v>331.245</v>
      </c>
      <c r="Y130" s="4">
        <v>16.009</v>
      </c>
      <c r="Z130" s="4">
        <v>0</v>
      </c>
      <c r="AA130" s="4">
        <v>0</v>
      </c>
      <c r="AB130" s="4" t="s">
        <v>207</v>
      </c>
      <c r="AC130" s="4">
        <v>0</v>
      </c>
      <c r="AD130" s="4">
        <v>10.199999999999999</v>
      </c>
      <c r="AE130" s="4">
        <v>907</v>
      </c>
      <c r="AF130" s="4">
        <v>937</v>
      </c>
      <c r="AG130" s="4">
        <v>878</v>
      </c>
      <c r="AH130" s="4">
        <v>85</v>
      </c>
      <c r="AI130" s="4">
        <v>23.16</v>
      </c>
      <c r="AJ130" s="4">
        <v>0.53</v>
      </c>
      <c r="AK130" s="4">
        <v>980</v>
      </c>
      <c r="AL130" s="4">
        <v>0</v>
      </c>
      <c r="AM130" s="4">
        <v>0</v>
      </c>
      <c r="AN130" s="4">
        <v>23</v>
      </c>
      <c r="AO130" s="4">
        <v>190</v>
      </c>
      <c r="AP130" s="4">
        <v>185</v>
      </c>
      <c r="AQ130" s="4">
        <v>3.2</v>
      </c>
      <c r="AR130" s="4">
        <v>195</v>
      </c>
      <c r="AS130" s="4" t="s">
        <v>155</v>
      </c>
      <c r="AT130" s="4">
        <v>2</v>
      </c>
      <c r="AU130" s="5">
        <v>0.79993055555555559</v>
      </c>
      <c r="AV130" s="4">
        <v>47.162348999999999</v>
      </c>
      <c r="AW130" s="4">
        <v>-88.491865000000004</v>
      </c>
      <c r="AX130" s="4">
        <v>318.60000000000002</v>
      </c>
      <c r="AY130" s="4">
        <v>39.9</v>
      </c>
      <c r="AZ130" s="4">
        <v>12</v>
      </c>
      <c r="BA130" s="4">
        <v>11</v>
      </c>
      <c r="BB130" s="4" t="s">
        <v>213</v>
      </c>
      <c r="BC130" s="4">
        <v>1.2507490000000001</v>
      </c>
      <c r="BD130" s="4">
        <v>1.0985009999999999</v>
      </c>
      <c r="BE130" s="4">
        <v>2.1507489999999998</v>
      </c>
      <c r="BF130" s="4">
        <v>14.063000000000001</v>
      </c>
      <c r="BG130" s="4">
        <v>13.27</v>
      </c>
      <c r="BH130" s="4">
        <v>0.94</v>
      </c>
      <c r="BI130" s="4">
        <v>15.917999999999999</v>
      </c>
      <c r="BJ130" s="4">
        <v>2513.7890000000002</v>
      </c>
      <c r="BK130" s="4">
        <v>325.36700000000002</v>
      </c>
      <c r="BL130" s="4">
        <v>3.1179999999999999</v>
      </c>
      <c r="BM130" s="4">
        <v>1.853</v>
      </c>
      <c r="BN130" s="4">
        <v>4.9720000000000004</v>
      </c>
      <c r="BO130" s="4">
        <v>2.508</v>
      </c>
      <c r="BP130" s="4">
        <v>1.49</v>
      </c>
      <c r="BQ130" s="4">
        <v>3.9980000000000002</v>
      </c>
      <c r="BR130" s="4">
        <v>2.4449000000000001</v>
      </c>
      <c r="BU130" s="4">
        <v>0.70899999999999996</v>
      </c>
      <c r="BW130" s="4">
        <v>0</v>
      </c>
      <c r="BX130" s="4">
        <v>0.78312800000000005</v>
      </c>
      <c r="BY130" s="4">
        <v>-5</v>
      </c>
      <c r="BZ130" s="4">
        <v>0.61667300000000003</v>
      </c>
      <c r="CA130" s="4">
        <v>19.137691</v>
      </c>
      <c r="CB130" s="4">
        <v>12.456795</v>
      </c>
      <c r="CC130" s="4">
        <f t="shared" si="14"/>
        <v>5.0561779621999996</v>
      </c>
      <c r="CE130" s="4">
        <f t="shared" si="15"/>
        <v>35936.76348953566</v>
      </c>
      <c r="CF130" s="4">
        <f t="shared" si="16"/>
        <v>4651.3995113749597</v>
      </c>
      <c r="CG130" s="4">
        <f t="shared" si="17"/>
        <v>57.154828997646007</v>
      </c>
      <c r="CH130" s="4">
        <f t="shared" si="18"/>
        <v>34.951936322247299</v>
      </c>
    </row>
    <row r="131" spans="1:86">
      <c r="A131" s="2">
        <v>42439</v>
      </c>
      <c r="B131" s="29">
        <v>0.59202643518518516</v>
      </c>
      <c r="C131" s="4">
        <v>13.311</v>
      </c>
      <c r="D131" s="4">
        <v>2.5935999999999999</v>
      </c>
      <c r="E131" s="4" t="s">
        <v>155</v>
      </c>
      <c r="F131" s="4">
        <v>25936.092984999999</v>
      </c>
      <c r="G131" s="4">
        <v>121.7</v>
      </c>
      <c r="H131" s="4">
        <v>92</v>
      </c>
      <c r="I131" s="4">
        <v>312.8</v>
      </c>
      <c r="K131" s="4">
        <v>0</v>
      </c>
      <c r="L131" s="4">
        <v>21</v>
      </c>
      <c r="M131" s="4">
        <v>0.86129999999999995</v>
      </c>
      <c r="N131" s="4">
        <v>11.463900000000001</v>
      </c>
      <c r="O131" s="4">
        <v>2.2338</v>
      </c>
      <c r="P131" s="4">
        <v>104.8301</v>
      </c>
      <c r="Q131" s="4">
        <v>79.2239</v>
      </c>
      <c r="R131" s="4">
        <v>184.1</v>
      </c>
      <c r="S131" s="4">
        <v>84.293899999999994</v>
      </c>
      <c r="T131" s="4">
        <v>63.703899999999997</v>
      </c>
      <c r="U131" s="4">
        <v>148</v>
      </c>
      <c r="V131" s="4">
        <v>312.7611</v>
      </c>
      <c r="Y131" s="4">
        <v>17.678999999999998</v>
      </c>
      <c r="Z131" s="4">
        <v>0</v>
      </c>
      <c r="AA131" s="4">
        <v>0</v>
      </c>
      <c r="AB131" s="4" t="s">
        <v>207</v>
      </c>
      <c r="AC131" s="4">
        <v>0</v>
      </c>
      <c r="AD131" s="4">
        <v>10.199999999999999</v>
      </c>
      <c r="AE131" s="4">
        <v>910</v>
      </c>
      <c r="AF131" s="4">
        <v>940</v>
      </c>
      <c r="AG131" s="4">
        <v>880</v>
      </c>
      <c r="AH131" s="4">
        <v>85</v>
      </c>
      <c r="AI131" s="4">
        <v>23.16</v>
      </c>
      <c r="AJ131" s="4">
        <v>0.53</v>
      </c>
      <c r="AK131" s="4">
        <v>980</v>
      </c>
      <c r="AL131" s="4">
        <v>0</v>
      </c>
      <c r="AM131" s="4">
        <v>0</v>
      </c>
      <c r="AN131" s="4">
        <v>23</v>
      </c>
      <c r="AO131" s="4">
        <v>190</v>
      </c>
      <c r="AP131" s="4">
        <v>185</v>
      </c>
      <c r="AQ131" s="4">
        <v>3.1</v>
      </c>
      <c r="AR131" s="4">
        <v>195</v>
      </c>
      <c r="AS131" s="4" t="s">
        <v>155</v>
      </c>
      <c r="AT131" s="4">
        <v>2</v>
      </c>
      <c r="AU131" s="5">
        <v>0.79994212962962974</v>
      </c>
      <c r="AV131" s="4">
        <v>47.162180999999997</v>
      </c>
      <c r="AW131" s="4">
        <v>-88.491780000000006</v>
      </c>
      <c r="AX131" s="4">
        <v>318.3</v>
      </c>
      <c r="AY131" s="4">
        <v>41.7</v>
      </c>
      <c r="AZ131" s="4">
        <v>12</v>
      </c>
      <c r="BA131" s="4">
        <v>11</v>
      </c>
      <c r="BB131" s="4" t="s">
        <v>213</v>
      </c>
      <c r="BC131" s="4">
        <v>1.401502</v>
      </c>
      <c r="BD131" s="4">
        <v>1.1522520000000001</v>
      </c>
      <c r="BE131" s="4">
        <v>2.352252</v>
      </c>
      <c r="BF131" s="4">
        <v>14.063000000000001</v>
      </c>
      <c r="BG131" s="4">
        <v>13.13</v>
      </c>
      <c r="BH131" s="4">
        <v>0.93</v>
      </c>
      <c r="BI131" s="4">
        <v>16.109000000000002</v>
      </c>
      <c r="BJ131" s="4">
        <v>2532.0219999999999</v>
      </c>
      <c r="BK131" s="4">
        <v>314.01499999999999</v>
      </c>
      <c r="BL131" s="4">
        <v>2.4249999999999998</v>
      </c>
      <c r="BM131" s="4">
        <v>1.8320000000000001</v>
      </c>
      <c r="BN131" s="4">
        <v>4.2569999999999997</v>
      </c>
      <c r="BO131" s="4">
        <v>1.95</v>
      </c>
      <c r="BP131" s="4">
        <v>1.4730000000000001</v>
      </c>
      <c r="BQ131" s="4">
        <v>3.423</v>
      </c>
      <c r="BR131" s="4">
        <v>2.2843</v>
      </c>
      <c r="BU131" s="4">
        <v>0.77500000000000002</v>
      </c>
      <c r="BW131" s="4">
        <v>0</v>
      </c>
      <c r="BX131" s="4">
        <v>0.76271500000000003</v>
      </c>
      <c r="BY131" s="4">
        <v>-5</v>
      </c>
      <c r="BZ131" s="4">
        <v>0.61410900000000002</v>
      </c>
      <c r="CA131" s="4">
        <v>18.638855</v>
      </c>
      <c r="CB131" s="4">
        <v>12.404999999999999</v>
      </c>
      <c r="CC131" s="4">
        <f t="shared" si="14"/>
        <v>4.9243854909999998</v>
      </c>
      <c r="CE131" s="4">
        <f t="shared" si="15"/>
        <v>35253.91121336307</v>
      </c>
      <c r="CF131" s="4">
        <f t="shared" si="16"/>
        <v>4372.1013994602745</v>
      </c>
      <c r="CG131" s="4">
        <f t="shared" si="17"/>
        <v>47.659198096754999</v>
      </c>
      <c r="CH131" s="4">
        <f t="shared" si="18"/>
        <v>31.804822147945497</v>
      </c>
    </row>
    <row r="132" spans="1:86">
      <c r="A132" s="2">
        <v>42439</v>
      </c>
      <c r="B132" s="29">
        <v>0.59203800925925931</v>
      </c>
      <c r="C132" s="4">
        <v>13.778</v>
      </c>
      <c r="D132" s="4">
        <v>1.2585</v>
      </c>
      <c r="E132" s="4" t="s">
        <v>155</v>
      </c>
      <c r="F132" s="4">
        <v>12584.85</v>
      </c>
      <c r="G132" s="4">
        <v>171.3</v>
      </c>
      <c r="H132" s="4">
        <v>89.4</v>
      </c>
      <c r="I132" s="4">
        <v>175.3</v>
      </c>
      <c r="K132" s="4">
        <v>0</v>
      </c>
      <c r="L132" s="4">
        <v>21</v>
      </c>
      <c r="M132" s="4">
        <v>0.86960000000000004</v>
      </c>
      <c r="N132" s="4">
        <v>11.9816</v>
      </c>
      <c r="O132" s="4">
        <v>1.0944</v>
      </c>
      <c r="P132" s="4">
        <v>148.9845</v>
      </c>
      <c r="Q132" s="4">
        <v>77.756500000000003</v>
      </c>
      <c r="R132" s="4">
        <v>226.7</v>
      </c>
      <c r="S132" s="4">
        <v>119.7985</v>
      </c>
      <c r="T132" s="4">
        <v>62.524000000000001</v>
      </c>
      <c r="U132" s="4">
        <v>182.3</v>
      </c>
      <c r="V132" s="4">
        <v>175.34100000000001</v>
      </c>
      <c r="Y132" s="4">
        <v>18.065999999999999</v>
      </c>
      <c r="Z132" s="4">
        <v>0</v>
      </c>
      <c r="AA132" s="4">
        <v>0</v>
      </c>
      <c r="AB132" s="4" t="s">
        <v>207</v>
      </c>
      <c r="AC132" s="4">
        <v>0</v>
      </c>
      <c r="AD132" s="4">
        <v>10.199999999999999</v>
      </c>
      <c r="AE132" s="4">
        <v>904</v>
      </c>
      <c r="AF132" s="4">
        <v>934</v>
      </c>
      <c r="AG132" s="4">
        <v>869</v>
      </c>
      <c r="AH132" s="4">
        <v>85</v>
      </c>
      <c r="AI132" s="4">
        <v>23.16</v>
      </c>
      <c r="AJ132" s="4">
        <v>0.53</v>
      </c>
      <c r="AK132" s="4">
        <v>980</v>
      </c>
      <c r="AL132" s="4">
        <v>0</v>
      </c>
      <c r="AM132" s="4">
        <v>0</v>
      </c>
      <c r="AN132" s="4">
        <v>23</v>
      </c>
      <c r="AO132" s="4">
        <v>190</v>
      </c>
      <c r="AP132" s="4">
        <v>185</v>
      </c>
      <c r="AQ132" s="4">
        <v>3</v>
      </c>
      <c r="AR132" s="4">
        <v>195</v>
      </c>
      <c r="AS132" s="4" t="s">
        <v>155</v>
      </c>
      <c r="AT132" s="4">
        <v>2</v>
      </c>
      <c r="AU132" s="5">
        <v>0.79995370370370367</v>
      </c>
      <c r="AV132" s="4">
        <v>47.162097000000003</v>
      </c>
      <c r="AW132" s="4">
        <v>-88.491735000000006</v>
      </c>
      <c r="AX132" s="4">
        <v>318.10000000000002</v>
      </c>
      <c r="AY132" s="4">
        <v>42.6</v>
      </c>
      <c r="AZ132" s="4">
        <v>12</v>
      </c>
      <c r="BA132" s="4">
        <v>11</v>
      </c>
      <c r="BB132" s="4" t="s">
        <v>213</v>
      </c>
      <c r="BC132" s="4">
        <v>1.5508</v>
      </c>
      <c r="BD132" s="4">
        <v>1.3508</v>
      </c>
      <c r="BE132" s="4">
        <v>2.5508000000000002</v>
      </c>
      <c r="BF132" s="4">
        <v>14.063000000000001</v>
      </c>
      <c r="BG132" s="4">
        <v>14.02</v>
      </c>
      <c r="BH132" s="4">
        <v>1</v>
      </c>
      <c r="BI132" s="4">
        <v>14.992000000000001</v>
      </c>
      <c r="BJ132" s="4">
        <v>2775.223</v>
      </c>
      <c r="BK132" s="4">
        <v>161.339</v>
      </c>
      <c r="BL132" s="4">
        <v>3.6139999999999999</v>
      </c>
      <c r="BM132" s="4">
        <v>1.8859999999999999</v>
      </c>
      <c r="BN132" s="4">
        <v>5.5</v>
      </c>
      <c r="BO132" s="4">
        <v>2.9060000000000001</v>
      </c>
      <c r="BP132" s="4">
        <v>1.5169999999999999</v>
      </c>
      <c r="BQ132" s="4">
        <v>4.4219999999999997</v>
      </c>
      <c r="BR132" s="4">
        <v>1.343</v>
      </c>
      <c r="BU132" s="4">
        <v>0.83</v>
      </c>
      <c r="BW132" s="4">
        <v>0</v>
      </c>
      <c r="BX132" s="4">
        <v>0.64232400000000001</v>
      </c>
      <c r="BY132" s="4">
        <v>-5</v>
      </c>
      <c r="BZ132" s="4">
        <v>0.614676</v>
      </c>
      <c r="CA132" s="4">
        <v>15.696801000000001</v>
      </c>
      <c r="CB132" s="4">
        <v>12.416449</v>
      </c>
      <c r="CC132" s="4">
        <f t="shared" si="14"/>
        <v>4.1470948241999999</v>
      </c>
      <c r="CE132" s="4">
        <f t="shared" si="15"/>
        <v>32540.906001732379</v>
      </c>
      <c r="CF132" s="4">
        <f t="shared" si="16"/>
        <v>1891.7821138746331</v>
      </c>
      <c r="CG132" s="4">
        <f t="shared" si="17"/>
        <v>51.850206754433998</v>
      </c>
      <c r="CH132" s="4">
        <f t="shared" si="18"/>
        <v>15.747360396021</v>
      </c>
    </row>
    <row r="133" spans="1:86">
      <c r="A133" s="2">
        <v>42439</v>
      </c>
      <c r="B133" s="29">
        <v>0.59204958333333335</v>
      </c>
      <c r="C133" s="4">
        <v>13.933</v>
      </c>
      <c r="D133" s="4">
        <v>1.4590000000000001</v>
      </c>
      <c r="E133" s="4" t="s">
        <v>155</v>
      </c>
      <c r="F133" s="4">
        <v>14590.099917</v>
      </c>
      <c r="G133" s="4">
        <v>227.9</v>
      </c>
      <c r="H133" s="4">
        <v>86.3</v>
      </c>
      <c r="I133" s="4">
        <v>144.19999999999999</v>
      </c>
      <c r="K133" s="4">
        <v>0</v>
      </c>
      <c r="L133" s="4">
        <v>21</v>
      </c>
      <c r="M133" s="4">
        <v>0.86680000000000001</v>
      </c>
      <c r="N133" s="4">
        <v>12.077199999999999</v>
      </c>
      <c r="O133" s="4">
        <v>1.2646999999999999</v>
      </c>
      <c r="P133" s="4">
        <v>197.57329999999999</v>
      </c>
      <c r="Q133" s="4">
        <v>74.801900000000003</v>
      </c>
      <c r="R133" s="4">
        <v>272.39999999999998</v>
      </c>
      <c r="S133" s="4">
        <v>158.86869999999999</v>
      </c>
      <c r="T133" s="4">
        <v>60.148200000000003</v>
      </c>
      <c r="U133" s="4">
        <v>219</v>
      </c>
      <c r="V133" s="4">
        <v>144.1996</v>
      </c>
      <c r="Y133" s="4">
        <v>17.859000000000002</v>
      </c>
      <c r="Z133" s="4">
        <v>0</v>
      </c>
      <c r="AA133" s="4">
        <v>0</v>
      </c>
      <c r="AB133" s="4" t="s">
        <v>207</v>
      </c>
      <c r="AC133" s="4">
        <v>0</v>
      </c>
      <c r="AD133" s="4">
        <v>10.199999999999999</v>
      </c>
      <c r="AE133" s="4">
        <v>896</v>
      </c>
      <c r="AF133" s="4">
        <v>927</v>
      </c>
      <c r="AG133" s="4">
        <v>863</v>
      </c>
      <c r="AH133" s="4">
        <v>85</v>
      </c>
      <c r="AI133" s="4">
        <v>23.16</v>
      </c>
      <c r="AJ133" s="4">
        <v>0.53</v>
      </c>
      <c r="AK133" s="4">
        <v>980</v>
      </c>
      <c r="AL133" s="4">
        <v>0</v>
      </c>
      <c r="AM133" s="4">
        <v>0</v>
      </c>
      <c r="AN133" s="4">
        <v>23</v>
      </c>
      <c r="AO133" s="4">
        <v>190</v>
      </c>
      <c r="AP133" s="4">
        <v>185</v>
      </c>
      <c r="AQ133" s="4">
        <v>3.3</v>
      </c>
      <c r="AR133" s="4">
        <v>195</v>
      </c>
      <c r="AS133" s="4" t="s">
        <v>155</v>
      </c>
      <c r="AT133" s="4">
        <v>2</v>
      </c>
      <c r="AU133" s="5">
        <v>0.79995370370370367</v>
      </c>
      <c r="AV133" s="4">
        <v>47.162010000000002</v>
      </c>
      <c r="AW133" s="4">
        <v>-88.491690000000006</v>
      </c>
      <c r="AX133" s="4">
        <v>317.89999999999998</v>
      </c>
      <c r="AY133" s="4">
        <v>43.5</v>
      </c>
      <c r="AZ133" s="4">
        <v>12</v>
      </c>
      <c r="BA133" s="4">
        <v>11</v>
      </c>
      <c r="BB133" s="4" t="s">
        <v>213</v>
      </c>
      <c r="BC133" s="4">
        <v>1.4476</v>
      </c>
      <c r="BD133" s="4">
        <v>1.4</v>
      </c>
      <c r="BE133" s="4">
        <v>2.4984000000000002</v>
      </c>
      <c r="BF133" s="4">
        <v>14.063000000000001</v>
      </c>
      <c r="BG133" s="4">
        <v>13.7</v>
      </c>
      <c r="BH133" s="4">
        <v>0.97</v>
      </c>
      <c r="BI133" s="4">
        <v>15.366</v>
      </c>
      <c r="BJ133" s="4">
        <v>2742.1640000000002</v>
      </c>
      <c r="BK133" s="4">
        <v>182.761</v>
      </c>
      <c r="BL133" s="4">
        <v>4.6980000000000004</v>
      </c>
      <c r="BM133" s="4">
        <v>1.7789999999999999</v>
      </c>
      <c r="BN133" s="4">
        <v>6.476</v>
      </c>
      <c r="BO133" s="4">
        <v>3.7770000000000001</v>
      </c>
      <c r="BP133" s="4">
        <v>1.43</v>
      </c>
      <c r="BQ133" s="4">
        <v>5.2080000000000002</v>
      </c>
      <c r="BR133" s="4">
        <v>1.0826</v>
      </c>
      <c r="BU133" s="4">
        <v>0.80500000000000005</v>
      </c>
      <c r="BW133" s="4">
        <v>0</v>
      </c>
      <c r="BX133" s="4">
        <v>0.52768800000000005</v>
      </c>
      <c r="BY133" s="4">
        <v>-5</v>
      </c>
      <c r="BZ133" s="4">
        <v>0.61189099999999996</v>
      </c>
      <c r="CA133" s="4">
        <v>12.895376000000001</v>
      </c>
      <c r="CB133" s="4">
        <v>12.360198</v>
      </c>
      <c r="CC133" s="4">
        <f t="shared" si="14"/>
        <v>3.4069583392</v>
      </c>
      <c r="CE133" s="4">
        <f t="shared" si="15"/>
        <v>26414.843167747011</v>
      </c>
      <c r="CF133" s="4">
        <f t="shared" si="16"/>
        <v>1760.5085444125921</v>
      </c>
      <c r="CG133" s="4">
        <f t="shared" si="17"/>
        <v>50.167861301376007</v>
      </c>
      <c r="CH133" s="4">
        <f t="shared" si="18"/>
        <v>10.4285189410272</v>
      </c>
    </row>
    <row r="134" spans="1:86">
      <c r="A134" s="2">
        <v>42439</v>
      </c>
      <c r="B134" s="29">
        <v>0.59206115740740739</v>
      </c>
      <c r="C134" s="4">
        <v>13.544</v>
      </c>
      <c r="D134" s="4">
        <v>1.9718</v>
      </c>
      <c r="E134" s="4" t="s">
        <v>155</v>
      </c>
      <c r="F134" s="4">
        <v>19717.8125</v>
      </c>
      <c r="G134" s="4">
        <v>357.7</v>
      </c>
      <c r="H134" s="4">
        <v>80.099999999999994</v>
      </c>
      <c r="I134" s="4">
        <v>175.6</v>
      </c>
      <c r="K134" s="4">
        <v>0.1</v>
      </c>
      <c r="L134" s="4">
        <v>21</v>
      </c>
      <c r="M134" s="4">
        <v>0.86519999999999997</v>
      </c>
      <c r="N134" s="4">
        <v>11.719099999999999</v>
      </c>
      <c r="O134" s="4">
        <v>1.7060999999999999</v>
      </c>
      <c r="P134" s="4">
        <v>309.45670000000001</v>
      </c>
      <c r="Q134" s="4">
        <v>69.317099999999996</v>
      </c>
      <c r="R134" s="4">
        <v>378.8</v>
      </c>
      <c r="S134" s="4">
        <v>248.83420000000001</v>
      </c>
      <c r="T134" s="4">
        <v>55.737900000000003</v>
      </c>
      <c r="U134" s="4">
        <v>304.60000000000002</v>
      </c>
      <c r="V134" s="4">
        <v>175.5959</v>
      </c>
      <c r="Y134" s="4">
        <v>17.893000000000001</v>
      </c>
      <c r="Z134" s="4">
        <v>0</v>
      </c>
      <c r="AA134" s="4">
        <v>8.6499999999999994E-2</v>
      </c>
      <c r="AB134" s="4" t="s">
        <v>207</v>
      </c>
      <c r="AC134" s="4">
        <v>0</v>
      </c>
      <c r="AD134" s="4">
        <v>10.1</v>
      </c>
      <c r="AE134" s="4">
        <v>883</v>
      </c>
      <c r="AF134" s="4">
        <v>915</v>
      </c>
      <c r="AG134" s="4">
        <v>849</v>
      </c>
      <c r="AH134" s="4">
        <v>85</v>
      </c>
      <c r="AI134" s="4">
        <v>23.16</v>
      </c>
      <c r="AJ134" s="4">
        <v>0.53</v>
      </c>
      <c r="AK134" s="4">
        <v>980</v>
      </c>
      <c r="AL134" s="4">
        <v>0</v>
      </c>
      <c r="AM134" s="4">
        <v>0</v>
      </c>
      <c r="AN134" s="4">
        <v>23</v>
      </c>
      <c r="AO134" s="4">
        <v>190</v>
      </c>
      <c r="AP134" s="4">
        <v>185</v>
      </c>
      <c r="AQ134" s="4">
        <v>3.4</v>
      </c>
      <c r="AR134" s="4">
        <v>195</v>
      </c>
      <c r="AS134" s="4" t="s">
        <v>155</v>
      </c>
      <c r="AT134" s="4">
        <v>2</v>
      </c>
      <c r="AU134" s="5">
        <v>0.79996527777777782</v>
      </c>
      <c r="AV134" s="4">
        <v>47.161839999999998</v>
      </c>
      <c r="AW134" s="4">
        <v>-88.491603999999995</v>
      </c>
      <c r="AX134" s="4">
        <v>317.7</v>
      </c>
      <c r="AY134" s="4">
        <v>44.7</v>
      </c>
      <c r="AZ134" s="4">
        <v>12</v>
      </c>
      <c r="BA134" s="4">
        <v>11</v>
      </c>
      <c r="BB134" s="4" t="s">
        <v>213</v>
      </c>
      <c r="BC134" s="4">
        <v>1.3</v>
      </c>
      <c r="BD134" s="4">
        <v>1.4</v>
      </c>
      <c r="BE134" s="4">
        <v>2.4</v>
      </c>
      <c r="BF134" s="4">
        <v>14.063000000000001</v>
      </c>
      <c r="BG134" s="4">
        <v>13.53</v>
      </c>
      <c r="BH134" s="4">
        <v>0.96</v>
      </c>
      <c r="BI134" s="4">
        <v>15.574</v>
      </c>
      <c r="BJ134" s="4">
        <v>2643.681</v>
      </c>
      <c r="BK134" s="4">
        <v>244.95599999999999</v>
      </c>
      <c r="BL134" s="4">
        <v>7.3109999999999999</v>
      </c>
      <c r="BM134" s="4">
        <v>1.6379999999999999</v>
      </c>
      <c r="BN134" s="4">
        <v>8.9480000000000004</v>
      </c>
      <c r="BO134" s="4">
        <v>5.8780000000000001</v>
      </c>
      <c r="BP134" s="4">
        <v>1.3169999999999999</v>
      </c>
      <c r="BQ134" s="4">
        <v>7.1950000000000003</v>
      </c>
      <c r="BR134" s="4">
        <v>1.3099000000000001</v>
      </c>
      <c r="BU134" s="4">
        <v>0.80100000000000005</v>
      </c>
      <c r="BW134" s="4">
        <v>14.192</v>
      </c>
      <c r="BX134" s="4">
        <v>0.36720900000000001</v>
      </c>
      <c r="BY134" s="4">
        <v>-5</v>
      </c>
      <c r="BZ134" s="4">
        <v>0.61110900000000001</v>
      </c>
      <c r="CA134" s="4">
        <v>8.9736700000000003</v>
      </c>
      <c r="CB134" s="4">
        <v>12.344402000000001</v>
      </c>
      <c r="CC134" s="4">
        <f t="shared" si="14"/>
        <v>2.370843614</v>
      </c>
      <c r="CE134" s="4">
        <f t="shared" si="15"/>
        <v>17721.47009681469</v>
      </c>
      <c r="CF134" s="4">
        <f t="shared" si="16"/>
        <v>1642.02126846444</v>
      </c>
      <c r="CG134" s="4">
        <f t="shared" si="17"/>
        <v>48.230470070550005</v>
      </c>
      <c r="CH134" s="4">
        <f t="shared" si="18"/>
        <v>8.780693918751</v>
      </c>
    </row>
    <row r="135" spans="1:86">
      <c r="A135" s="2">
        <v>42439</v>
      </c>
      <c r="B135" s="29">
        <v>0.59207273148148143</v>
      </c>
      <c r="C135" s="4">
        <v>13.010999999999999</v>
      </c>
      <c r="D135" s="4">
        <v>2.6785999999999999</v>
      </c>
      <c r="E135" s="4" t="s">
        <v>155</v>
      </c>
      <c r="F135" s="4">
        <v>26786.016529</v>
      </c>
      <c r="G135" s="4">
        <v>223.5</v>
      </c>
      <c r="H135" s="4">
        <v>72.400000000000006</v>
      </c>
      <c r="I135" s="4">
        <v>238.6</v>
      </c>
      <c r="K135" s="4">
        <v>0.1</v>
      </c>
      <c r="L135" s="4">
        <v>21</v>
      </c>
      <c r="M135" s="4">
        <v>0.86299999999999999</v>
      </c>
      <c r="N135" s="4">
        <v>11.2287</v>
      </c>
      <c r="O135" s="4">
        <v>2.3115999999999999</v>
      </c>
      <c r="P135" s="4">
        <v>192.8604</v>
      </c>
      <c r="Q135" s="4">
        <v>62.468499999999999</v>
      </c>
      <c r="R135" s="4">
        <v>255.3</v>
      </c>
      <c r="S135" s="4">
        <v>155.07910000000001</v>
      </c>
      <c r="T135" s="4">
        <v>50.231000000000002</v>
      </c>
      <c r="U135" s="4">
        <v>205.3</v>
      </c>
      <c r="V135" s="4">
        <v>238.61060000000001</v>
      </c>
      <c r="Y135" s="4">
        <v>18.420000000000002</v>
      </c>
      <c r="Z135" s="4">
        <v>0</v>
      </c>
      <c r="AA135" s="4">
        <v>8.6300000000000002E-2</v>
      </c>
      <c r="AB135" s="4" t="s">
        <v>207</v>
      </c>
      <c r="AC135" s="4">
        <v>0</v>
      </c>
      <c r="AD135" s="4">
        <v>10.1</v>
      </c>
      <c r="AE135" s="4">
        <v>875</v>
      </c>
      <c r="AF135" s="4">
        <v>908</v>
      </c>
      <c r="AG135" s="4">
        <v>845</v>
      </c>
      <c r="AH135" s="4">
        <v>85</v>
      </c>
      <c r="AI135" s="4">
        <v>23.16</v>
      </c>
      <c r="AJ135" s="4">
        <v>0.53</v>
      </c>
      <c r="AK135" s="4">
        <v>980</v>
      </c>
      <c r="AL135" s="4">
        <v>0</v>
      </c>
      <c r="AM135" s="4">
        <v>0</v>
      </c>
      <c r="AN135" s="4">
        <v>23</v>
      </c>
      <c r="AO135" s="4">
        <v>190</v>
      </c>
      <c r="AP135" s="4">
        <v>184.9</v>
      </c>
      <c r="AQ135" s="4">
        <v>3.5</v>
      </c>
      <c r="AR135" s="4">
        <v>195</v>
      </c>
      <c r="AS135" s="4" t="s">
        <v>155</v>
      </c>
      <c r="AT135" s="4">
        <v>2</v>
      </c>
      <c r="AU135" s="5">
        <v>0.79997685185185186</v>
      </c>
      <c r="AV135" s="4">
        <v>47.161594000000001</v>
      </c>
      <c r="AW135" s="4">
        <v>-88.491429999999994</v>
      </c>
      <c r="AX135" s="4">
        <v>317.5</v>
      </c>
      <c r="AY135" s="4">
        <v>44.7</v>
      </c>
      <c r="AZ135" s="4">
        <v>12</v>
      </c>
      <c r="BA135" s="4">
        <v>11</v>
      </c>
      <c r="BB135" s="4" t="s">
        <v>213</v>
      </c>
      <c r="BC135" s="4">
        <v>1.5032000000000001</v>
      </c>
      <c r="BD135" s="4">
        <v>1.4508000000000001</v>
      </c>
      <c r="BE135" s="4">
        <v>2.5015999999999998</v>
      </c>
      <c r="BF135" s="4">
        <v>14.063000000000001</v>
      </c>
      <c r="BG135" s="4">
        <v>13.29</v>
      </c>
      <c r="BH135" s="4">
        <v>0.94</v>
      </c>
      <c r="BI135" s="4">
        <v>15.877000000000001</v>
      </c>
      <c r="BJ135" s="4">
        <v>2510.2869999999998</v>
      </c>
      <c r="BK135" s="4">
        <v>328.91500000000002</v>
      </c>
      <c r="BL135" s="4">
        <v>4.5149999999999997</v>
      </c>
      <c r="BM135" s="4">
        <v>1.462</v>
      </c>
      <c r="BN135" s="4">
        <v>5.9779999999999998</v>
      </c>
      <c r="BO135" s="4">
        <v>3.6309999999999998</v>
      </c>
      <c r="BP135" s="4">
        <v>1.1759999999999999</v>
      </c>
      <c r="BQ135" s="4">
        <v>4.8070000000000004</v>
      </c>
      <c r="BR135" s="4">
        <v>1.7639</v>
      </c>
      <c r="BU135" s="4">
        <v>0.81699999999999995</v>
      </c>
      <c r="BW135" s="4">
        <v>14.028</v>
      </c>
      <c r="BX135" s="4">
        <v>0.27845500000000001</v>
      </c>
      <c r="BY135" s="4">
        <v>-5</v>
      </c>
      <c r="BZ135" s="4">
        <v>0.61178200000000005</v>
      </c>
      <c r="CA135" s="4">
        <v>6.8047449999999996</v>
      </c>
      <c r="CB135" s="4">
        <v>12.357996</v>
      </c>
      <c r="CC135" s="4">
        <f t="shared" si="14"/>
        <v>1.7978136289999997</v>
      </c>
      <c r="CE135" s="4">
        <f t="shared" si="15"/>
        <v>12760.151595125804</v>
      </c>
      <c r="CF135" s="4">
        <f t="shared" si="16"/>
        <v>1671.9224781512248</v>
      </c>
      <c r="CG135" s="4">
        <f t="shared" si="17"/>
        <v>24.434675683605001</v>
      </c>
      <c r="CH135" s="4">
        <f t="shared" si="18"/>
        <v>8.9661586100084989</v>
      </c>
    </row>
    <row r="136" spans="1:86">
      <c r="A136" s="2">
        <v>42439</v>
      </c>
      <c r="B136" s="29">
        <v>0.59208430555555558</v>
      </c>
      <c r="C136" s="4">
        <v>12.823</v>
      </c>
      <c r="D136" s="4">
        <v>3.6318999999999999</v>
      </c>
      <c r="E136" s="4" t="s">
        <v>155</v>
      </c>
      <c r="F136" s="4">
        <v>36318.577203000001</v>
      </c>
      <c r="G136" s="4">
        <v>117.7</v>
      </c>
      <c r="H136" s="4">
        <v>84.6</v>
      </c>
      <c r="I136" s="4">
        <v>263.3</v>
      </c>
      <c r="K136" s="4">
        <v>0.1</v>
      </c>
      <c r="L136" s="4">
        <v>22</v>
      </c>
      <c r="M136" s="4">
        <v>0.85580000000000001</v>
      </c>
      <c r="N136" s="4">
        <v>10.9742</v>
      </c>
      <c r="O136" s="4">
        <v>3.1082000000000001</v>
      </c>
      <c r="P136" s="4">
        <v>100.7013</v>
      </c>
      <c r="Q136" s="4">
        <v>72.4268</v>
      </c>
      <c r="R136" s="4">
        <v>173.1</v>
      </c>
      <c r="S136" s="4">
        <v>80.973100000000002</v>
      </c>
      <c r="T136" s="4">
        <v>58.2378</v>
      </c>
      <c r="U136" s="4">
        <v>139.19999999999999</v>
      </c>
      <c r="V136" s="4">
        <v>263.2765</v>
      </c>
      <c r="Y136" s="4">
        <v>18.613</v>
      </c>
      <c r="Z136" s="4">
        <v>0</v>
      </c>
      <c r="AA136" s="4">
        <v>8.5599999999999996E-2</v>
      </c>
      <c r="AB136" s="4" t="s">
        <v>207</v>
      </c>
      <c r="AC136" s="4">
        <v>0</v>
      </c>
      <c r="AD136" s="4">
        <v>10.1</v>
      </c>
      <c r="AE136" s="4">
        <v>873</v>
      </c>
      <c r="AF136" s="4">
        <v>904</v>
      </c>
      <c r="AG136" s="4">
        <v>841</v>
      </c>
      <c r="AH136" s="4">
        <v>85</v>
      </c>
      <c r="AI136" s="4">
        <v>23.16</v>
      </c>
      <c r="AJ136" s="4">
        <v>0.53</v>
      </c>
      <c r="AK136" s="4">
        <v>980</v>
      </c>
      <c r="AL136" s="4">
        <v>0</v>
      </c>
      <c r="AM136" s="4">
        <v>0</v>
      </c>
      <c r="AN136" s="4">
        <v>23</v>
      </c>
      <c r="AO136" s="4">
        <v>190</v>
      </c>
      <c r="AP136" s="4">
        <v>184.1</v>
      </c>
      <c r="AQ136" s="4">
        <v>3.4</v>
      </c>
      <c r="AR136" s="4">
        <v>195</v>
      </c>
      <c r="AS136" s="4" t="s">
        <v>155</v>
      </c>
      <c r="AT136" s="4">
        <v>2</v>
      </c>
      <c r="AU136" s="5">
        <v>0.79999999999999993</v>
      </c>
      <c r="AV136" s="4">
        <v>47.161436999999999</v>
      </c>
      <c r="AW136" s="4">
        <v>-88.491303000000002</v>
      </c>
      <c r="AX136" s="4">
        <v>317.3</v>
      </c>
      <c r="AY136" s="4">
        <v>44.4</v>
      </c>
      <c r="AZ136" s="4">
        <v>12</v>
      </c>
      <c r="BA136" s="4">
        <v>9</v>
      </c>
      <c r="BB136" s="4" t="s">
        <v>237</v>
      </c>
      <c r="BC136" s="4">
        <v>1.7</v>
      </c>
      <c r="BD136" s="4">
        <v>1.5</v>
      </c>
      <c r="BE136" s="4">
        <v>2.6</v>
      </c>
      <c r="BF136" s="4">
        <v>14.063000000000001</v>
      </c>
      <c r="BG136" s="4">
        <v>12.59</v>
      </c>
      <c r="BH136" s="4">
        <v>0.9</v>
      </c>
      <c r="BI136" s="4">
        <v>16.849</v>
      </c>
      <c r="BJ136" s="4">
        <v>2358.4119999999998</v>
      </c>
      <c r="BK136" s="4">
        <v>425.13400000000001</v>
      </c>
      <c r="BL136" s="4">
        <v>2.266</v>
      </c>
      <c r="BM136" s="4">
        <v>1.63</v>
      </c>
      <c r="BN136" s="4">
        <v>3.8959999999999999</v>
      </c>
      <c r="BO136" s="4">
        <v>1.8220000000000001</v>
      </c>
      <c r="BP136" s="4">
        <v>1.3109999999999999</v>
      </c>
      <c r="BQ136" s="4">
        <v>3.133</v>
      </c>
      <c r="BR136" s="4">
        <v>1.8709</v>
      </c>
      <c r="BU136" s="4">
        <v>0.79400000000000004</v>
      </c>
      <c r="BW136" s="4">
        <v>13.372999999999999</v>
      </c>
      <c r="BX136" s="4">
        <v>0.27171099999999998</v>
      </c>
      <c r="BY136" s="4">
        <v>-5</v>
      </c>
      <c r="BZ136" s="4">
        <v>0.61032699999999995</v>
      </c>
      <c r="CA136" s="4">
        <v>6.6399379999999999</v>
      </c>
      <c r="CB136" s="4">
        <v>12.328605</v>
      </c>
      <c r="CC136" s="4">
        <f t="shared" si="14"/>
        <v>1.7542716195999999</v>
      </c>
      <c r="CE136" s="4">
        <f t="shared" si="15"/>
        <v>11697.80296546663</v>
      </c>
      <c r="CF136" s="4">
        <f t="shared" si="16"/>
        <v>2108.6789610639239</v>
      </c>
      <c r="CG136" s="4">
        <f t="shared" si="17"/>
        <v>15.539785538238</v>
      </c>
      <c r="CH136" s="4">
        <f t="shared" si="18"/>
        <v>9.2797270231373989</v>
      </c>
    </row>
    <row r="137" spans="1:86">
      <c r="A137" s="2">
        <v>42439</v>
      </c>
      <c r="B137" s="29">
        <v>0.59209587962962962</v>
      </c>
      <c r="C137" s="4">
        <v>13.180999999999999</v>
      </c>
      <c r="D137" s="4">
        <v>2.7433999999999998</v>
      </c>
      <c r="E137" s="4" t="s">
        <v>155</v>
      </c>
      <c r="F137" s="4">
        <v>27434.179466000001</v>
      </c>
      <c r="G137" s="4">
        <v>49.2</v>
      </c>
      <c r="H137" s="4">
        <v>86.3</v>
      </c>
      <c r="I137" s="4">
        <v>237.7</v>
      </c>
      <c r="K137" s="4">
        <v>0.1</v>
      </c>
      <c r="L137" s="4">
        <v>22</v>
      </c>
      <c r="M137" s="4">
        <v>0.86109999999999998</v>
      </c>
      <c r="N137" s="4">
        <v>11.3498</v>
      </c>
      <c r="O137" s="4">
        <v>2.3622999999999998</v>
      </c>
      <c r="P137" s="4">
        <v>42.337200000000003</v>
      </c>
      <c r="Q137" s="4">
        <v>74.323499999999996</v>
      </c>
      <c r="R137" s="4">
        <v>116.7</v>
      </c>
      <c r="S137" s="4">
        <v>34.040300000000002</v>
      </c>
      <c r="T137" s="4">
        <v>59.758200000000002</v>
      </c>
      <c r="U137" s="4">
        <v>93.8</v>
      </c>
      <c r="V137" s="4">
        <v>237.70339999999999</v>
      </c>
      <c r="Y137" s="4">
        <v>18.771999999999998</v>
      </c>
      <c r="Z137" s="4">
        <v>0</v>
      </c>
      <c r="AA137" s="4">
        <v>8.6099999999999996E-2</v>
      </c>
      <c r="AB137" s="4" t="s">
        <v>207</v>
      </c>
      <c r="AC137" s="4">
        <v>0</v>
      </c>
      <c r="AD137" s="4">
        <v>10.1</v>
      </c>
      <c r="AE137" s="4">
        <v>871</v>
      </c>
      <c r="AF137" s="4">
        <v>904</v>
      </c>
      <c r="AG137" s="4">
        <v>841</v>
      </c>
      <c r="AH137" s="4">
        <v>85</v>
      </c>
      <c r="AI137" s="4">
        <v>23.14</v>
      </c>
      <c r="AJ137" s="4">
        <v>0.53</v>
      </c>
      <c r="AK137" s="4">
        <v>981</v>
      </c>
      <c r="AL137" s="4">
        <v>0</v>
      </c>
      <c r="AM137" s="4">
        <v>0</v>
      </c>
      <c r="AN137" s="4">
        <v>23</v>
      </c>
      <c r="AO137" s="4">
        <v>190</v>
      </c>
      <c r="AP137" s="4">
        <v>185</v>
      </c>
      <c r="AQ137" s="4">
        <v>3.4</v>
      </c>
      <c r="AR137" s="4">
        <v>195</v>
      </c>
      <c r="AS137" s="4" t="s">
        <v>155</v>
      </c>
      <c r="AT137" s="4">
        <v>2</v>
      </c>
      <c r="AU137" s="5">
        <v>0.79999999999999993</v>
      </c>
      <c r="AV137" s="4">
        <v>47.161369999999998</v>
      </c>
      <c r="AW137" s="4">
        <v>-88.491226999999995</v>
      </c>
      <c r="AX137" s="4">
        <v>317.10000000000002</v>
      </c>
      <c r="AY137" s="4">
        <v>41.5</v>
      </c>
      <c r="AZ137" s="4">
        <v>12</v>
      </c>
      <c r="BA137" s="4">
        <v>9</v>
      </c>
      <c r="BB137" s="4" t="s">
        <v>237</v>
      </c>
      <c r="BC137" s="4">
        <v>1.3444</v>
      </c>
      <c r="BD137" s="4">
        <v>1.5508</v>
      </c>
      <c r="BE137" s="4">
        <v>2.3460000000000001</v>
      </c>
      <c r="BF137" s="4">
        <v>14.063000000000001</v>
      </c>
      <c r="BG137" s="4">
        <v>13.1</v>
      </c>
      <c r="BH137" s="4">
        <v>0.93</v>
      </c>
      <c r="BI137" s="4">
        <v>16.132000000000001</v>
      </c>
      <c r="BJ137" s="4">
        <v>2505.5450000000001</v>
      </c>
      <c r="BK137" s="4">
        <v>331.916</v>
      </c>
      <c r="BL137" s="4">
        <v>0.97899999999999998</v>
      </c>
      <c r="BM137" s="4">
        <v>1.718</v>
      </c>
      <c r="BN137" s="4">
        <v>2.6970000000000001</v>
      </c>
      <c r="BO137" s="4">
        <v>0.78700000000000003</v>
      </c>
      <c r="BP137" s="4">
        <v>1.381</v>
      </c>
      <c r="BQ137" s="4">
        <v>2.1680000000000001</v>
      </c>
      <c r="BR137" s="4">
        <v>1.7352000000000001</v>
      </c>
      <c r="BU137" s="4">
        <v>0.82199999999999995</v>
      </c>
      <c r="BW137" s="4">
        <v>13.821999999999999</v>
      </c>
      <c r="BX137" s="4">
        <v>0.25735999999999998</v>
      </c>
      <c r="BY137" s="4">
        <v>-5</v>
      </c>
      <c r="BZ137" s="4">
        <v>0.61289099999999996</v>
      </c>
      <c r="CA137" s="4">
        <v>6.2892349999999997</v>
      </c>
      <c r="CB137" s="4">
        <v>12.380398</v>
      </c>
      <c r="CC137" s="4">
        <f t="shared" si="14"/>
        <v>1.661615887</v>
      </c>
      <c r="CE137" s="4">
        <f t="shared" si="15"/>
        <v>11771.197097132026</v>
      </c>
      <c r="CF137" s="4">
        <f t="shared" si="16"/>
        <v>1559.3608000222198</v>
      </c>
      <c r="CG137" s="4">
        <f t="shared" si="17"/>
        <v>10.18539092556</v>
      </c>
      <c r="CH137" s="4">
        <f t="shared" si="18"/>
        <v>8.1520711872839993</v>
      </c>
    </row>
    <row r="138" spans="1:86">
      <c r="A138" s="2">
        <v>42439</v>
      </c>
      <c r="B138" s="29">
        <v>0.59210745370370377</v>
      </c>
      <c r="C138" s="4">
        <v>13.439</v>
      </c>
      <c r="D138" s="4">
        <v>2.4477000000000002</v>
      </c>
      <c r="E138" s="4" t="s">
        <v>155</v>
      </c>
      <c r="F138" s="4">
        <v>24477.323358000001</v>
      </c>
      <c r="G138" s="4">
        <v>32.1</v>
      </c>
      <c r="H138" s="4">
        <v>86.1</v>
      </c>
      <c r="I138" s="4">
        <v>226.9</v>
      </c>
      <c r="K138" s="4">
        <v>0</v>
      </c>
      <c r="L138" s="4">
        <v>22</v>
      </c>
      <c r="M138" s="4">
        <v>0.86180000000000001</v>
      </c>
      <c r="N138" s="4">
        <v>11.581899999999999</v>
      </c>
      <c r="O138" s="4">
        <v>2.1095000000000002</v>
      </c>
      <c r="P138" s="4">
        <v>27.6477</v>
      </c>
      <c r="Q138" s="4">
        <v>74.225800000000007</v>
      </c>
      <c r="R138" s="4">
        <v>101.9</v>
      </c>
      <c r="S138" s="4">
        <v>22.229800000000001</v>
      </c>
      <c r="T138" s="4">
        <v>59.680199999999999</v>
      </c>
      <c r="U138" s="4">
        <v>81.900000000000006</v>
      </c>
      <c r="V138" s="4">
        <v>226.88059999999999</v>
      </c>
      <c r="Y138" s="4">
        <v>18.797999999999998</v>
      </c>
      <c r="Z138" s="4">
        <v>0</v>
      </c>
      <c r="AA138" s="4">
        <v>0</v>
      </c>
      <c r="AB138" s="4" t="s">
        <v>207</v>
      </c>
      <c r="AC138" s="4">
        <v>0</v>
      </c>
      <c r="AD138" s="4">
        <v>10.1</v>
      </c>
      <c r="AE138" s="4">
        <v>873</v>
      </c>
      <c r="AF138" s="4">
        <v>904</v>
      </c>
      <c r="AG138" s="4">
        <v>844</v>
      </c>
      <c r="AH138" s="4">
        <v>85</v>
      </c>
      <c r="AI138" s="4">
        <v>23.14</v>
      </c>
      <c r="AJ138" s="4">
        <v>0.53</v>
      </c>
      <c r="AK138" s="4">
        <v>981</v>
      </c>
      <c r="AL138" s="4">
        <v>0</v>
      </c>
      <c r="AM138" s="4">
        <v>0</v>
      </c>
      <c r="AN138" s="4">
        <v>23</v>
      </c>
      <c r="AO138" s="4">
        <v>190</v>
      </c>
      <c r="AP138" s="4">
        <v>184.9</v>
      </c>
      <c r="AQ138" s="4">
        <v>3.5</v>
      </c>
      <c r="AR138" s="4">
        <v>195</v>
      </c>
      <c r="AS138" s="4" t="s">
        <v>155</v>
      </c>
      <c r="AT138" s="4">
        <v>2</v>
      </c>
      <c r="AU138" s="5">
        <v>0.80001157407407408</v>
      </c>
      <c r="AV138" s="4">
        <v>47.161242000000001</v>
      </c>
      <c r="AW138" s="4">
        <v>-88.491084000000001</v>
      </c>
      <c r="AX138" s="4">
        <v>316.8</v>
      </c>
      <c r="AY138" s="4">
        <v>38.6</v>
      </c>
      <c r="AZ138" s="4">
        <v>12</v>
      </c>
      <c r="BA138" s="4">
        <v>10</v>
      </c>
      <c r="BB138" s="4" t="s">
        <v>222</v>
      </c>
      <c r="BC138" s="4">
        <v>1.0508</v>
      </c>
      <c r="BD138" s="4">
        <v>1.6508</v>
      </c>
      <c r="BE138" s="4">
        <v>2.2016</v>
      </c>
      <c r="BF138" s="4">
        <v>14.063000000000001</v>
      </c>
      <c r="BG138" s="4">
        <v>13.17</v>
      </c>
      <c r="BH138" s="4">
        <v>0.94</v>
      </c>
      <c r="BI138" s="4">
        <v>16.033999999999999</v>
      </c>
      <c r="BJ138" s="4">
        <v>2560.87</v>
      </c>
      <c r="BK138" s="4">
        <v>296.86700000000002</v>
      </c>
      <c r="BL138" s="4">
        <v>0.64</v>
      </c>
      <c r="BM138" s="4">
        <v>1.7190000000000001</v>
      </c>
      <c r="BN138" s="4">
        <v>2.359</v>
      </c>
      <c r="BO138" s="4">
        <v>0.51500000000000001</v>
      </c>
      <c r="BP138" s="4">
        <v>1.3819999999999999</v>
      </c>
      <c r="BQ138" s="4">
        <v>1.897</v>
      </c>
      <c r="BR138" s="4">
        <v>1.6588000000000001</v>
      </c>
      <c r="BU138" s="4">
        <v>0.82499999999999996</v>
      </c>
      <c r="BW138" s="4">
        <v>0</v>
      </c>
      <c r="BX138" s="4">
        <v>0.29125600000000001</v>
      </c>
      <c r="BY138" s="4">
        <v>-5</v>
      </c>
      <c r="BZ138" s="4">
        <v>0.61199999999999999</v>
      </c>
      <c r="CA138" s="4">
        <v>7.1175680000000003</v>
      </c>
      <c r="CB138" s="4">
        <v>12.362399999999999</v>
      </c>
      <c r="CC138" s="4">
        <f t="shared" si="14"/>
        <v>1.8804614656</v>
      </c>
      <c r="CE138" s="4">
        <f t="shared" si="15"/>
        <v>13615.693274027519</v>
      </c>
      <c r="CF138" s="4">
        <f t="shared" si="16"/>
        <v>1578.389381413632</v>
      </c>
      <c r="CG138" s="4">
        <f t="shared" si="17"/>
        <v>10.086013792512</v>
      </c>
      <c r="CH138" s="4">
        <f t="shared" si="18"/>
        <v>8.8195464834047996</v>
      </c>
    </row>
    <row r="139" spans="1:86">
      <c r="A139" s="2">
        <v>42439</v>
      </c>
      <c r="B139" s="29">
        <v>0.59211902777777781</v>
      </c>
      <c r="C139" s="4">
        <v>13.51</v>
      </c>
      <c r="D139" s="4">
        <v>2.1335999999999999</v>
      </c>
      <c r="E139" s="4" t="s">
        <v>155</v>
      </c>
      <c r="F139" s="4">
        <v>21335.721739000001</v>
      </c>
      <c r="G139" s="4">
        <v>31.4</v>
      </c>
      <c r="H139" s="4">
        <v>85</v>
      </c>
      <c r="I139" s="4">
        <v>234.5</v>
      </c>
      <c r="K139" s="4">
        <v>0</v>
      </c>
      <c r="L139" s="4">
        <v>22</v>
      </c>
      <c r="M139" s="4">
        <v>0.86419999999999997</v>
      </c>
      <c r="N139" s="4">
        <v>11.674799999999999</v>
      </c>
      <c r="O139" s="4">
        <v>1.8438000000000001</v>
      </c>
      <c r="P139" s="4">
        <v>27.171099999999999</v>
      </c>
      <c r="Q139" s="4">
        <v>73.4255</v>
      </c>
      <c r="R139" s="4">
        <v>100.6</v>
      </c>
      <c r="S139" s="4">
        <v>21.847999999999999</v>
      </c>
      <c r="T139" s="4">
        <v>59.040900000000001</v>
      </c>
      <c r="U139" s="4">
        <v>80.900000000000006</v>
      </c>
      <c r="V139" s="4">
        <v>234.50659999999999</v>
      </c>
      <c r="Y139" s="4">
        <v>18.922000000000001</v>
      </c>
      <c r="Z139" s="4">
        <v>0</v>
      </c>
      <c r="AA139" s="4">
        <v>0</v>
      </c>
      <c r="AB139" s="4" t="s">
        <v>207</v>
      </c>
      <c r="AC139" s="4">
        <v>0</v>
      </c>
      <c r="AD139" s="4">
        <v>10</v>
      </c>
      <c r="AE139" s="4">
        <v>871</v>
      </c>
      <c r="AF139" s="4">
        <v>903</v>
      </c>
      <c r="AG139" s="4">
        <v>843</v>
      </c>
      <c r="AH139" s="4">
        <v>85</v>
      </c>
      <c r="AI139" s="4">
        <v>23.16</v>
      </c>
      <c r="AJ139" s="4">
        <v>0.53</v>
      </c>
      <c r="AK139" s="4">
        <v>980</v>
      </c>
      <c r="AL139" s="4">
        <v>0</v>
      </c>
      <c r="AM139" s="4">
        <v>0</v>
      </c>
      <c r="AN139" s="4">
        <v>23</v>
      </c>
      <c r="AO139" s="4">
        <v>190</v>
      </c>
      <c r="AP139" s="4">
        <v>184.1</v>
      </c>
      <c r="AQ139" s="4">
        <v>3.9</v>
      </c>
      <c r="AR139" s="4">
        <v>195</v>
      </c>
      <c r="AS139" s="4" t="s">
        <v>155</v>
      </c>
      <c r="AT139" s="4">
        <v>2</v>
      </c>
      <c r="AU139" s="5">
        <v>0.80002314814814823</v>
      </c>
      <c r="AV139" s="4">
        <v>47.161116</v>
      </c>
      <c r="AW139" s="4">
        <v>-88.490948000000003</v>
      </c>
      <c r="AX139" s="4">
        <v>316.60000000000002</v>
      </c>
      <c r="AY139" s="4">
        <v>38.6</v>
      </c>
      <c r="AZ139" s="4">
        <v>12</v>
      </c>
      <c r="BA139" s="4">
        <v>10</v>
      </c>
      <c r="BB139" s="4" t="s">
        <v>222</v>
      </c>
      <c r="BC139" s="4">
        <v>1.1000000000000001</v>
      </c>
      <c r="BD139" s="4">
        <v>1.7</v>
      </c>
      <c r="BE139" s="4">
        <v>2.2999999999999998</v>
      </c>
      <c r="BF139" s="4">
        <v>14.063000000000001</v>
      </c>
      <c r="BG139" s="4">
        <v>13.4</v>
      </c>
      <c r="BH139" s="4">
        <v>0.95</v>
      </c>
      <c r="BI139" s="4">
        <v>15.715999999999999</v>
      </c>
      <c r="BJ139" s="4">
        <v>2614.308</v>
      </c>
      <c r="BK139" s="4">
        <v>262.78399999999999</v>
      </c>
      <c r="BL139" s="4">
        <v>0.63700000000000001</v>
      </c>
      <c r="BM139" s="4">
        <v>1.722</v>
      </c>
      <c r="BN139" s="4">
        <v>2.359</v>
      </c>
      <c r="BO139" s="4">
        <v>0.51200000000000001</v>
      </c>
      <c r="BP139" s="4">
        <v>1.385</v>
      </c>
      <c r="BQ139" s="4">
        <v>1.897</v>
      </c>
      <c r="BR139" s="4">
        <v>1.7363999999999999</v>
      </c>
      <c r="BU139" s="4">
        <v>0.84099999999999997</v>
      </c>
      <c r="BW139" s="4">
        <v>0</v>
      </c>
      <c r="BX139" s="4">
        <v>0.273621</v>
      </c>
      <c r="BY139" s="4">
        <v>-5</v>
      </c>
      <c r="BZ139" s="4">
        <v>0.61221800000000004</v>
      </c>
      <c r="CA139" s="4">
        <v>6.6866139999999996</v>
      </c>
      <c r="CB139" s="4">
        <v>12.366804</v>
      </c>
      <c r="CC139" s="4">
        <f t="shared" ref="CC139:CC150" si="19">CA139*0.2642</f>
        <v>1.7666034187999999</v>
      </c>
      <c r="CE139" s="4">
        <f t="shared" ref="CE139:CE150" si="20">BJ139*$CA139*0.747</f>
        <v>13058.208749414662</v>
      </c>
      <c r="CF139" s="4">
        <f t="shared" ref="CF139:CF150" si="21">BK139*$CA139*0.747</f>
        <v>1312.5799745118718</v>
      </c>
      <c r="CG139" s="4">
        <f t="shared" ref="CG139:CG150" si="22">BQ139*$CA139*0.747</f>
        <v>9.4753265482259987</v>
      </c>
      <c r="CH139" s="4">
        <f t="shared" ref="CH139:CH150" si="23">BR139*$CA139*0.747</f>
        <v>8.6731455025511988</v>
      </c>
    </row>
    <row r="140" spans="1:86">
      <c r="A140" s="2">
        <v>42439</v>
      </c>
      <c r="B140" s="29">
        <v>0.59213060185185185</v>
      </c>
      <c r="C140" s="4">
        <v>13.689</v>
      </c>
      <c r="D140" s="4">
        <v>1.9072</v>
      </c>
      <c r="E140" s="4" t="s">
        <v>155</v>
      </c>
      <c r="F140" s="4">
        <v>19071.900415</v>
      </c>
      <c r="G140" s="4">
        <v>26.7</v>
      </c>
      <c r="H140" s="4">
        <v>81.099999999999994</v>
      </c>
      <c r="I140" s="4">
        <v>250.5</v>
      </c>
      <c r="K140" s="4">
        <v>0</v>
      </c>
      <c r="L140" s="4">
        <v>22</v>
      </c>
      <c r="M140" s="4">
        <v>0.86480000000000001</v>
      </c>
      <c r="N140" s="4">
        <v>11.838100000000001</v>
      </c>
      <c r="O140" s="4">
        <v>1.6493</v>
      </c>
      <c r="P140" s="4">
        <v>23.079599999999999</v>
      </c>
      <c r="Q140" s="4">
        <v>70.132599999999996</v>
      </c>
      <c r="R140" s="4">
        <v>93.2</v>
      </c>
      <c r="S140" s="4">
        <v>18.556699999999999</v>
      </c>
      <c r="T140" s="4">
        <v>56.388500000000001</v>
      </c>
      <c r="U140" s="4">
        <v>74.900000000000006</v>
      </c>
      <c r="V140" s="4">
        <v>250.4573</v>
      </c>
      <c r="Y140" s="4">
        <v>19.007000000000001</v>
      </c>
      <c r="Z140" s="4">
        <v>0</v>
      </c>
      <c r="AA140" s="4">
        <v>0</v>
      </c>
      <c r="AB140" s="4" t="s">
        <v>207</v>
      </c>
      <c r="AC140" s="4">
        <v>0</v>
      </c>
      <c r="AD140" s="4">
        <v>10.1</v>
      </c>
      <c r="AE140" s="4">
        <v>871</v>
      </c>
      <c r="AF140" s="4">
        <v>904</v>
      </c>
      <c r="AG140" s="4">
        <v>843</v>
      </c>
      <c r="AH140" s="4">
        <v>85</v>
      </c>
      <c r="AI140" s="4">
        <v>23.14</v>
      </c>
      <c r="AJ140" s="4">
        <v>0.53</v>
      </c>
      <c r="AK140" s="4">
        <v>981</v>
      </c>
      <c r="AL140" s="4">
        <v>0</v>
      </c>
      <c r="AM140" s="4">
        <v>0</v>
      </c>
      <c r="AN140" s="4">
        <v>23</v>
      </c>
      <c r="AO140" s="4">
        <v>190.1</v>
      </c>
      <c r="AP140" s="4">
        <v>185.1</v>
      </c>
      <c r="AQ140" s="4">
        <v>3.8</v>
      </c>
      <c r="AR140" s="4">
        <v>195</v>
      </c>
      <c r="AS140" s="4" t="s">
        <v>155</v>
      </c>
      <c r="AT140" s="4">
        <v>2</v>
      </c>
      <c r="AU140" s="5">
        <v>0.80003472222222216</v>
      </c>
      <c r="AV140" s="4">
        <v>47.160933</v>
      </c>
      <c r="AW140" s="4">
        <v>-88.490791999999999</v>
      </c>
      <c r="AX140" s="4">
        <v>316.3</v>
      </c>
      <c r="AY140" s="4">
        <v>35.9</v>
      </c>
      <c r="AZ140" s="4">
        <v>12</v>
      </c>
      <c r="BA140" s="4">
        <v>10</v>
      </c>
      <c r="BB140" s="4" t="s">
        <v>222</v>
      </c>
      <c r="BC140" s="4">
        <v>1.1000000000000001</v>
      </c>
      <c r="BD140" s="4">
        <v>1.7</v>
      </c>
      <c r="BE140" s="4">
        <v>2.2492000000000001</v>
      </c>
      <c r="BF140" s="4">
        <v>14.063000000000001</v>
      </c>
      <c r="BG140" s="4">
        <v>13.46</v>
      </c>
      <c r="BH140" s="4">
        <v>0.96</v>
      </c>
      <c r="BI140" s="4">
        <v>15.638</v>
      </c>
      <c r="BJ140" s="4">
        <v>2656.712</v>
      </c>
      <c r="BK140" s="4">
        <v>235.578</v>
      </c>
      <c r="BL140" s="4">
        <v>0.54200000000000004</v>
      </c>
      <c r="BM140" s="4">
        <v>1.6479999999999999</v>
      </c>
      <c r="BN140" s="4">
        <v>2.1909999999999998</v>
      </c>
      <c r="BO140" s="4">
        <v>0.436</v>
      </c>
      <c r="BP140" s="4">
        <v>1.325</v>
      </c>
      <c r="BQ140" s="4">
        <v>1.7609999999999999</v>
      </c>
      <c r="BR140" s="4">
        <v>1.8586</v>
      </c>
      <c r="BU140" s="4">
        <v>0.84599999999999997</v>
      </c>
      <c r="BW140" s="4">
        <v>0</v>
      </c>
      <c r="BX140" s="4">
        <v>0.25384800000000002</v>
      </c>
      <c r="BY140" s="4">
        <v>-5</v>
      </c>
      <c r="BZ140" s="4">
        <v>0.61389099999999996</v>
      </c>
      <c r="CA140" s="4">
        <v>6.203411</v>
      </c>
      <c r="CB140" s="4">
        <v>12.400598</v>
      </c>
      <c r="CC140" s="4">
        <f t="shared" si="19"/>
        <v>1.6389411861999998</v>
      </c>
      <c r="CE140" s="4">
        <f t="shared" si="20"/>
        <v>12311.065304140106</v>
      </c>
      <c r="CF140" s="4">
        <f t="shared" si="21"/>
        <v>1091.656205948826</v>
      </c>
      <c r="CG140" s="4">
        <f t="shared" si="22"/>
        <v>8.1603824579370006</v>
      </c>
      <c r="CH140" s="4">
        <f t="shared" si="23"/>
        <v>8.6126557843961997</v>
      </c>
    </row>
    <row r="141" spans="1:86">
      <c r="A141" s="2">
        <v>42439</v>
      </c>
      <c r="B141" s="29">
        <v>0.59214217592592588</v>
      </c>
      <c r="C141" s="4">
        <v>13.896000000000001</v>
      </c>
      <c r="D141" s="4">
        <v>1.5472999999999999</v>
      </c>
      <c r="E141" s="4" t="s">
        <v>155</v>
      </c>
      <c r="F141" s="4">
        <v>15472.568438</v>
      </c>
      <c r="G141" s="4">
        <v>22.4</v>
      </c>
      <c r="H141" s="4">
        <v>85.1</v>
      </c>
      <c r="I141" s="4">
        <v>228.9</v>
      </c>
      <c r="K141" s="4">
        <v>0</v>
      </c>
      <c r="L141" s="4">
        <v>22</v>
      </c>
      <c r="M141" s="4">
        <v>0.86629999999999996</v>
      </c>
      <c r="N141" s="4">
        <v>12.0382</v>
      </c>
      <c r="O141" s="4">
        <v>1.3404</v>
      </c>
      <c r="P141" s="4">
        <v>19.369299999999999</v>
      </c>
      <c r="Q141" s="4">
        <v>73.710999999999999</v>
      </c>
      <c r="R141" s="4">
        <v>93.1</v>
      </c>
      <c r="S141" s="4">
        <v>15.573499999999999</v>
      </c>
      <c r="T141" s="4">
        <v>59.265700000000002</v>
      </c>
      <c r="U141" s="4">
        <v>74.8</v>
      </c>
      <c r="V141" s="4">
        <v>228.90260000000001</v>
      </c>
      <c r="Y141" s="4">
        <v>19.059000000000001</v>
      </c>
      <c r="Z141" s="4">
        <v>0</v>
      </c>
      <c r="AA141" s="4">
        <v>0</v>
      </c>
      <c r="AB141" s="4" t="s">
        <v>207</v>
      </c>
      <c r="AC141" s="4">
        <v>0</v>
      </c>
      <c r="AD141" s="4">
        <v>10.1</v>
      </c>
      <c r="AE141" s="4">
        <v>870</v>
      </c>
      <c r="AF141" s="4">
        <v>904</v>
      </c>
      <c r="AG141" s="4">
        <v>842</v>
      </c>
      <c r="AH141" s="4">
        <v>85</v>
      </c>
      <c r="AI141" s="4">
        <v>23.14</v>
      </c>
      <c r="AJ141" s="4">
        <v>0.53</v>
      </c>
      <c r="AK141" s="4">
        <v>981</v>
      </c>
      <c r="AL141" s="4">
        <v>0</v>
      </c>
      <c r="AM141" s="4">
        <v>0</v>
      </c>
      <c r="AN141" s="4">
        <v>23</v>
      </c>
      <c r="AO141" s="4">
        <v>190.9</v>
      </c>
      <c r="AP141" s="4">
        <v>186</v>
      </c>
      <c r="AQ141" s="4">
        <v>3.6</v>
      </c>
      <c r="AR141" s="4">
        <v>195</v>
      </c>
      <c r="AS141" s="4" t="s">
        <v>155</v>
      </c>
      <c r="AT141" s="4">
        <v>2</v>
      </c>
      <c r="AU141" s="5">
        <v>0.80005787037037035</v>
      </c>
      <c r="AV141" s="4">
        <v>47.160814999999999</v>
      </c>
      <c r="AW141" s="4">
        <v>-88.490705000000005</v>
      </c>
      <c r="AX141" s="4">
        <v>316.2</v>
      </c>
      <c r="AY141" s="4">
        <v>31.1</v>
      </c>
      <c r="AZ141" s="4">
        <v>12</v>
      </c>
      <c r="BA141" s="4">
        <v>10</v>
      </c>
      <c r="BB141" s="4" t="s">
        <v>222</v>
      </c>
      <c r="BC141" s="4">
        <v>1.1000000000000001</v>
      </c>
      <c r="BD141" s="4">
        <v>1.7</v>
      </c>
      <c r="BE141" s="4">
        <v>2.2000000000000002</v>
      </c>
      <c r="BF141" s="4">
        <v>14.063000000000001</v>
      </c>
      <c r="BG141" s="4">
        <v>13.64</v>
      </c>
      <c r="BH141" s="4">
        <v>0.97</v>
      </c>
      <c r="BI141" s="4">
        <v>15.429</v>
      </c>
      <c r="BJ141" s="4">
        <v>2724.0549999999998</v>
      </c>
      <c r="BK141" s="4">
        <v>193.053</v>
      </c>
      <c r="BL141" s="4">
        <v>0.45900000000000002</v>
      </c>
      <c r="BM141" s="4">
        <v>1.7470000000000001</v>
      </c>
      <c r="BN141" s="4">
        <v>2.206</v>
      </c>
      <c r="BO141" s="4">
        <v>0.36899999999999999</v>
      </c>
      <c r="BP141" s="4">
        <v>1.4039999999999999</v>
      </c>
      <c r="BQ141" s="4">
        <v>1.7729999999999999</v>
      </c>
      <c r="BR141" s="4">
        <v>1.7128000000000001</v>
      </c>
      <c r="BU141" s="4">
        <v>0.85599999999999998</v>
      </c>
      <c r="BW141" s="4">
        <v>0</v>
      </c>
      <c r="BX141" s="4">
        <v>0.32170599999999999</v>
      </c>
      <c r="BY141" s="4">
        <v>-5</v>
      </c>
      <c r="BZ141" s="4">
        <v>0.61321800000000004</v>
      </c>
      <c r="CA141" s="4">
        <v>7.8616900000000003</v>
      </c>
      <c r="CB141" s="4">
        <v>12.387003999999999</v>
      </c>
      <c r="CC141" s="4">
        <f t="shared" si="19"/>
        <v>2.077058498</v>
      </c>
      <c r="CE141" s="4">
        <f t="shared" si="20"/>
        <v>15997.509936853648</v>
      </c>
      <c r="CF141" s="4">
        <f t="shared" si="21"/>
        <v>1133.7389611587901</v>
      </c>
      <c r="CG141" s="4">
        <f t="shared" si="22"/>
        <v>10.412265948389999</v>
      </c>
      <c r="CH141" s="4">
        <f t="shared" si="23"/>
        <v>10.058730466104</v>
      </c>
    </row>
    <row r="142" spans="1:86">
      <c r="A142" s="2">
        <v>42439</v>
      </c>
      <c r="B142" s="29">
        <v>0.59215375000000003</v>
      </c>
      <c r="C142" s="4">
        <v>14.24</v>
      </c>
      <c r="D142" s="4">
        <v>0.90390000000000004</v>
      </c>
      <c r="E142" s="4" t="s">
        <v>155</v>
      </c>
      <c r="F142" s="4">
        <v>9038.7999999999993</v>
      </c>
      <c r="G142" s="4">
        <v>22.1</v>
      </c>
      <c r="H142" s="4">
        <v>87.5</v>
      </c>
      <c r="I142" s="4">
        <v>166.2</v>
      </c>
      <c r="K142" s="4">
        <v>0</v>
      </c>
      <c r="L142" s="4">
        <v>21</v>
      </c>
      <c r="M142" s="4">
        <v>0.86939999999999995</v>
      </c>
      <c r="N142" s="4">
        <v>12.3802</v>
      </c>
      <c r="O142" s="4">
        <v>0.78580000000000005</v>
      </c>
      <c r="P142" s="4">
        <v>19.213899999999999</v>
      </c>
      <c r="Q142" s="4">
        <v>76.0732</v>
      </c>
      <c r="R142" s="4">
        <v>95.3</v>
      </c>
      <c r="S142" s="4">
        <v>15.448499999999999</v>
      </c>
      <c r="T142" s="4">
        <v>61.164999999999999</v>
      </c>
      <c r="U142" s="4">
        <v>76.599999999999994</v>
      </c>
      <c r="V142" s="4">
        <v>166.15819999999999</v>
      </c>
      <c r="Y142" s="4">
        <v>18.675000000000001</v>
      </c>
      <c r="Z142" s="4">
        <v>0</v>
      </c>
      <c r="AA142" s="4">
        <v>0</v>
      </c>
      <c r="AB142" s="4" t="s">
        <v>207</v>
      </c>
      <c r="AC142" s="4">
        <v>0</v>
      </c>
      <c r="AD142" s="4">
        <v>10.1</v>
      </c>
      <c r="AE142" s="4">
        <v>871</v>
      </c>
      <c r="AF142" s="4">
        <v>903</v>
      </c>
      <c r="AG142" s="4">
        <v>845</v>
      </c>
      <c r="AH142" s="4">
        <v>85</v>
      </c>
      <c r="AI142" s="4">
        <v>23.14</v>
      </c>
      <c r="AJ142" s="4">
        <v>0.53</v>
      </c>
      <c r="AK142" s="4">
        <v>981</v>
      </c>
      <c r="AL142" s="4">
        <v>0</v>
      </c>
      <c r="AM142" s="4">
        <v>0</v>
      </c>
      <c r="AN142" s="4">
        <v>23</v>
      </c>
      <c r="AO142" s="4">
        <v>190</v>
      </c>
      <c r="AP142" s="4">
        <v>185.9</v>
      </c>
      <c r="AQ142" s="4">
        <v>3.6</v>
      </c>
      <c r="AR142" s="4">
        <v>195</v>
      </c>
      <c r="AS142" s="4" t="s">
        <v>155</v>
      </c>
      <c r="AT142" s="4">
        <v>2</v>
      </c>
      <c r="AU142" s="5">
        <v>0.80005787037037035</v>
      </c>
      <c r="AV142" s="4">
        <v>47.160696999999999</v>
      </c>
      <c r="AW142" s="4">
        <v>-88.490680999999995</v>
      </c>
      <c r="AX142" s="4">
        <v>316.10000000000002</v>
      </c>
      <c r="AY142" s="4">
        <v>29.1</v>
      </c>
      <c r="AZ142" s="4">
        <v>12</v>
      </c>
      <c r="BA142" s="4">
        <v>10</v>
      </c>
      <c r="BB142" s="4" t="s">
        <v>222</v>
      </c>
      <c r="BC142" s="4">
        <v>1.1000000000000001</v>
      </c>
      <c r="BD142" s="4">
        <v>1.7507999999999999</v>
      </c>
      <c r="BE142" s="4">
        <v>2.2000000000000002</v>
      </c>
      <c r="BF142" s="4">
        <v>14.063000000000001</v>
      </c>
      <c r="BG142" s="4">
        <v>13.98</v>
      </c>
      <c r="BH142" s="4">
        <v>0.99</v>
      </c>
      <c r="BI142" s="4">
        <v>15.021000000000001</v>
      </c>
      <c r="BJ142" s="4">
        <v>2848.1179999999999</v>
      </c>
      <c r="BK142" s="4">
        <v>115.065</v>
      </c>
      <c r="BL142" s="4">
        <v>0.46300000000000002</v>
      </c>
      <c r="BM142" s="4">
        <v>1.833</v>
      </c>
      <c r="BN142" s="4">
        <v>2.2959999999999998</v>
      </c>
      <c r="BO142" s="4">
        <v>0.372</v>
      </c>
      <c r="BP142" s="4">
        <v>1.474</v>
      </c>
      <c r="BQ142" s="4">
        <v>1.8460000000000001</v>
      </c>
      <c r="BR142" s="4">
        <v>1.264</v>
      </c>
      <c r="BU142" s="4">
        <v>0.85199999999999998</v>
      </c>
      <c r="BW142" s="4">
        <v>0</v>
      </c>
      <c r="BX142" s="4">
        <v>0.35526999999999997</v>
      </c>
      <c r="BY142" s="4">
        <v>-5</v>
      </c>
      <c r="BZ142" s="4">
        <v>0.61489099999999997</v>
      </c>
      <c r="CA142" s="4">
        <v>8.6819109999999995</v>
      </c>
      <c r="CB142" s="4">
        <v>12.420798</v>
      </c>
      <c r="CC142" s="4">
        <f t="shared" si="19"/>
        <v>2.2937608861999998</v>
      </c>
      <c r="CE142" s="4">
        <f t="shared" si="20"/>
        <v>18471.148924143003</v>
      </c>
      <c r="CF142" s="4">
        <f t="shared" si="21"/>
        <v>746.24111464360499</v>
      </c>
      <c r="CG142" s="4">
        <f t="shared" si="22"/>
        <v>11.972025356382</v>
      </c>
      <c r="CH142" s="4">
        <f t="shared" si="23"/>
        <v>8.1975298214880006</v>
      </c>
    </row>
    <row r="143" spans="1:86">
      <c r="A143" s="2">
        <v>42439</v>
      </c>
      <c r="B143" s="29">
        <v>0.59216532407407407</v>
      </c>
      <c r="C143" s="4">
        <v>14.33</v>
      </c>
      <c r="D143" s="4">
        <v>0.58389999999999997</v>
      </c>
      <c r="E143" s="4" t="s">
        <v>155</v>
      </c>
      <c r="F143" s="4">
        <v>5838.8</v>
      </c>
      <c r="G143" s="4">
        <v>36.6</v>
      </c>
      <c r="H143" s="4">
        <v>92.8</v>
      </c>
      <c r="I143" s="4">
        <v>140.6</v>
      </c>
      <c r="K143" s="4">
        <v>0</v>
      </c>
      <c r="L143" s="4">
        <v>21</v>
      </c>
      <c r="M143" s="4">
        <v>0.87150000000000005</v>
      </c>
      <c r="N143" s="4">
        <v>12.488300000000001</v>
      </c>
      <c r="O143" s="4">
        <v>0.50880000000000003</v>
      </c>
      <c r="P143" s="4">
        <v>31.852900000000002</v>
      </c>
      <c r="Q143" s="4">
        <v>80.859200000000001</v>
      </c>
      <c r="R143" s="4">
        <v>112.7</v>
      </c>
      <c r="S143" s="4">
        <v>25.610600000000002</v>
      </c>
      <c r="T143" s="4">
        <v>65.013099999999994</v>
      </c>
      <c r="U143" s="4">
        <v>90.6</v>
      </c>
      <c r="V143" s="4">
        <v>140.59129999999999</v>
      </c>
      <c r="Y143" s="4">
        <v>18.015999999999998</v>
      </c>
      <c r="Z143" s="4">
        <v>0</v>
      </c>
      <c r="AA143" s="4">
        <v>0</v>
      </c>
      <c r="AB143" s="4" t="s">
        <v>207</v>
      </c>
      <c r="AC143" s="4">
        <v>0</v>
      </c>
      <c r="AD143" s="4">
        <v>10.1</v>
      </c>
      <c r="AE143" s="4">
        <v>874</v>
      </c>
      <c r="AF143" s="4">
        <v>906</v>
      </c>
      <c r="AG143" s="4">
        <v>847</v>
      </c>
      <c r="AH143" s="4">
        <v>85</v>
      </c>
      <c r="AI143" s="4">
        <v>23.14</v>
      </c>
      <c r="AJ143" s="4">
        <v>0.53</v>
      </c>
      <c r="AK143" s="4">
        <v>981</v>
      </c>
      <c r="AL143" s="4">
        <v>0</v>
      </c>
      <c r="AM143" s="4">
        <v>0</v>
      </c>
      <c r="AN143" s="4">
        <v>23</v>
      </c>
      <c r="AO143" s="4">
        <v>190.1</v>
      </c>
      <c r="AP143" s="4">
        <v>185</v>
      </c>
      <c r="AQ143" s="4">
        <v>3.4</v>
      </c>
      <c r="AR143" s="4">
        <v>195</v>
      </c>
      <c r="AS143" s="4" t="s">
        <v>155</v>
      </c>
      <c r="AT143" s="4">
        <v>2</v>
      </c>
      <c r="AU143" s="5">
        <v>0.80008101851851843</v>
      </c>
      <c r="AV143" s="4">
        <v>47.160522999999998</v>
      </c>
      <c r="AW143" s="4">
        <v>-88.490662999999998</v>
      </c>
      <c r="AX143" s="4">
        <v>315.7</v>
      </c>
      <c r="AY143" s="4">
        <v>29.1</v>
      </c>
      <c r="AZ143" s="4">
        <v>12</v>
      </c>
      <c r="BA143" s="4">
        <v>10</v>
      </c>
      <c r="BB143" s="4" t="s">
        <v>222</v>
      </c>
      <c r="BC143" s="4">
        <v>1.1508</v>
      </c>
      <c r="BD143" s="4">
        <v>1.8</v>
      </c>
      <c r="BE143" s="4">
        <v>2.2507999999999999</v>
      </c>
      <c r="BF143" s="4">
        <v>14.063000000000001</v>
      </c>
      <c r="BG143" s="4">
        <v>14.22</v>
      </c>
      <c r="BH143" s="4">
        <v>1.01</v>
      </c>
      <c r="BI143" s="4">
        <v>14.747999999999999</v>
      </c>
      <c r="BJ143" s="4">
        <v>2910.9749999999999</v>
      </c>
      <c r="BK143" s="4">
        <v>75.491</v>
      </c>
      <c r="BL143" s="4">
        <v>0.77800000000000002</v>
      </c>
      <c r="BM143" s="4">
        <v>1.974</v>
      </c>
      <c r="BN143" s="4">
        <v>2.7509999999999999</v>
      </c>
      <c r="BO143" s="4">
        <v>0.625</v>
      </c>
      <c r="BP143" s="4">
        <v>1.587</v>
      </c>
      <c r="BQ143" s="4">
        <v>2.2120000000000002</v>
      </c>
      <c r="BR143" s="4">
        <v>1.0837000000000001</v>
      </c>
      <c r="BU143" s="4">
        <v>0.83299999999999996</v>
      </c>
      <c r="BW143" s="4">
        <v>0</v>
      </c>
      <c r="BX143" s="4">
        <v>0.379166</v>
      </c>
      <c r="BY143" s="4">
        <v>-5</v>
      </c>
      <c r="BZ143" s="4">
        <v>0.61378200000000005</v>
      </c>
      <c r="CA143" s="4">
        <v>9.2658690000000004</v>
      </c>
      <c r="CB143" s="4">
        <v>12.398396</v>
      </c>
      <c r="CC143" s="4">
        <f t="shared" si="19"/>
        <v>2.4480425898</v>
      </c>
      <c r="CE143" s="4">
        <f t="shared" si="20"/>
        <v>20148.616620169425</v>
      </c>
      <c r="CF143" s="4">
        <f t="shared" si="21"/>
        <v>522.51881835921301</v>
      </c>
      <c r="CG143" s="4">
        <f t="shared" si="22"/>
        <v>15.310588364316001</v>
      </c>
      <c r="CH143" s="4">
        <f t="shared" si="23"/>
        <v>7.5009424097691006</v>
      </c>
    </row>
    <row r="144" spans="1:86">
      <c r="A144" s="2">
        <v>42439</v>
      </c>
      <c r="B144" s="29">
        <v>0.59217689814814811</v>
      </c>
      <c r="C144" s="4">
        <v>14.311</v>
      </c>
      <c r="D144" s="4">
        <v>0.35770000000000002</v>
      </c>
      <c r="E144" s="4" t="s">
        <v>155</v>
      </c>
      <c r="F144" s="4">
        <v>3577.1404819999998</v>
      </c>
      <c r="G144" s="4">
        <v>53.2</v>
      </c>
      <c r="H144" s="4">
        <v>93.9</v>
      </c>
      <c r="I144" s="4">
        <v>109.8</v>
      </c>
      <c r="K144" s="4">
        <v>0</v>
      </c>
      <c r="L144" s="4">
        <v>20</v>
      </c>
      <c r="M144" s="4">
        <v>0.87360000000000004</v>
      </c>
      <c r="N144" s="4">
        <v>12.502800000000001</v>
      </c>
      <c r="O144" s="4">
        <v>0.3125</v>
      </c>
      <c r="P144" s="4">
        <v>46.468800000000002</v>
      </c>
      <c r="Q144" s="4">
        <v>82.020899999999997</v>
      </c>
      <c r="R144" s="4">
        <v>128.5</v>
      </c>
      <c r="S144" s="4">
        <v>37.362200000000001</v>
      </c>
      <c r="T144" s="4">
        <v>65.947100000000006</v>
      </c>
      <c r="U144" s="4">
        <v>103.3</v>
      </c>
      <c r="V144" s="4">
        <v>109.7771</v>
      </c>
      <c r="Y144" s="4">
        <v>17.486000000000001</v>
      </c>
      <c r="Z144" s="4">
        <v>0</v>
      </c>
      <c r="AA144" s="4">
        <v>0</v>
      </c>
      <c r="AB144" s="4" t="s">
        <v>207</v>
      </c>
      <c r="AC144" s="4">
        <v>0</v>
      </c>
      <c r="AD144" s="4">
        <v>10.1</v>
      </c>
      <c r="AE144" s="4">
        <v>876</v>
      </c>
      <c r="AF144" s="4">
        <v>906</v>
      </c>
      <c r="AG144" s="4">
        <v>846</v>
      </c>
      <c r="AH144" s="4">
        <v>85</v>
      </c>
      <c r="AI144" s="4">
        <v>23.14</v>
      </c>
      <c r="AJ144" s="4">
        <v>0.53</v>
      </c>
      <c r="AK144" s="4">
        <v>981</v>
      </c>
      <c r="AL144" s="4">
        <v>0</v>
      </c>
      <c r="AM144" s="4">
        <v>0</v>
      </c>
      <c r="AN144" s="4">
        <v>23</v>
      </c>
      <c r="AO144" s="4">
        <v>191</v>
      </c>
      <c r="AP144" s="4">
        <v>185</v>
      </c>
      <c r="AQ144" s="4">
        <v>3.4</v>
      </c>
      <c r="AR144" s="4">
        <v>195</v>
      </c>
      <c r="AS144" s="4" t="s">
        <v>155</v>
      </c>
      <c r="AT144" s="4">
        <v>2</v>
      </c>
      <c r="AU144" s="5">
        <v>0.80009259259259258</v>
      </c>
      <c r="AV144" s="4">
        <v>47.160404</v>
      </c>
      <c r="AW144" s="4">
        <v>-88.490665000000007</v>
      </c>
      <c r="AX144" s="4">
        <v>315.3</v>
      </c>
      <c r="AY144" s="4">
        <v>29.2</v>
      </c>
      <c r="AZ144" s="4">
        <v>12</v>
      </c>
      <c r="BA144" s="4">
        <v>10</v>
      </c>
      <c r="BB144" s="4" t="s">
        <v>222</v>
      </c>
      <c r="BC144" s="4">
        <v>1.3016000000000001</v>
      </c>
      <c r="BD144" s="4">
        <v>1.8508</v>
      </c>
      <c r="BE144" s="4">
        <v>2.4016000000000002</v>
      </c>
      <c r="BF144" s="4">
        <v>14.063000000000001</v>
      </c>
      <c r="BG144" s="4">
        <v>14.47</v>
      </c>
      <c r="BH144" s="4">
        <v>1.03</v>
      </c>
      <c r="BI144" s="4">
        <v>14.465</v>
      </c>
      <c r="BJ144" s="4">
        <v>2956.509</v>
      </c>
      <c r="BK144" s="4">
        <v>47.033999999999999</v>
      </c>
      <c r="BL144" s="4">
        <v>1.151</v>
      </c>
      <c r="BM144" s="4">
        <v>2.0310000000000001</v>
      </c>
      <c r="BN144" s="4">
        <v>3.1819999999999999</v>
      </c>
      <c r="BO144" s="4">
        <v>0.92500000000000004</v>
      </c>
      <c r="BP144" s="4">
        <v>1.633</v>
      </c>
      <c r="BQ144" s="4">
        <v>2.5579999999999998</v>
      </c>
      <c r="BR144" s="4">
        <v>0.85840000000000005</v>
      </c>
      <c r="BU144" s="4">
        <v>0.82</v>
      </c>
      <c r="BW144" s="4">
        <v>0</v>
      </c>
      <c r="BX144" s="4">
        <v>0.355346</v>
      </c>
      <c r="BY144" s="4">
        <v>-5</v>
      </c>
      <c r="BZ144" s="4">
        <v>0.61221800000000004</v>
      </c>
      <c r="CA144" s="4">
        <v>8.6837680000000006</v>
      </c>
      <c r="CB144" s="4">
        <v>12.366804</v>
      </c>
      <c r="CC144" s="4">
        <f t="shared" si="19"/>
        <v>2.2942515056000001</v>
      </c>
      <c r="CE144" s="4">
        <f t="shared" si="20"/>
        <v>19178.207769696266</v>
      </c>
      <c r="CF144" s="4">
        <f t="shared" si="21"/>
        <v>305.09896105166399</v>
      </c>
      <c r="CG144" s="4">
        <f t="shared" si="22"/>
        <v>16.593169672368003</v>
      </c>
      <c r="CH144" s="4">
        <f t="shared" si="23"/>
        <v>5.5682473990464008</v>
      </c>
    </row>
    <row r="145" spans="1:86">
      <c r="A145" s="2">
        <v>42439</v>
      </c>
      <c r="B145" s="29">
        <v>0.59218847222222226</v>
      </c>
      <c r="C145" s="4">
        <v>14.228</v>
      </c>
      <c r="D145" s="4">
        <v>0.17180000000000001</v>
      </c>
      <c r="E145" s="4" t="s">
        <v>155</v>
      </c>
      <c r="F145" s="4">
        <v>1717.593985</v>
      </c>
      <c r="G145" s="4">
        <v>195.7</v>
      </c>
      <c r="H145" s="4">
        <v>93.9</v>
      </c>
      <c r="I145" s="4">
        <v>77.400000000000006</v>
      </c>
      <c r="K145" s="4">
        <v>0</v>
      </c>
      <c r="L145" s="4">
        <v>19</v>
      </c>
      <c r="M145" s="4">
        <v>0.876</v>
      </c>
      <c r="N145" s="4">
        <v>12.462999999999999</v>
      </c>
      <c r="O145" s="4">
        <v>0.15049999999999999</v>
      </c>
      <c r="P145" s="4">
        <v>171.41239999999999</v>
      </c>
      <c r="Q145" s="4">
        <v>82.252099999999999</v>
      </c>
      <c r="R145" s="4">
        <v>253.7</v>
      </c>
      <c r="S145" s="4">
        <v>137.8203</v>
      </c>
      <c r="T145" s="4">
        <v>66.132999999999996</v>
      </c>
      <c r="U145" s="4">
        <v>204</v>
      </c>
      <c r="V145" s="4">
        <v>77.424099999999996</v>
      </c>
      <c r="Y145" s="4">
        <v>16.689</v>
      </c>
      <c r="Z145" s="4">
        <v>0</v>
      </c>
      <c r="AA145" s="4">
        <v>0</v>
      </c>
      <c r="AB145" s="4" t="s">
        <v>207</v>
      </c>
      <c r="AC145" s="4">
        <v>0</v>
      </c>
      <c r="AD145" s="4">
        <v>10.1</v>
      </c>
      <c r="AE145" s="4">
        <v>880</v>
      </c>
      <c r="AF145" s="4">
        <v>907</v>
      </c>
      <c r="AG145" s="4">
        <v>850</v>
      </c>
      <c r="AH145" s="4">
        <v>85</v>
      </c>
      <c r="AI145" s="4">
        <v>23.14</v>
      </c>
      <c r="AJ145" s="4">
        <v>0.53</v>
      </c>
      <c r="AK145" s="4">
        <v>981</v>
      </c>
      <c r="AL145" s="4">
        <v>0</v>
      </c>
      <c r="AM145" s="4">
        <v>0</v>
      </c>
      <c r="AN145" s="4">
        <v>23</v>
      </c>
      <c r="AO145" s="4">
        <v>191</v>
      </c>
      <c r="AP145" s="4">
        <v>184.9</v>
      </c>
      <c r="AQ145" s="4">
        <v>3.5</v>
      </c>
      <c r="AR145" s="4">
        <v>195</v>
      </c>
      <c r="AS145" s="4" t="s">
        <v>155</v>
      </c>
      <c r="AT145" s="4">
        <v>2</v>
      </c>
      <c r="AU145" s="5">
        <v>0.80010416666666673</v>
      </c>
      <c r="AV145" s="4">
        <v>47.160282000000002</v>
      </c>
      <c r="AW145" s="4">
        <v>-88.490656000000001</v>
      </c>
      <c r="AX145" s="4">
        <v>315.10000000000002</v>
      </c>
      <c r="AY145" s="4">
        <v>29.8</v>
      </c>
      <c r="AZ145" s="4">
        <v>12</v>
      </c>
      <c r="BA145" s="4">
        <v>10</v>
      </c>
      <c r="BB145" s="4" t="s">
        <v>222</v>
      </c>
      <c r="BC145" s="4">
        <v>1.4</v>
      </c>
      <c r="BD145" s="4">
        <v>1.9</v>
      </c>
      <c r="BE145" s="4">
        <v>2.5</v>
      </c>
      <c r="BF145" s="4">
        <v>14.063000000000001</v>
      </c>
      <c r="BG145" s="4">
        <v>14.75</v>
      </c>
      <c r="BH145" s="4">
        <v>1.05</v>
      </c>
      <c r="BI145" s="4">
        <v>14.161</v>
      </c>
      <c r="BJ145" s="4">
        <v>2995.1460000000002</v>
      </c>
      <c r="BK145" s="4">
        <v>23.013000000000002</v>
      </c>
      <c r="BL145" s="4">
        <v>4.3140000000000001</v>
      </c>
      <c r="BM145" s="4">
        <v>2.0699999999999998</v>
      </c>
      <c r="BN145" s="4">
        <v>6.3840000000000003</v>
      </c>
      <c r="BO145" s="4">
        <v>3.4689999999999999</v>
      </c>
      <c r="BP145" s="4">
        <v>1.6639999999999999</v>
      </c>
      <c r="BQ145" s="4">
        <v>5.133</v>
      </c>
      <c r="BR145" s="4">
        <v>0.61529999999999996</v>
      </c>
      <c r="BU145" s="4">
        <v>0.79600000000000004</v>
      </c>
      <c r="BW145" s="4">
        <v>0</v>
      </c>
      <c r="BX145" s="4">
        <v>0.35436000000000001</v>
      </c>
      <c r="BY145" s="4">
        <v>-5</v>
      </c>
      <c r="BZ145" s="4">
        <v>0.61378200000000005</v>
      </c>
      <c r="CA145" s="4">
        <v>8.6596720000000005</v>
      </c>
      <c r="CB145" s="4">
        <v>12.398396</v>
      </c>
      <c r="CC145" s="4">
        <f t="shared" si="19"/>
        <v>2.2878853424000001</v>
      </c>
      <c r="CE145" s="4">
        <f t="shared" si="20"/>
        <v>19374.925518227668</v>
      </c>
      <c r="CF145" s="4">
        <f t="shared" si="21"/>
        <v>148.86591870679203</v>
      </c>
      <c r="CG145" s="4">
        <f t="shared" si="22"/>
        <v>33.204221992872</v>
      </c>
      <c r="CH145" s="4">
        <f t="shared" si="23"/>
        <v>3.9802372476551997</v>
      </c>
    </row>
    <row r="146" spans="1:86">
      <c r="A146" s="2">
        <v>42439</v>
      </c>
      <c r="B146" s="29">
        <v>0.5922000462962963</v>
      </c>
      <c r="C146" s="4">
        <v>14.087999999999999</v>
      </c>
      <c r="D146" s="4">
        <v>7.4800000000000005E-2</v>
      </c>
      <c r="E146" s="4" t="s">
        <v>155</v>
      </c>
      <c r="F146" s="4">
        <v>748.47472200000004</v>
      </c>
      <c r="G146" s="4">
        <v>899.1</v>
      </c>
      <c r="H146" s="4">
        <v>93.8</v>
      </c>
      <c r="I146" s="4">
        <v>63.1</v>
      </c>
      <c r="K146" s="4">
        <v>0</v>
      </c>
      <c r="L146" s="4">
        <v>18</v>
      </c>
      <c r="M146" s="4">
        <v>0.87790000000000001</v>
      </c>
      <c r="N146" s="4">
        <v>12.368399999999999</v>
      </c>
      <c r="O146" s="4">
        <v>6.5699999999999995E-2</v>
      </c>
      <c r="P146" s="4">
        <v>789.33399999999995</v>
      </c>
      <c r="Q146" s="4">
        <v>82.361500000000007</v>
      </c>
      <c r="R146" s="4">
        <v>871.7</v>
      </c>
      <c r="S146" s="4">
        <v>634.64670000000001</v>
      </c>
      <c r="T146" s="4">
        <v>66.221000000000004</v>
      </c>
      <c r="U146" s="4">
        <v>700.9</v>
      </c>
      <c r="V146" s="4">
        <v>63.126600000000003</v>
      </c>
      <c r="Y146" s="4">
        <v>15.673999999999999</v>
      </c>
      <c r="Z146" s="4">
        <v>0</v>
      </c>
      <c r="AA146" s="4">
        <v>0</v>
      </c>
      <c r="AB146" s="4" t="s">
        <v>207</v>
      </c>
      <c r="AC146" s="4">
        <v>0</v>
      </c>
      <c r="AD146" s="4">
        <v>10</v>
      </c>
      <c r="AE146" s="4">
        <v>882</v>
      </c>
      <c r="AF146" s="4">
        <v>910</v>
      </c>
      <c r="AG146" s="4">
        <v>850</v>
      </c>
      <c r="AH146" s="4">
        <v>85</v>
      </c>
      <c r="AI146" s="4">
        <v>23.14</v>
      </c>
      <c r="AJ146" s="4">
        <v>0.53</v>
      </c>
      <c r="AK146" s="4">
        <v>981</v>
      </c>
      <c r="AL146" s="4">
        <v>0</v>
      </c>
      <c r="AM146" s="4">
        <v>0</v>
      </c>
      <c r="AN146" s="4">
        <v>23</v>
      </c>
      <c r="AO146" s="4">
        <v>191</v>
      </c>
      <c r="AP146" s="4">
        <v>184</v>
      </c>
      <c r="AQ146" s="4">
        <v>3.6</v>
      </c>
      <c r="AR146" s="4">
        <v>195</v>
      </c>
      <c r="AS146" s="4" t="s">
        <v>155</v>
      </c>
      <c r="AT146" s="4">
        <v>2</v>
      </c>
      <c r="AU146" s="5">
        <v>0.80011574074074077</v>
      </c>
      <c r="AV146" s="4">
        <v>47.160220000000002</v>
      </c>
      <c r="AW146" s="4">
        <v>-88.490650000000002</v>
      </c>
      <c r="AX146" s="4">
        <v>315</v>
      </c>
      <c r="AY146" s="4">
        <v>30.4</v>
      </c>
      <c r="AZ146" s="4">
        <v>12</v>
      </c>
      <c r="BA146" s="4">
        <v>10</v>
      </c>
      <c r="BB146" s="4" t="s">
        <v>222</v>
      </c>
      <c r="BC146" s="4">
        <v>1.704496</v>
      </c>
      <c r="BD146" s="4">
        <v>1.443257</v>
      </c>
      <c r="BE146" s="4">
        <v>2.753746</v>
      </c>
      <c r="BF146" s="4">
        <v>14.063000000000001</v>
      </c>
      <c r="BG146" s="4">
        <v>15</v>
      </c>
      <c r="BH146" s="4">
        <v>1.07</v>
      </c>
      <c r="BI146" s="4">
        <v>13.904999999999999</v>
      </c>
      <c r="BJ146" s="4">
        <v>3015.7469999999998</v>
      </c>
      <c r="BK146" s="4">
        <v>10.196999999999999</v>
      </c>
      <c r="BL146" s="4">
        <v>20.155000000000001</v>
      </c>
      <c r="BM146" s="4">
        <v>2.1030000000000002</v>
      </c>
      <c r="BN146" s="4">
        <v>22.257999999999999</v>
      </c>
      <c r="BO146" s="4">
        <v>16.204999999999998</v>
      </c>
      <c r="BP146" s="4">
        <v>1.6910000000000001</v>
      </c>
      <c r="BQ146" s="4">
        <v>17.896000000000001</v>
      </c>
      <c r="BR146" s="4">
        <v>0.50900000000000001</v>
      </c>
      <c r="BU146" s="4">
        <v>0.75800000000000001</v>
      </c>
      <c r="BW146" s="4">
        <v>0</v>
      </c>
      <c r="BX146" s="4">
        <v>0.39621299999999998</v>
      </c>
      <c r="BY146" s="4">
        <v>-5</v>
      </c>
      <c r="BZ146" s="4">
        <v>0.61210900000000001</v>
      </c>
      <c r="CA146" s="4">
        <v>9.6824549999999991</v>
      </c>
      <c r="CB146" s="4">
        <v>12.364602</v>
      </c>
      <c r="CC146" s="4">
        <f t="shared" si="19"/>
        <v>2.5581046109999996</v>
      </c>
      <c r="CE146" s="4">
        <f t="shared" si="20"/>
        <v>21812.276460307094</v>
      </c>
      <c r="CF146" s="4">
        <f t="shared" si="21"/>
        <v>73.752799245344988</v>
      </c>
      <c r="CG146" s="4">
        <f t="shared" si="22"/>
        <v>129.43807936595999</v>
      </c>
      <c r="CH146" s="4">
        <f t="shared" si="23"/>
        <v>3.6814920874649997</v>
      </c>
    </row>
    <row r="147" spans="1:86">
      <c r="A147" s="2">
        <v>42439</v>
      </c>
      <c r="B147" s="29">
        <v>0.59221162037037034</v>
      </c>
      <c r="C147" s="4">
        <v>14.147</v>
      </c>
      <c r="D147" s="4">
        <v>5.11E-2</v>
      </c>
      <c r="E147" s="4" t="s">
        <v>155</v>
      </c>
      <c r="F147" s="4">
        <v>510.56772100000001</v>
      </c>
      <c r="G147" s="4">
        <v>1231.2</v>
      </c>
      <c r="H147" s="4">
        <v>93.7</v>
      </c>
      <c r="I147" s="4">
        <v>69.599999999999994</v>
      </c>
      <c r="K147" s="4">
        <v>0.19</v>
      </c>
      <c r="L147" s="4">
        <v>17</v>
      </c>
      <c r="M147" s="4">
        <v>0.87780000000000002</v>
      </c>
      <c r="N147" s="4">
        <v>12.417199999999999</v>
      </c>
      <c r="O147" s="4">
        <v>4.48E-2</v>
      </c>
      <c r="P147" s="4">
        <v>1080.6767</v>
      </c>
      <c r="Q147" s="4">
        <v>82.2453</v>
      </c>
      <c r="R147" s="4">
        <v>1162.9000000000001</v>
      </c>
      <c r="S147" s="4">
        <v>868.89430000000004</v>
      </c>
      <c r="T147" s="4">
        <v>66.127499999999998</v>
      </c>
      <c r="U147" s="4">
        <v>935</v>
      </c>
      <c r="V147" s="4">
        <v>69.580200000000005</v>
      </c>
      <c r="Y147" s="4">
        <v>15.17</v>
      </c>
      <c r="Z147" s="4">
        <v>0</v>
      </c>
      <c r="AA147" s="4">
        <v>0.1636</v>
      </c>
      <c r="AB147" s="4" t="s">
        <v>207</v>
      </c>
      <c r="AC147" s="4">
        <v>0</v>
      </c>
      <c r="AD147" s="4">
        <v>10</v>
      </c>
      <c r="AE147" s="4">
        <v>884</v>
      </c>
      <c r="AF147" s="4">
        <v>913</v>
      </c>
      <c r="AG147" s="4">
        <v>853</v>
      </c>
      <c r="AH147" s="4">
        <v>85</v>
      </c>
      <c r="AI147" s="4">
        <v>23.14</v>
      </c>
      <c r="AJ147" s="4">
        <v>0.53</v>
      </c>
      <c r="AK147" s="4">
        <v>981</v>
      </c>
      <c r="AL147" s="4">
        <v>0</v>
      </c>
      <c r="AM147" s="4">
        <v>0</v>
      </c>
      <c r="AN147" s="4">
        <v>23</v>
      </c>
      <c r="AO147" s="4">
        <v>190.9</v>
      </c>
      <c r="AP147" s="4">
        <v>184</v>
      </c>
      <c r="AQ147" s="4">
        <v>3.8</v>
      </c>
      <c r="AR147" s="4">
        <v>195</v>
      </c>
      <c r="AS147" s="4" t="s">
        <v>155</v>
      </c>
      <c r="AT147" s="4">
        <v>2</v>
      </c>
      <c r="AU147" s="5">
        <v>0.80011574074074077</v>
      </c>
      <c r="AV147" s="4">
        <v>47.160156999999998</v>
      </c>
      <c r="AW147" s="4">
        <v>-88.490640999999997</v>
      </c>
      <c r="AX147" s="4">
        <v>315</v>
      </c>
      <c r="AY147" s="4">
        <v>31.3</v>
      </c>
      <c r="AZ147" s="4">
        <v>12</v>
      </c>
      <c r="BA147" s="4">
        <v>10</v>
      </c>
      <c r="BB147" s="4" t="s">
        <v>222</v>
      </c>
      <c r="BC147" s="4">
        <v>1.898498</v>
      </c>
      <c r="BD147" s="4">
        <v>1.050751</v>
      </c>
      <c r="BE147" s="4">
        <v>2.7969970000000002</v>
      </c>
      <c r="BF147" s="4">
        <v>14.063000000000001</v>
      </c>
      <c r="BG147" s="4">
        <v>14.97</v>
      </c>
      <c r="BH147" s="4">
        <v>1.06</v>
      </c>
      <c r="BI147" s="4">
        <v>13.927</v>
      </c>
      <c r="BJ147" s="4">
        <v>3020.692</v>
      </c>
      <c r="BK147" s="4">
        <v>6.9390000000000001</v>
      </c>
      <c r="BL147" s="4">
        <v>27.530999999999999</v>
      </c>
      <c r="BM147" s="4">
        <v>2.0950000000000002</v>
      </c>
      <c r="BN147" s="4">
        <v>29.626000000000001</v>
      </c>
      <c r="BO147" s="4">
        <v>22.135000000000002</v>
      </c>
      <c r="BP147" s="4">
        <v>1.6850000000000001</v>
      </c>
      <c r="BQ147" s="4">
        <v>23.82</v>
      </c>
      <c r="BR147" s="4">
        <v>0.55969999999999998</v>
      </c>
      <c r="BU147" s="4">
        <v>0.73199999999999998</v>
      </c>
      <c r="BW147" s="4">
        <v>28.936</v>
      </c>
      <c r="BX147" s="4">
        <v>0.45408500000000002</v>
      </c>
      <c r="BY147" s="4">
        <v>-5</v>
      </c>
      <c r="BZ147" s="4">
        <v>0.61299999999999999</v>
      </c>
      <c r="CA147" s="4">
        <v>11.096703</v>
      </c>
      <c r="CB147" s="4">
        <v>12.3826</v>
      </c>
      <c r="CC147" s="4">
        <f t="shared" si="19"/>
        <v>2.9317489325999997</v>
      </c>
      <c r="CE147" s="4">
        <f t="shared" si="20"/>
        <v>25039.232317921575</v>
      </c>
      <c r="CF147" s="4">
        <f t="shared" si="21"/>
        <v>57.519016521399003</v>
      </c>
      <c r="CG147" s="4">
        <f t="shared" si="22"/>
        <v>197.44962869862002</v>
      </c>
      <c r="CH147" s="4">
        <f t="shared" si="23"/>
        <v>4.6394860278176999</v>
      </c>
    </row>
    <row r="148" spans="1:86">
      <c r="A148" s="2">
        <v>42439</v>
      </c>
      <c r="B148" s="29">
        <v>0.59222319444444438</v>
      </c>
      <c r="C148" s="4">
        <v>14.157999999999999</v>
      </c>
      <c r="D148" s="4">
        <v>4.9799999999999997E-2</v>
      </c>
      <c r="E148" s="4" t="s">
        <v>155</v>
      </c>
      <c r="F148" s="4">
        <v>497.55</v>
      </c>
      <c r="G148" s="4">
        <v>1231.9000000000001</v>
      </c>
      <c r="H148" s="4">
        <v>93.6</v>
      </c>
      <c r="I148" s="4">
        <v>63.4</v>
      </c>
      <c r="K148" s="4">
        <v>0.4</v>
      </c>
      <c r="L148" s="4">
        <v>17</v>
      </c>
      <c r="M148" s="4">
        <v>0.87770000000000004</v>
      </c>
      <c r="N148" s="4">
        <v>12.4269</v>
      </c>
      <c r="O148" s="4">
        <v>4.3700000000000003E-2</v>
      </c>
      <c r="P148" s="4">
        <v>1081.268</v>
      </c>
      <c r="Q148" s="4">
        <v>82.156700000000001</v>
      </c>
      <c r="R148" s="4">
        <v>1163.4000000000001</v>
      </c>
      <c r="S148" s="4">
        <v>869.36980000000005</v>
      </c>
      <c r="T148" s="4">
        <v>66.056299999999993</v>
      </c>
      <c r="U148" s="4">
        <v>935.4</v>
      </c>
      <c r="V148" s="4">
        <v>63.372799999999998</v>
      </c>
      <c r="Y148" s="4">
        <v>14.968</v>
      </c>
      <c r="Z148" s="4">
        <v>0</v>
      </c>
      <c r="AA148" s="4">
        <v>0.35110000000000002</v>
      </c>
      <c r="AB148" s="4" t="s">
        <v>207</v>
      </c>
      <c r="AC148" s="4">
        <v>0</v>
      </c>
      <c r="AD148" s="4">
        <v>9.9</v>
      </c>
      <c r="AE148" s="4">
        <v>887</v>
      </c>
      <c r="AF148" s="4">
        <v>917</v>
      </c>
      <c r="AG148" s="4">
        <v>856</v>
      </c>
      <c r="AH148" s="4">
        <v>85</v>
      </c>
      <c r="AI148" s="4">
        <v>23.14</v>
      </c>
      <c r="AJ148" s="4">
        <v>0.53</v>
      </c>
      <c r="AK148" s="4">
        <v>981</v>
      </c>
      <c r="AL148" s="4">
        <v>0</v>
      </c>
      <c r="AM148" s="4">
        <v>0</v>
      </c>
      <c r="AN148" s="4">
        <v>23</v>
      </c>
      <c r="AO148" s="4">
        <v>190</v>
      </c>
      <c r="AP148" s="4">
        <v>184</v>
      </c>
      <c r="AQ148" s="4">
        <v>4</v>
      </c>
      <c r="AR148" s="4">
        <v>195</v>
      </c>
      <c r="AS148" s="4" t="s">
        <v>155</v>
      </c>
      <c r="AT148" s="4">
        <v>2</v>
      </c>
      <c r="AU148" s="5">
        <v>0.80012731481481481</v>
      </c>
      <c r="AV148" s="4">
        <v>47.160032999999999</v>
      </c>
      <c r="AW148" s="4">
        <v>-88.490602999999993</v>
      </c>
      <c r="AX148" s="4">
        <v>314.8</v>
      </c>
      <c r="AY148" s="4">
        <v>32.200000000000003</v>
      </c>
      <c r="AZ148" s="4">
        <v>12</v>
      </c>
      <c r="BA148" s="4">
        <v>10</v>
      </c>
      <c r="BB148" s="4" t="s">
        <v>222</v>
      </c>
      <c r="BC148" s="4">
        <v>1.8</v>
      </c>
      <c r="BD148" s="4">
        <v>1.2524</v>
      </c>
      <c r="BE148" s="4">
        <v>2.7016</v>
      </c>
      <c r="BF148" s="4">
        <v>14.063000000000001</v>
      </c>
      <c r="BG148" s="4">
        <v>14.96</v>
      </c>
      <c r="BH148" s="4">
        <v>1.06</v>
      </c>
      <c r="BI148" s="4">
        <v>13.929</v>
      </c>
      <c r="BJ148" s="4">
        <v>3021.123</v>
      </c>
      <c r="BK148" s="4">
        <v>6.7569999999999997</v>
      </c>
      <c r="BL148" s="4">
        <v>27.527999999999999</v>
      </c>
      <c r="BM148" s="4">
        <v>2.0920000000000001</v>
      </c>
      <c r="BN148" s="4">
        <v>29.62</v>
      </c>
      <c r="BO148" s="4">
        <v>22.132999999999999</v>
      </c>
      <c r="BP148" s="4">
        <v>1.6819999999999999</v>
      </c>
      <c r="BQ148" s="4">
        <v>23.815000000000001</v>
      </c>
      <c r="BR148" s="4">
        <v>0.50949999999999995</v>
      </c>
      <c r="BU148" s="4">
        <v>0.72199999999999998</v>
      </c>
      <c r="BW148" s="4">
        <v>62.063000000000002</v>
      </c>
      <c r="BX148" s="4">
        <v>0.51200000000000001</v>
      </c>
      <c r="BY148" s="4">
        <v>-5</v>
      </c>
      <c r="BZ148" s="4">
        <v>0.61289099999999996</v>
      </c>
      <c r="CA148" s="4">
        <v>12.512</v>
      </c>
      <c r="CB148" s="4">
        <v>12.380398</v>
      </c>
      <c r="CC148" s="4">
        <f t="shared" si="19"/>
        <v>3.3056703999999999</v>
      </c>
      <c r="CE148" s="4">
        <f t="shared" si="20"/>
        <v>28236.817359072003</v>
      </c>
      <c r="CF148" s="4">
        <f t="shared" si="21"/>
        <v>63.154057247999994</v>
      </c>
      <c r="CG148" s="4">
        <f t="shared" si="22"/>
        <v>222.58604016000004</v>
      </c>
      <c r="CH148" s="4">
        <f t="shared" si="23"/>
        <v>4.7620234080000001</v>
      </c>
    </row>
    <row r="149" spans="1:86">
      <c r="A149" s="2">
        <v>42439</v>
      </c>
      <c r="B149" s="29">
        <v>0.59223476851851853</v>
      </c>
      <c r="C149" s="4">
        <v>14.308</v>
      </c>
      <c r="D149" s="4">
        <v>0.1048</v>
      </c>
      <c r="E149" s="4" t="s">
        <v>155</v>
      </c>
      <c r="F149" s="4">
        <v>1047.55</v>
      </c>
      <c r="G149" s="4">
        <v>1260.5999999999999</v>
      </c>
      <c r="H149" s="4">
        <v>82.8</v>
      </c>
      <c r="I149" s="4">
        <v>82</v>
      </c>
      <c r="K149" s="4">
        <v>0.4</v>
      </c>
      <c r="L149" s="4">
        <v>17</v>
      </c>
      <c r="M149" s="4">
        <v>0.87609999999999999</v>
      </c>
      <c r="N149" s="4">
        <v>12.5345</v>
      </c>
      <c r="O149" s="4">
        <v>9.1800000000000007E-2</v>
      </c>
      <c r="P149" s="4">
        <v>1104.3338000000001</v>
      </c>
      <c r="Q149" s="4">
        <v>72.526200000000003</v>
      </c>
      <c r="R149" s="4">
        <v>1176.9000000000001</v>
      </c>
      <c r="S149" s="4">
        <v>887.9153</v>
      </c>
      <c r="T149" s="4">
        <v>58.313099999999999</v>
      </c>
      <c r="U149" s="4">
        <v>946.2</v>
      </c>
      <c r="V149" s="4">
        <v>82.010499999999993</v>
      </c>
      <c r="Y149" s="4">
        <v>14.92</v>
      </c>
      <c r="Z149" s="4">
        <v>0</v>
      </c>
      <c r="AA149" s="4">
        <v>0.35039999999999999</v>
      </c>
      <c r="AB149" s="4" t="s">
        <v>207</v>
      </c>
      <c r="AC149" s="4">
        <v>0</v>
      </c>
      <c r="AD149" s="4">
        <v>10</v>
      </c>
      <c r="AE149" s="4">
        <v>887</v>
      </c>
      <c r="AF149" s="4">
        <v>918</v>
      </c>
      <c r="AG149" s="4">
        <v>855</v>
      </c>
      <c r="AH149" s="4">
        <v>85</v>
      </c>
      <c r="AI149" s="4">
        <v>23.14</v>
      </c>
      <c r="AJ149" s="4">
        <v>0.53</v>
      </c>
      <c r="AK149" s="4">
        <v>981</v>
      </c>
      <c r="AL149" s="4">
        <v>0</v>
      </c>
      <c r="AM149" s="4">
        <v>0</v>
      </c>
      <c r="AN149" s="4">
        <v>23</v>
      </c>
      <c r="AO149" s="4">
        <v>190.1</v>
      </c>
      <c r="AP149" s="4">
        <v>184.1</v>
      </c>
      <c r="AQ149" s="4">
        <v>3.9</v>
      </c>
      <c r="AR149" s="4">
        <v>195</v>
      </c>
      <c r="AS149" s="4" t="s">
        <v>155</v>
      </c>
      <c r="AT149" s="4">
        <v>2</v>
      </c>
      <c r="AU149" s="5">
        <v>0.80013888888888884</v>
      </c>
      <c r="AV149" s="4">
        <v>47.159849000000001</v>
      </c>
      <c r="AW149" s="4">
        <v>-88.490470999999999</v>
      </c>
      <c r="AX149" s="4">
        <v>314.8</v>
      </c>
      <c r="AY149" s="4">
        <v>34.200000000000003</v>
      </c>
      <c r="AZ149" s="4">
        <v>12</v>
      </c>
      <c r="BA149" s="4">
        <v>10</v>
      </c>
      <c r="BB149" s="4" t="s">
        <v>222</v>
      </c>
      <c r="BC149" s="4">
        <v>1.7492000000000001</v>
      </c>
      <c r="BD149" s="4">
        <v>1.4508000000000001</v>
      </c>
      <c r="BE149" s="4">
        <v>2.8508</v>
      </c>
      <c r="BF149" s="4">
        <v>14.063000000000001</v>
      </c>
      <c r="BG149" s="4">
        <v>14.75</v>
      </c>
      <c r="BH149" s="4">
        <v>1.05</v>
      </c>
      <c r="BI149" s="4">
        <v>14.147</v>
      </c>
      <c r="BJ149" s="4">
        <v>3009.1570000000002</v>
      </c>
      <c r="BK149" s="4">
        <v>14.023</v>
      </c>
      <c r="BL149" s="4">
        <v>27.763999999999999</v>
      </c>
      <c r="BM149" s="4">
        <v>1.823</v>
      </c>
      <c r="BN149" s="4">
        <v>29.587</v>
      </c>
      <c r="BO149" s="4">
        <v>22.323</v>
      </c>
      <c r="BP149" s="4">
        <v>1.466</v>
      </c>
      <c r="BQ149" s="4">
        <v>23.789000000000001</v>
      </c>
      <c r="BR149" s="4">
        <v>0.65100000000000002</v>
      </c>
      <c r="BU149" s="4">
        <v>0.71099999999999997</v>
      </c>
      <c r="BW149" s="4">
        <v>61.168999999999997</v>
      </c>
      <c r="BX149" s="4">
        <v>0.50535099999999999</v>
      </c>
      <c r="BY149" s="4">
        <v>-5</v>
      </c>
      <c r="BZ149" s="4">
        <v>0.61210900000000001</v>
      </c>
      <c r="CA149" s="4">
        <v>12.349515</v>
      </c>
      <c r="CB149" s="4">
        <v>12.364602</v>
      </c>
      <c r="CC149" s="4">
        <f t="shared" si="19"/>
        <v>3.262741863</v>
      </c>
      <c r="CE149" s="4">
        <f t="shared" si="20"/>
        <v>27759.737243114687</v>
      </c>
      <c r="CF149" s="4">
        <f t="shared" si="21"/>
        <v>129.36340488721501</v>
      </c>
      <c r="CG149" s="4">
        <f t="shared" si="22"/>
        <v>219.455611414245</v>
      </c>
      <c r="CH149" s="4">
        <f t="shared" si="23"/>
        <v>6.005532095955</v>
      </c>
    </row>
    <row r="150" spans="1:86">
      <c r="A150" s="2">
        <v>42439</v>
      </c>
      <c r="B150" s="29">
        <v>0.59224634259259257</v>
      </c>
      <c r="C150" s="4">
        <v>14.404999999999999</v>
      </c>
      <c r="D150" s="4">
        <v>0.20069999999999999</v>
      </c>
      <c r="E150" s="4" t="s">
        <v>155</v>
      </c>
      <c r="F150" s="4">
        <v>2007.408666</v>
      </c>
      <c r="G150" s="4">
        <v>1092.9000000000001</v>
      </c>
      <c r="H150" s="4">
        <v>81.099999999999994</v>
      </c>
      <c r="I150" s="4">
        <v>97.1</v>
      </c>
      <c r="K150" s="4">
        <v>0.44</v>
      </c>
      <c r="L150" s="4">
        <v>17</v>
      </c>
      <c r="M150" s="4">
        <v>0.87450000000000006</v>
      </c>
      <c r="N150" s="4">
        <v>12.5967</v>
      </c>
      <c r="O150" s="4">
        <v>0.17549999999999999</v>
      </c>
      <c r="P150" s="4">
        <v>955.68989999999997</v>
      </c>
      <c r="Q150" s="4">
        <v>70.921199999999999</v>
      </c>
      <c r="R150" s="4">
        <v>1026.5999999999999</v>
      </c>
      <c r="S150" s="4">
        <v>768.40150000000006</v>
      </c>
      <c r="T150" s="4">
        <v>57.022599999999997</v>
      </c>
      <c r="U150" s="4">
        <v>825.4</v>
      </c>
      <c r="V150" s="4">
        <v>97.127899999999997</v>
      </c>
      <c r="Y150" s="4">
        <v>14.954000000000001</v>
      </c>
      <c r="Z150" s="4">
        <v>0</v>
      </c>
      <c r="AA150" s="4">
        <v>0.3831</v>
      </c>
      <c r="AB150" s="4" t="s">
        <v>207</v>
      </c>
      <c r="AC150" s="4">
        <v>0</v>
      </c>
      <c r="AD150" s="4">
        <v>10</v>
      </c>
      <c r="AE150" s="4">
        <v>880</v>
      </c>
      <c r="AF150" s="4">
        <v>914</v>
      </c>
      <c r="AG150" s="4">
        <v>849</v>
      </c>
      <c r="AH150" s="4">
        <v>85</v>
      </c>
      <c r="AI150" s="4">
        <v>23.14</v>
      </c>
      <c r="AJ150" s="4">
        <v>0.53</v>
      </c>
      <c r="AK150" s="4">
        <v>981</v>
      </c>
      <c r="AL150" s="4">
        <v>0</v>
      </c>
      <c r="AM150" s="4">
        <v>0</v>
      </c>
      <c r="AN150" s="4">
        <v>23</v>
      </c>
      <c r="AO150" s="4">
        <v>191</v>
      </c>
      <c r="AP150" s="4">
        <v>185</v>
      </c>
      <c r="AQ150" s="4">
        <v>4</v>
      </c>
      <c r="AR150" s="4">
        <v>195</v>
      </c>
      <c r="AS150" s="4" t="s">
        <v>155</v>
      </c>
      <c r="AT150" s="4">
        <v>2</v>
      </c>
      <c r="AU150" s="5">
        <v>0.80016203703703714</v>
      </c>
      <c r="AV150" s="4">
        <v>47.159678999999997</v>
      </c>
      <c r="AW150" s="4">
        <v>-88.490295000000003</v>
      </c>
      <c r="AX150" s="4">
        <v>314.7</v>
      </c>
      <c r="AY150" s="4">
        <v>35.6</v>
      </c>
      <c r="AZ150" s="4">
        <v>12</v>
      </c>
      <c r="BA150" s="4">
        <v>9</v>
      </c>
      <c r="BB150" s="4" t="s">
        <v>237</v>
      </c>
      <c r="BC150" s="4">
        <v>2.1063999999999998</v>
      </c>
      <c r="BD150" s="4">
        <v>1.246</v>
      </c>
      <c r="BE150" s="4">
        <v>3.2555999999999998</v>
      </c>
      <c r="BF150" s="4">
        <v>14.063000000000001</v>
      </c>
      <c r="BG150" s="4">
        <v>14.55</v>
      </c>
      <c r="BH150" s="4">
        <v>1.03</v>
      </c>
      <c r="BI150" s="4">
        <v>14.352</v>
      </c>
      <c r="BJ150" s="4">
        <v>2989.0830000000001</v>
      </c>
      <c r="BK150" s="4">
        <v>26.512</v>
      </c>
      <c r="BL150" s="4">
        <v>23.748000000000001</v>
      </c>
      <c r="BM150" s="4">
        <v>1.762</v>
      </c>
      <c r="BN150" s="4">
        <v>25.510999999999999</v>
      </c>
      <c r="BO150" s="4">
        <v>19.094000000000001</v>
      </c>
      <c r="BP150" s="4">
        <v>1.417</v>
      </c>
      <c r="BQ150" s="4">
        <v>20.510999999999999</v>
      </c>
      <c r="BR150" s="4">
        <v>0.7621</v>
      </c>
      <c r="BU150" s="4">
        <v>0.70399999999999996</v>
      </c>
      <c r="BW150" s="4">
        <v>66.093999999999994</v>
      </c>
      <c r="BX150" s="4">
        <v>0.444467</v>
      </c>
      <c r="BY150" s="4">
        <v>-5</v>
      </c>
      <c r="BZ150" s="4">
        <v>0.61278200000000005</v>
      </c>
      <c r="CA150" s="4">
        <v>10.861651</v>
      </c>
      <c r="CB150" s="4">
        <v>12.378201000000001</v>
      </c>
      <c r="CC150" s="4">
        <f t="shared" si="19"/>
        <v>2.8696481941999998</v>
      </c>
      <c r="CE150" s="4">
        <f t="shared" si="20"/>
        <v>24252.383137956651</v>
      </c>
      <c r="CF150" s="4">
        <f t="shared" si="21"/>
        <v>215.10917621006399</v>
      </c>
      <c r="CG150" s="4">
        <f t="shared" si="22"/>
        <v>166.41914277476701</v>
      </c>
      <c r="CH150" s="4">
        <f t="shared" si="23"/>
        <v>6.1834151776437007</v>
      </c>
    </row>
    <row r="151" spans="1:86">
      <c r="A151" s="2">
        <v>42439</v>
      </c>
      <c r="B151" s="29">
        <v>0.59225791666666672</v>
      </c>
      <c r="C151" s="4">
        <v>14.42</v>
      </c>
      <c r="D151" s="4">
        <v>0.38590000000000002</v>
      </c>
      <c r="E151" s="4" t="s">
        <v>155</v>
      </c>
      <c r="F151" s="4">
        <v>3858.907905</v>
      </c>
      <c r="G151" s="4">
        <v>914.9</v>
      </c>
      <c r="H151" s="4">
        <v>83.3</v>
      </c>
      <c r="I151" s="4">
        <v>123.6</v>
      </c>
      <c r="K151" s="4">
        <v>0.41</v>
      </c>
      <c r="L151" s="4">
        <v>17</v>
      </c>
      <c r="M151" s="4">
        <v>0.87260000000000004</v>
      </c>
      <c r="N151" s="4">
        <v>12.583299999999999</v>
      </c>
      <c r="O151" s="4">
        <v>0.3367</v>
      </c>
      <c r="P151" s="4">
        <v>798.38750000000005</v>
      </c>
      <c r="Q151" s="4">
        <v>72.655299999999997</v>
      </c>
      <c r="R151" s="4">
        <v>871</v>
      </c>
      <c r="S151" s="4">
        <v>641.92589999999996</v>
      </c>
      <c r="T151" s="4">
        <v>58.416899999999998</v>
      </c>
      <c r="U151" s="4">
        <v>700.3</v>
      </c>
      <c r="V151" s="4">
        <v>123.5749</v>
      </c>
      <c r="Y151" s="4">
        <v>14.922000000000001</v>
      </c>
      <c r="Z151" s="4">
        <v>0</v>
      </c>
      <c r="AA151" s="4">
        <v>0.36</v>
      </c>
      <c r="AB151" s="4" t="s">
        <v>207</v>
      </c>
      <c r="AC151" s="4">
        <v>0</v>
      </c>
      <c r="AD151" s="4">
        <v>10</v>
      </c>
      <c r="AE151" s="4">
        <v>879</v>
      </c>
      <c r="AF151" s="4">
        <v>912</v>
      </c>
      <c r="AG151" s="4">
        <v>847</v>
      </c>
      <c r="AH151" s="4">
        <v>85</v>
      </c>
      <c r="AI151" s="4">
        <v>23.14</v>
      </c>
      <c r="AJ151" s="4">
        <v>0.53</v>
      </c>
      <c r="AK151" s="4">
        <v>981</v>
      </c>
      <c r="AL151" s="4">
        <v>0</v>
      </c>
      <c r="AM151" s="4">
        <v>0</v>
      </c>
      <c r="AN151" s="4">
        <v>23</v>
      </c>
      <c r="AO151" s="4">
        <v>191</v>
      </c>
      <c r="AP151" s="4">
        <v>185</v>
      </c>
      <c r="AQ151" s="4">
        <v>3.7</v>
      </c>
      <c r="AR151" s="4">
        <v>195</v>
      </c>
      <c r="AS151" s="4" t="s">
        <v>155</v>
      </c>
      <c r="AT151" s="4">
        <v>2</v>
      </c>
      <c r="AU151" s="5">
        <v>0.80017361111111107</v>
      </c>
      <c r="AV151" s="4">
        <v>47.159584000000002</v>
      </c>
      <c r="AW151" s="4">
        <v>-88.490143000000003</v>
      </c>
      <c r="AX151" s="4">
        <v>314.60000000000002</v>
      </c>
      <c r="AY151" s="4">
        <v>34.9</v>
      </c>
      <c r="AZ151" s="4">
        <v>12</v>
      </c>
      <c r="BA151" s="4">
        <v>10</v>
      </c>
      <c r="BB151" s="4" t="s">
        <v>222</v>
      </c>
      <c r="BC151" s="4">
        <v>2.5</v>
      </c>
      <c r="BD151" s="4">
        <v>1</v>
      </c>
      <c r="BE151" s="4">
        <v>3.6</v>
      </c>
      <c r="BF151" s="4">
        <v>14.063000000000001</v>
      </c>
      <c r="BG151" s="4">
        <v>14.34</v>
      </c>
      <c r="BH151" s="4">
        <v>1.02</v>
      </c>
      <c r="BI151" s="4">
        <v>14.596</v>
      </c>
      <c r="BJ151" s="4">
        <v>2951.0540000000001</v>
      </c>
      <c r="BK151" s="4">
        <v>50.264000000000003</v>
      </c>
      <c r="BL151" s="4">
        <v>19.608000000000001</v>
      </c>
      <c r="BM151" s="4">
        <v>1.784</v>
      </c>
      <c r="BN151" s="4">
        <v>21.391999999999999</v>
      </c>
      <c r="BO151" s="4">
        <v>15.765000000000001</v>
      </c>
      <c r="BP151" s="4">
        <v>1.4350000000000001</v>
      </c>
      <c r="BQ151" s="4">
        <v>17.2</v>
      </c>
      <c r="BR151" s="4">
        <v>0.95830000000000004</v>
      </c>
      <c r="BU151" s="4">
        <v>0.69399999999999995</v>
      </c>
      <c r="BW151" s="4">
        <v>61.384999999999998</v>
      </c>
      <c r="BX151" s="4">
        <v>0.39013500000000001</v>
      </c>
      <c r="BY151" s="4">
        <v>-5</v>
      </c>
      <c r="BZ151" s="4">
        <v>0.61110799999999998</v>
      </c>
      <c r="CA151" s="4">
        <v>9.5339279999999995</v>
      </c>
      <c r="CB151" s="4">
        <v>12.344384</v>
      </c>
      <c r="CC151" s="4">
        <f t="shared" ref="CC151:CC153" si="24">CA151*0.2642</f>
        <v>2.5188637775999996</v>
      </c>
      <c r="CE151" s="4">
        <f t="shared" ref="CE151:CE153" si="25">BJ151*$CA151*0.747</f>
        <v>21016.946861003664</v>
      </c>
      <c r="CF151" s="4">
        <f t="shared" ref="CF151:CF153" si="26">BK151*$CA151*0.747</f>
        <v>357.97237767302403</v>
      </c>
      <c r="CG151" s="4">
        <f t="shared" ref="CG151:CG153" si="27">BQ151*$CA151*0.747</f>
        <v>122.49572051519998</v>
      </c>
      <c r="CH151" s="4">
        <f t="shared" ref="CH151:CH153" si="28">BR151*$CA151*0.747</f>
        <v>6.8248633121928002</v>
      </c>
    </row>
    <row r="152" spans="1:86">
      <c r="A152" s="2">
        <v>42439</v>
      </c>
      <c r="B152" s="29">
        <v>0.59226949074074076</v>
      </c>
      <c r="C152" s="4">
        <v>14.387</v>
      </c>
      <c r="D152" s="4">
        <v>0.66379999999999995</v>
      </c>
      <c r="E152" s="4" t="s">
        <v>155</v>
      </c>
      <c r="F152" s="4">
        <v>6637.662671</v>
      </c>
      <c r="G152" s="4">
        <v>336.5</v>
      </c>
      <c r="H152" s="4">
        <v>84.6</v>
      </c>
      <c r="I152" s="4">
        <v>159.6</v>
      </c>
      <c r="K152" s="4">
        <v>0.26</v>
      </c>
      <c r="L152" s="4">
        <v>17</v>
      </c>
      <c r="M152" s="4">
        <v>0.87039999999999995</v>
      </c>
      <c r="N152" s="4">
        <v>12.522</v>
      </c>
      <c r="O152" s="4">
        <v>0.57769999999999999</v>
      </c>
      <c r="P152" s="4">
        <v>292.87090000000001</v>
      </c>
      <c r="Q152" s="4">
        <v>73.641499999999994</v>
      </c>
      <c r="R152" s="4">
        <v>366.5</v>
      </c>
      <c r="S152" s="4">
        <v>235.47640000000001</v>
      </c>
      <c r="T152" s="4">
        <v>59.209800000000001</v>
      </c>
      <c r="U152" s="4">
        <v>294.7</v>
      </c>
      <c r="V152" s="4">
        <v>159.57759999999999</v>
      </c>
      <c r="Y152" s="4">
        <v>14.952</v>
      </c>
      <c r="Z152" s="4">
        <v>0</v>
      </c>
      <c r="AA152" s="4">
        <v>0.22450000000000001</v>
      </c>
      <c r="AB152" s="4" t="s">
        <v>207</v>
      </c>
      <c r="AC152" s="4">
        <v>0</v>
      </c>
      <c r="AD152" s="4">
        <v>10</v>
      </c>
      <c r="AE152" s="4">
        <v>878</v>
      </c>
      <c r="AF152" s="4">
        <v>911</v>
      </c>
      <c r="AG152" s="4">
        <v>846</v>
      </c>
      <c r="AH152" s="4">
        <v>85</v>
      </c>
      <c r="AI152" s="4">
        <v>23.14</v>
      </c>
      <c r="AJ152" s="4">
        <v>0.53</v>
      </c>
      <c r="AK152" s="4">
        <v>981</v>
      </c>
      <c r="AL152" s="4">
        <v>0</v>
      </c>
      <c r="AM152" s="4">
        <v>0</v>
      </c>
      <c r="AN152" s="4">
        <v>23</v>
      </c>
      <c r="AO152" s="4">
        <v>191</v>
      </c>
      <c r="AP152" s="4">
        <v>185</v>
      </c>
      <c r="AQ152" s="4">
        <v>3.5</v>
      </c>
      <c r="AR152" s="4">
        <v>195</v>
      </c>
      <c r="AS152" s="4" t="s">
        <v>155</v>
      </c>
      <c r="AT152" s="4">
        <v>2</v>
      </c>
      <c r="AU152" s="5">
        <v>0.80018518518518522</v>
      </c>
      <c r="AV152" s="4">
        <v>47.159492999999998</v>
      </c>
      <c r="AW152" s="4">
        <v>-88.489988999999994</v>
      </c>
      <c r="AX152" s="4">
        <v>314.39999999999998</v>
      </c>
      <c r="AY152" s="4">
        <v>34.4</v>
      </c>
      <c r="AZ152" s="4">
        <v>12</v>
      </c>
      <c r="BA152" s="4">
        <v>10</v>
      </c>
      <c r="BB152" s="4" t="s">
        <v>222</v>
      </c>
      <c r="BC152" s="4">
        <v>1.8395999999999999</v>
      </c>
      <c r="BD152" s="4">
        <v>1</v>
      </c>
      <c r="BE152" s="4">
        <v>2.8380000000000001</v>
      </c>
      <c r="BF152" s="4">
        <v>14.063000000000001</v>
      </c>
      <c r="BG152" s="4">
        <v>14.09</v>
      </c>
      <c r="BH152" s="4">
        <v>1</v>
      </c>
      <c r="BI152" s="4">
        <v>14.895</v>
      </c>
      <c r="BJ152" s="4">
        <v>2895.5059999999999</v>
      </c>
      <c r="BK152" s="4">
        <v>85.024000000000001</v>
      </c>
      <c r="BL152" s="4">
        <v>7.0919999999999996</v>
      </c>
      <c r="BM152" s="4">
        <v>1.7829999999999999</v>
      </c>
      <c r="BN152" s="4">
        <v>8.875</v>
      </c>
      <c r="BO152" s="4">
        <v>5.702</v>
      </c>
      <c r="BP152" s="4">
        <v>1.4339999999999999</v>
      </c>
      <c r="BQ152" s="4">
        <v>7.1360000000000001</v>
      </c>
      <c r="BR152" s="4">
        <v>1.2202</v>
      </c>
      <c r="BU152" s="4">
        <v>0.68600000000000005</v>
      </c>
      <c r="BW152" s="4">
        <v>37.743000000000002</v>
      </c>
      <c r="BX152" s="4">
        <v>0.383218</v>
      </c>
      <c r="BY152" s="4">
        <v>-5</v>
      </c>
      <c r="BZ152" s="4">
        <v>0.61189099999999996</v>
      </c>
      <c r="CA152" s="4">
        <v>9.3648900000000008</v>
      </c>
      <c r="CB152" s="4">
        <v>12.360198</v>
      </c>
      <c r="CC152" s="4">
        <f t="shared" si="24"/>
        <v>2.474203938</v>
      </c>
      <c r="CE152" s="4">
        <f t="shared" si="25"/>
        <v>20255.723102701981</v>
      </c>
      <c r="CF152" s="4">
        <f t="shared" si="26"/>
        <v>594.79158429792005</v>
      </c>
      <c r="CG152" s="4">
        <f t="shared" si="27"/>
        <v>49.92040771488</v>
      </c>
      <c r="CH152" s="4">
        <f t="shared" si="28"/>
        <v>8.5359979671660007</v>
      </c>
    </row>
    <row r="153" spans="1:86">
      <c r="A153" s="2">
        <v>42439</v>
      </c>
      <c r="B153" s="29">
        <v>0.59228106481481479</v>
      </c>
      <c r="C153" s="4">
        <v>14.21</v>
      </c>
      <c r="D153" s="4">
        <v>1.2015</v>
      </c>
      <c r="E153" s="4" t="s">
        <v>155</v>
      </c>
      <c r="F153" s="4">
        <v>12015.036496000001</v>
      </c>
      <c r="G153" s="4">
        <v>128.6</v>
      </c>
      <c r="H153" s="4">
        <v>84.9</v>
      </c>
      <c r="I153" s="4">
        <v>182.2</v>
      </c>
      <c r="K153" s="4">
        <v>0.11</v>
      </c>
      <c r="L153" s="4">
        <v>18</v>
      </c>
      <c r="M153" s="4">
        <v>0.86699999999999999</v>
      </c>
      <c r="N153" s="4">
        <v>12.319800000000001</v>
      </c>
      <c r="O153" s="4">
        <v>1.0417000000000001</v>
      </c>
      <c r="P153" s="4">
        <v>111.5123</v>
      </c>
      <c r="Q153" s="4">
        <v>73.593000000000004</v>
      </c>
      <c r="R153" s="4">
        <v>185.1</v>
      </c>
      <c r="S153" s="4">
        <v>89.659000000000006</v>
      </c>
      <c r="T153" s="4">
        <v>59.1708</v>
      </c>
      <c r="U153" s="4">
        <v>148.80000000000001</v>
      </c>
      <c r="V153" s="4">
        <v>182.18270000000001</v>
      </c>
      <c r="Y153" s="4">
        <v>15.297000000000001</v>
      </c>
      <c r="Z153" s="4">
        <v>0</v>
      </c>
      <c r="AA153" s="4">
        <v>9.8599999999999993E-2</v>
      </c>
      <c r="AB153" s="4" t="s">
        <v>207</v>
      </c>
      <c r="AC153" s="4">
        <v>0</v>
      </c>
      <c r="AD153" s="4">
        <v>10</v>
      </c>
      <c r="AE153" s="4">
        <v>875</v>
      </c>
      <c r="AF153" s="4">
        <v>909</v>
      </c>
      <c r="AG153" s="4">
        <v>844</v>
      </c>
      <c r="AH153" s="4">
        <v>85</v>
      </c>
      <c r="AI153" s="4">
        <v>23.14</v>
      </c>
      <c r="AJ153" s="4">
        <v>0.53</v>
      </c>
      <c r="AK153" s="4">
        <v>981</v>
      </c>
      <c r="AL153" s="4">
        <v>0</v>
      </c>
      <c r="AM153" s="4">
        <v>0</v>
      </c>
      <c r="AN153" s="4">
        <v>23</v>
      </c>
      <c r="AO153" s="4">
        <v>191</v>
      </c>
      <c r="AP153" s="4">
        <v>185</v>
      </c>
      <c r="AQ153" s="4">
        <v>3.4</v>
      </c>
      <c r="AR153" s="4">
        <v>195</v>
      </c>
      <c r="AS153" s="4" t="s">
        <v>155</v>
      </c>
      <c r="AT153" s="4">
        <v>2</v>
      </c>
      <c r="AU153" s="5">
        <v>0.80019675925925926</v>
      </c>
      <c r="AV153" s="4">
        <v>47.159402</v>
      </c>
      <c r="AW153" s="4">
        <v>-88.489841999999996</v>
      </c>
      <c r="AX153" s="4">
        <v>314.2</v>
      </c>
      <c r="AY153" s="4">
        <v>34</v>
      </c>
      <c r="AZ153" s="4">
        <v>12</v>
      </c>
      <c r="BA153" s="4">
        <v>10</v>
      </c>
      <c r="BB153" s="4" t="s">
        <v>222</v>
      </c>
      <c r="BC153" s="4">
        <v>1.4032</v>
      </c>
      <c r="BD153" s="4">
        <v>1.2032</v>
      </c>
      <c r="BE153" s="4">
        <v>2.3540000000000001</v>
      </c>
      <c r="BF153" s="4">
        <v>14.063000000000001</v>
      </c>
      <c r="BG153" s="4">
        <v>13.71</v>
      </c>
      <c r="BH153" s="4">
        <v>0.97</v>
      </c>
      <c r="BI153" s="4">
        <v>15.346</v>
      </c>
      <c r="BJ153" s="4">
        <v>2792.3560000000002</v>
      </c>
      <c r="BK153" s="4">
        <v>150.268</v>
      </c>
      <c r="BL153" s="4">
        <v>2.6469999999999998</v>
      </c>
      <c r="BM153" s="4">
        <v>1.7470000000000001</v>
      </c>
      <c r="BN153" s="4">
        <v>4.3940000000000001</v>
      </c>
      <c r="BO153" s="4">
        <v>2.1280000000000001</v>
      </c>
      <c r="BP153" s="4">
        <v>1.4039999999999999</v>
      </c>
      <c r="BQ153" s="4">
        <v>3.5329999999999999</v>
      </c>
      <c r="BR153" s="4">
        <v>1.3653999999999999</v>
      </c>
      <c r="BU153" s="4">
        <v>0.68799999999999994</v>
      </c>
      <c r="BW153" s="4">
        <v>16.257000000000001</v>
      </c>
      <c r="BX153" s="4">
        <v>0.376716</v>
      </c>
      <c r="BY153" s="4">
        <v>-5</v>
      </c>
      <c r="BZ153" s="4">
        <v>0.61099999999999999</v>
      </c>
      <c r="CA153" s="4">
        <v>9.205997</v>
      </c>
      <c r="CB153" s="4">
        <v>12.3422</v>
      </c>
      <c r="CC153" s="4">
        <f t="shared" si="24"/>
        <v>2.4322244074000001</v>
      </c>
      <c r="CE153" s="4">
        <f t="shared" si="25"/>
        <v>19202.696456322206</v>
      </c>
      <c r="CF153" s="4">
        <f t="shared" si="26"/>
        <v>1033.374967625412</v>
      </c>
      <c r="CG153" s="4">
        <f t="shared" si="27"/>
        <v>24.296016188546997</v>
      </c>
      <c r="CH153" s="4">
        <f t="shared" si="28"/>
        <v>9.3896916229385994</v>
      </c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kNOx ppm</vt:lpstr>
      <vt:lpstr>THC ppm</vt:lpstr>
      <vt:lpstr>O2 %</vt:lpstr>
      <vt:lpstr>Fuel Flow L per hr</vt:lpstr>
      <vt:lpstr>CO2 g per hr</vt:lpstr>
      <vt:lpstr>CO g per hr</vt:lpstr>
      <vt:lpstr>NOx g per hr</vt:lpstr>
      <vt:lpstr>THC g per hr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e15left</cp:lastModifiedBy>
  <dcterms:created xsi:type="dcterms:W3CDTF">2011-03-22T01:53:18Z</dcterms:created>
  <dcterms:modified xsi:type="dcterms:W3CDTF">2016-03-12T19:53:36Z</dcterms:modified>
</cp:coreProperties>
</file>