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1250" activeTab="0"/>
  </bookViews>
  <sheets>
    <sheet name="Summary" sheetId="1" r:id="rId1"/>
    <sheet name="J192 Results" sheetId="2" r:id="rId2"/>
    <sheet name="Jury Results" sheetId="3" r:id="rId3"/>
  </sheets>
  <definedNames/>
  <calcPr fullCalcOnLoad="1"/>
</workbook>
</file>

<file path=xl/sharedStrings.xml><?xml version="1.0" encoding="utf-8"?>
<sst xmlns="http://schemas.openxmlformats.org/spreadsheetml/2006/main" count="183" uniqueCount="40">
  <si>
    <t>Team</t>
  </si>
  <si>
    <t>Clarkson</t>
  </si>
  <si>
    <t>UW-Madison</t>
  </si>
  <si>
    <t>University of Maine</t>
  </si>
  <si>
    <t>Kettering</t>
  </si>
  <si>
    <t>Michigan Tech</t>
  </si>
  <si>
    <t>UW-Platteville</t>
  </si>
  <si>
    <t>Mankato State University</t>
  </si>
  <si>
    <t>University of Idaho</t>
  </si>
  <si>
    <t>New Hampshire</t>
  </si>
  <si>
    <t>Minnesota Duluth</t>
  </si>
  <si>
    <t>Utah State (Electric)</t>
  </si>
  <si>
    <t>x</t>
  </si>
  <si>
    <t xml:space="preserve">run 1--&gt;  </t>
  </si>
  <si>
    <t xml:space="preserve">run 2--&gt;  </t>
  </si>
  <si>
    <t xml:space="preserve">run 3--&gt;  </t>
  </si>
  <si>
    <t>Brake Side</t>
  </si>
  <si>
    <t>Throttle Side</t>
  </si>
  <si>
    <t>dBA</t>
  </si>
  <si>
    <t>DNF</t>
  </si>
  <si>
    <t>J192 Score</t>
  </si>
  <si>
    <t>Result</t>
  </si>
  <si>
    <t>Pass</t>
  </si>
  <si>
    <t>Fail</t>
  </si>
  <si>
    <t>Total Votes</t>
  </si>
  <si>
    <t>(63 possible)</t>
  </si>
  <si>
    <t>%</t>
  </si>
  <si>
    <t>Points</t>
  </si>
  <si>
    <t>#</t>
  </si>
  <si>
    <t xml:space="preserve">École de technologie supérieure </t>
  </si>
  <si>
    <t>SUNY (Buffalo)</t>
  </si>
  <si>
    <t>Total Votes (Normalized)</t>
  </si>
  <si>
    <t>J192</t>
  </si>
  <si>
    <r>
      <t>Total Votes</t>
    </r>
    <r>
      <rPr>
        <sz val="10"/>
        <rFont val="Arial"/>
        <family val="0"/>
      </rPr>
      <t xml:space="preserve"> </t>
    </r>
  </si>
  <si>
    <t>Objective Results</t>
  </si>
  <si>
    <t>Subjective  Results</t>
  </si>
  <si>
    <t>Final Results</t>
  </si>
  <si>
    <t>McGill University</t>
  </si>
  <si>
    <t>Total Points</t>
  </si>
  <si>
    <t>(Corrected)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</si>
</sst>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/>
    </xf>
    <xf numFmtId="0" fontId="19" fillId="2" borderId="0" xfId="0" applyFont="1" applyFill="1" applyAlignment="1">
      <alignment/>
    </xf>
    <xf numFmtId="164" fontId="13" fillId="2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0">
      <selection activeCell="G29" sqref="G29"/>
    </sheetView>
  </sheetViews>
  <sheetFormatPr defaultColWidth="9.140625" defaultRowHeight="12.75"/>
  <cols>
    <col min="1" max="1" width="37.421875" style="0" customWidth="1"/>
    <col min="2" max="2" width="15.421875" style="11" customWidth="1"/>
    <col min="4" max="4" width="21.8515625" style="26" customWidth="1"/>
  </cols>
  <sheetData>
    <row r="1" ht="25.5">
      <c r="A1" s="32" t="s">
        <v>34</v>
      </c>
    </row>
    <row r="2" spans="1:4" ht="15">
      <c r="A2" s="22" t="s">
        <v>0</v>
      </c>
      <c r="B2" s="10" t="s">
        <v>20</v>
      </c>
      <c r="D2" s="15" t="s">
        <v>32</v>
      </c>
    </row>
    <row r="3" spans="1:4" ht="15">
      <c r="A3" s="23"/>
      <c r="B3" s="10" t="s">
        <v>18</v>
      </c>
      <c r="D3" s="15" t="s">
        <v>27</v>
      </c>
    </row>
    <row r="4" spans="1:4" ht="15.75">
      <c r="A4" s="7" t="s">
        <v>1</v>
      </c>
      <c r="B4" s="11">
        <v>70.26666666666667</v>
      </c>
      <c r="C4" s="15" t="s">
        <v>22</v>
      </c>
      <c r="D4" s="26">
        <v>150</v>
      </c>
    </row>
    <row r="5" spans="1:4" ht="15.75">
      <c r="A5" s="7" t="s">
        <v>3</v>
      </c>
      <c r="B5" s="11">
        <v>70.63333333333334</v>
      </c>
      <c r="C5" s="15" t="s">
        <v>22</v>
      </c>
      <c r="D5" s="26">
        <v>150</v>
      </c>
    </row>
    <row r="6" spans="1:4" ht="15.75">
      <c r="A6" s="7" t="s">
        <v>11</v>
      </c>
      <c r="B6" s="11">
        <v>72.83333333333333</v>
      </c>
      <c r="C6" s="15" t="s">
        <v>22</v>
      </c>
      <c r="D6" s="26">
        <v>150</v>
      </c>
    </row>
    <row r="7" spans="1:4" ht="15.75">
      <c r="A7" s="7" t="s">
        <v>10</v>
      </c>
      <c r="B7" s="11">
        <v>73.4</v>
      </c>
      <c r="C7" s="15" t="s">
        <v>22</v>
      </c>
      <c r="D7" s="26">
        <v>150</v>
      </c>
    </row>
    <row r="8" spans="1:4" ht="15.75">
      <c r="A8" s="7" t="s">
        <v>2</v>
      </c>
      <c r="B8" s="11">
        <v>77.1</v>
      </c>
      <c r="C8" s="15" t="s">
        <v>22</v>
      </c>
      <c r="D8" s="26">
        <v>150</v>
      </c>
    </row>
    <row r="9" spans="1:4" ht="15.75">
      <c r="A9" s="7" t="s">
        <v>5</v>
      </c>
      <c r="B9" s="11">
        <v>77.63333333333334</v>
      </c>
      <c r="C9" s="15" t="s">
        <v>22</v>
      </c>
      <c r="D9" s="26">
        <v>150</v>
      </c>
    </row>
    <row r="10" spans="1:4" ht="17.25" customHeight="1">
      <c r="A10" s="7" t="s">
        <v>29</v>
      </c>
      <c r="B10" s="11">
        <v>78.23333333333333</v>
      </c>
      <c r="C10" s="15" t="s">
        <v>22</v>
      </c>
      <c r="D10" s="26">
        <v>150</v>
      </c>
    </row>
    <row r="11" spans="1:4" ht="15.75">
      <c r="A11" s="7" t="s">
        <v>30</v>
      </c>
      <c r="B11" s="11">
        <v>78.33333333333333</v>
      </c>
      <c r="C11" s="15" t="s">
        <v>22</v>
      </c>
      <c r="D11" s="26">
        <v>150</v>
      </c>
    </row>
    <row r="12" spans="1:4" ht="15.75">
      <c r="A12" s="7" t="s">
        <v>4</v>
      </c>
      <c r="B12" s="11">
        <v>79</v>
      </c>
      <c r="C12" s="15" t="s">
        <v>22</v>
      </c>
      <c r="D12" s="26">
        <v>150</v>
      </c>
    </row>
    <row r="13" spans="1:4" ht="15.75">
      <c r="A13" s="7" t="s">
        <v>9</v>
      </c>
      <c r="B13" s="12">
        <v>82.43333333333334</v>
      </c>
      <c r="C13" s="16" t="s">
        <v>23</v>
      </c>
      <c r="D13" s="26">
        <v>0</v>
      </c>
    </row>
    <row r="14" spans="1:4" ht="15.75">
      <c r="A14" s="7" t="s">
        <v>8</v>
      </c>
      <c r="B14" s="12">
        <v>85.4</v>
      </c>
      <c r="C14" s="16" t="s">
        <v>23</v>
      </c>
      <c r="D14" s="26">
        <v>0</v>
      </c>
    </row>
    <row r="15" spans="1:4" ht="15.75">
      <c r="A15" s="7" t="s">
        <v>6</v>
      </c>
      <c r="B15" s="12">
        <v>86.86666666666667</v>
      </c>
      <c r="C15" s="16" t="s">
        <v>23</v>
      </c>
      <c r="D15" s="26">
        <v>0</v>
      </c>
    </row>
    <row r="17" ht="25.5">
      <c r="A17" s="32" t="s">
        <v>35</v>
      </c>
    </row>
    <row r="18" spans="1:4" ht="15.75">
      <c r="A18" s="24" t="s">
        <v>0</v>
      </c>
      <c r="B18" s="10" t="s">
        <v>24</v>
      </c>
      <c r="C18" s="13"/>
      <c r="D18" s="7" t="s">
        <v>33</v>
      </c>
    </row>
    <row r="19" spans="1:5" ht="18.75">
      <c r="A19" s="25"/>
      <c r="B19" s="10" t="s">
        <v>25</v>
      </c>
      <c r="C19" s="19" t="s">
        <v>26</v>
      </c>
      <c r="D19" s="1" t="s">
        <v>39</v>
      </c>
      <c r="E19" s="1" t="s">
        <v>27</v>
      </c>
    </row>
    <row r="20" spans="1:5" ht="15.75">
      <c r="A20" s="7" t="s">
        <v>1</v>
      </c>
      <c r="B20" s="17">
        <v>58</v>
      </c>
      <c r="C20" s="18">
        <f aca="true" t="shared" si="0" ref="C20:C27">B20/63*100</f>
        <v>92.06349206349206</v>
      </c>
      <c r="D20" s="27">
        <f>B20-B$27</f>
        <v>54</v>
      </c>
      <c r="E20" s="28">
        <f>D20/D$20*150</f>
        <v>150</v>
      </c>
    </row>
    <row r="21" spans="1:5" ht="15.75">
      <c r="A21" s="7" t="s">
        <v>3</v>
      </c>
      <c r="B21" s="17">
        <v>52</v>
      </c>
      <c r="C21" s="18">
        <f t="shared" si="0"/>
        <v>82.53968253968253</v>
      </c>
      <c r="D21" s="27">
        <f aca="true" t="shared" si="1" ref="D21:D27">B21-B$27</f>
        <v>48</v>
      </c>
      <c r="E21" s="28">
        <f aca="true" t="shared" si="2" ref="E21:E27">D21/D$20*150</f>
        <v>133.33333333333331</v>
      </c>
    </row>
    <row r="22" spans="1:5" ht="15.75">
      <c r="A22" s="7" t="s">
        <v>10</v>
      </c>
      <c r="B22" s="17">
        <v>52</v>
      </c>
      <c r="C22" s="18">
        <f t="shared" si="0"/>
        <v>82.53968253968253</v>
      </c>
      <c r="D22" s="27">
        <f t="shared" si="1"/>
        <v>48</v>
      </c>
      <c r="E22" s="28">
        <f t="shared" si="2"/>
        <v>133.33333333333331</v>
      </c>
    </row>
    <row r="23" spans="1:5" ht="15.75">
      <c r="A23" s="7" t="s">
        <v>2</v>
      </c>
      <c r="B23" s="17">
        <v>41</v>
      </c>
      <c r="C23" s="18">
        <f t="shared" si="0"/>
        <v>65.07936507936508</v>
      </c>
      <c r="D23" s="27">
        <f t="shared" si="1"/>
        <v>37</v>
      </c>
      <c r="E23" s="28">
        <f t="shared" si="2"/>
        <v>102.77777777777779</v>
      </c>
    </row>
    <row r="24" spans="1:5" ht="15.75">
      <c r="A24" s="7" t="s">
        <v>4</v>
      </c>
      <c r="B24" s="17">
        <v>23</v>
      </c>
      <c r="C24" s="18">
        <f t="shared" si="0"/>
        <v>36.507936507936506</v>
      </c>
      <c r="D24" s="27">
        <f t="shared" si="1"/>
        <v>19</v>
      </c>
      <c r="E24" s="28">
        <f>D24/D$20*150</f>
        <v>52.77777777777778</v>
      </c>
    </row>
    <row r="25" spans="1:5" ht="15.75">
      <c r="A25" s="7" t="s">
        <v>30</v>
      </c>
      <c r="B25" s="17">
        <v>13</v>
      </c>
      <c r="C25" s="18">
        <f t="shared" si="0"/>
        <v>20.634920634920633</v>
      </c>
      <c r="D25" s="27">
        <f t="shared" si="1"/>
        <v>9</v>
      </c>
      <c r="E25" s="28">
        <f t="shared" si="2"/>
        <v>25</v>
      </c>
    </row>
    <row r="26" spans="1:5" ht="15.75">
      <c r="A26" s="7" t="s">
        <v>5</v>
      </c>
      <c r="B26" s="17">
        <v>9</v>
      </c>
      <c r="C26" s="18">
        <f t="shared" si="0"/>
        <v>14.285714285714285</v>
      </c>
      <c r="D26" s="27">
        <f t="shared" si="1"/>
        <v>5</v>
      </c>
      <c r="E26" s="28">
        <f t="shared" si="2"/>
        <v>13.888888888888888</v>
      </c>
    </row>
    <row r="27" spans="1:5" ht="15.75">
      <c r="A27" s="7" t="s">
        <v>29</v>
      </c>
      <c r="B27" s="17">
        <v>4</v>
      </c>
      <c r="C27" s="18">
        <f t="shared" si="0"/>
        <v>6.349206349206349</v>
      </c>
      <c r="D27" s="27">
        <f t="shared" si="1"/>
        <v>0</v>
      </c>
      <c r="E27" s="28">
        <f t="shared" si="2"/>
        <v>0</v>
      </c>
    </row>
    <row r="30" spans="1:2" ht="30">
      <c r="A30" s="33" t="s">
        <v>36</v>
      </c>
      <c r="B30" s="34" t="s">
        <v>38</v>
      </c>
    </row>
    <row r="31" spans="1:2" ht="15.75">
      <c r="A31" s="30" t="s">
        <v>1</v>
      </c>
      <c r="B31" s="31">
        <f>D4+E20</f>
        <v>300</v>
      </c>
    </row>
    <row r="32" spans="1:2" ht="15.75">
      <c r="A32" s="30" t="s">
        <v>3</v>
      </c>
      <c r="B32" s="31">
        <f>D5+E21</f>
        <v>283.3333333333333</v>
      </c>
    </row>
    <row r="33" spans="1:2" ht="15.75">
      <c r="A33" s="30" t="s">
        <v>10</v>
      </c>
      <c r="B33" s="31">
        <f>D6+E22</f>
        <v>283.3333333333333</v>
      </c>
    </row>
    <row r="34" spans="1:2" ht="15.75">
      <c r="A34" s="30" t="s">
        <v>2</v>
      </c>
      <c r="B34" s="31">
        <f>D8+E23</f>
        <v>252.77777777777777</v>
      </c>
    </row>
    <row r="35" spans="1:2" ht="15.75">
      <c r="A35" s="30" t="s">
        <v>4</v>
      </c>
      <c r="B35" s="31">
        <f>D12+E24</f>
        <v>202.77777777777777</v>
      </c>
    </row>
    <row r="36" spans="1:2" ht="15.75">
      <c r="A36" s="30" t="s">
        <v>30</v>
      </c>
      <c r="B36" s="31">
        <f>D11+E25</f>
        <v>175</v>
      </c>
    </row>
    <row r="37" spans="1:2" ht="15.75">
      <c r="A37" s="30" t="s">
        <v>5</v>
      </c>
      <c r="B37" s="31">
        <f>D10+E26</f>
        <v>163.88888888888889</v>
      </c>
    </row>
    <row r="38" spans="1:2" ht="15.75">
      <c r="A38" s="30" t="s">
        <v>11</v>
      </c>
      <c r="B38" s="31">
        <f>D11</f>
        <v>150</v>
      </c>
    </row>
    <row r="39" spans="1:2" ht="15.75">
      <c r="A39" s="30" t="s">
        <v>29</v>
      </c>
      <c r="B39" s="31">
        <f>D12+E27</f>
        <v>150</v>
      </c>
    </row>
    <row r="40" spans="1:2" ht="15.75">
      <c r="A40" s="30" t="s">
        <v>9</v>
      </c>
      <c r="B40" s="31">
        <v>0</v>
      </c>
    </row>
    <row r="41" spans="1:2" ht="15.75">
      <c r="A41" s="30" t="s">
        <v>8</v>
      </c>
      <c r="B41" s="31">
        <v>0</v>
      </c>
    </row>
    <row r="42" spans="1:2" ht="15.75">
      <c r="A42" s="30" t="s">
        <v>6</v>
      </c>
      <c r="B42" s="31">
        <v>0</v>
      </c>
    </row>
    <row r="43" spans="1:2" ht="15.75">
      <c r="A43" s="30" t="s">
        <v>37</v>
      </c>
      <c r="B43" s="31">
        <v>0</v>
      </c>
    </row>
    <row r="44" spans="1:2" ht="15.75">
      <c r="A44" s="30" t="s">
        <v>7</v>
      </c>
      <c r="B44" s="31">
        <v>0</v>
      </c>
    </row>
  </sheetData>
  <mergeCells count="2">
    <mergeCell ref="A2:A3"/>
    <mergeCell ref="A18:A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workbookViewId="0" topLeftCell="A28">
      <selection activeCell="K23" sqref="K23"/>
    </sheetView>
  </sheetViews>
  <sheetFormatPr defaultColWidth="9.140625" defaultRowHeight="12.75"/>
  <cols>
    <col min="1" max="1" width="8.57421875" style="2" customWidth="1"/>
    <col min="2" max="2" width="39.140625" style="2" customWidth="1"/>
    <col min="3" max="4" width="17.7109375" style="6" customWidth="1"/>
    <col min="5" max="5" width="14.421875" style="9" customWidth="1"/>
    <col min="6" max="6" width="9.57421875" style="2" customWidth="1"/>
    <col min="7" max="16384" width="9.140625" style="2" customWidth="1"/>
  </cols>
  <sheetData>
    <row r="1" spans="1:6" s="1" customFormat="1" ht="15">
      <c r="A1" s="20" t="s">
        <v>28</v>
      </c>
      <c r="B1" s="20" t="s">
        <v>0</v>
      </c>
      <c r="C1" s="4" t="s">
        <v>16</v>
      </c>
      <c r="D1" s="4" t="s">
        <v>17</v>
      </c>
      <c r="E1" s="4" t="s">
        <v>20</v>
      </c>
      <c r="F1" s="20" t="s">
        <v>21</v>
      </c>
    </row>
    <row r="2" spans="1:6" ht="15">
      <c r="A2" s="21"/>
      <c r="B2" s="21"/>
      <c r="C2" s="5" t="s">
        <v>18</v>
      </c>
      <c r="D2" s="5" t="s">
        <v>18</v>
      </c>
      <c r="E2" s="4" t="s">
        <v>18</v>
      </c>
      <c r="F2" s="21"/>
    </row>
    <row r="3" spans="1:2" ht="15.75">
      <c r="A3" s="2">
        <v>1</v>
      </c>
      <c r="B3" s="7" t="s">
        <v>30</v>
      </c>
    </row>
    <row r="4" spans="2:6" ht="15.75">
      <c r="B4" s="3" t="s">
        <v>13</v>
      </c>
      <c r="C4" s="6">
        <v>78.4</v>
      </c>
      <c r="D4" s="6">
        <v>78.6</v>
      </c>
      <c r="E4" s="9">
        <f>AVERAGE(D4:D6)</f>
        <v>78.33333333333333</v>
      </c>
      <c r="F4" s="7" t="s">
        <v>22</v>
      </c>
    </row>
    <row r="5" spans="2:4" ht="15.75">
      <c r="B5" s="3" t="s">
        <v>14</v>
      </c>
      <c r="C5" s="6">
        <v>78</v>
      </c>
      <c r="D5" s="6">
        <v>78.3</v>
      </c>
    </row>
    <row r="6" spans="2:4" ht="15.75">
      <c r="B6" s="3" t="s">
        <v>15</v>
      </c>
      <c r="C6" s="6">
        <v>77.7</v>
      </c>
      <c r="D6" s="6">
        <v>78.1</v>
      </c>
    </row>
    <row r="8" spans="1:2" ht="15.75">
      <c r="A8" s="2">
        <v>2</v>
      </c>
      <c r="B8" s="7" t="s">
        <v>1</v>
      </c>
    </row>
    <row r="9" spans="2:6" ht="15.75">
      <c r="B9" s="3" t="s">
        <v>13</v>
      </c>
      <c r="C9" s="6">
        <v>67.2</v>
      </c>
      <c r="D9" s="6">
        <v>69.8</v>
      </c>
      <c r="E9" s="9">
        <f>AVERAGE(D9:D11)</f>
        <v>70.26666666666667</v>
      </c>
      <c r="F9" s="7" t="s">
        <v>22</v>
      </c>
    </row>
    <row r="10" spans="2:4" ht="15.75">
      <c r="B10" s="3" t="s">
        <v>14</v>
      </c>
      <c r="C10" s="6">
        <v>67.1</v>
      </c>
      <c r="D10" s="6">
        <v>70.6</v>
      </c>
    </row>
    <row r="11" spans="2:4" ht="15.75">
      <c r="B11" s="3" t="s">
        <v>15</v>
      </c>
      <c r="C11" s="6">
        <v>67.4</v>
      </c>
      <c r="D11" s="6">
        <v>70.4</v>
      </c>
    </row>
    <row r="13" spans="1:2" ht="15.75">
      <c r="A13" s="2">
        <v>3</v>
      </c>
      <c r="B13" s="7" t="s">
        <v>2</v>
      </c>
    </row>
    <row r="14" spans="2:6" ht="15.75">
      <c r="B14" s="3" t="s">
        <v>13</v>
      </c>
      <c r="C14" s="6">
        <v>76.1</v>
      </c>
      <c r="D14" s="6">
        <v>76.7</v>
      </c>
      <c r="E14" s="9">
        <f>AVERAGE(D14:D16)</f>
        <v>77.10000000000001</v>
      </c>
      <c r="F14" s="7" t="s">
        <v>22</v>
      </c>
    </row>
    <row r="15" spans="2:4" ht="15.75">
      <c r="B15" s="3" t="s">
        <v>14</v>
      </c>
      <c r="C15" s="6">
        <v>76.3</v>
      </c>
      <c r="D15" s="6">
        <v>77.4</v>
      </c>
    </row>
    <row r="16" spans="2:4" ht="15.75">
      <c r="B16" s="3" t="s">
        <v>15</v>
      </c>
      <c r="C16" s="6">
        <v>76.7</v>
      </c>
      <c r="D16" s="6">
        <v>77.2</v>
      </c>
    </row>
    <row r="18" spans="1:2" ht="15.75">
      <c r="A18" s="2">
        <v>4</v>
      </c>
      <c r="B18" s="7" t="s">
        <v>3</v>
      </c>
    </row>
    <row r="19" spans="2:6" ht="15.75">
      <c r="B19" s="3" t="s">
        <v>13</v>
      </c>
      <c r="C19" s="6">
        <v>68.6</v>
      </c>
      <c r="D19" s="6">
        <v>70.9</v>
      </c>
      <c r="E19" s="9">
        <f>AVERAGE(D19:D21)</f>
        <v>70.63333333333334</v>
      </c>
      <c r="F19" s="7" t="s">
        <v>22</v>
      </c>
    </row>
    <row r="20" spans="2:4" ht="15.75">
      <c r="B20" s="3" t="s">
        <v>14</v>
      </c>
      <c r="C20" s="6">
        <v>68.3</v>
      </c>
      <c r="D20" s="6">
        <v>70.4</v>
      </c>
    </row>
    <row r="21" spans="2:4" ht="15.75">
      <c r="B21" s="3" t="s">
        <v>15</v>
      </c>
      <c r="C21" s="6">
        <v>68.5</v>
      </c>
      <c r="D21" s="6">
        <v>70.6</v>
      </c>
    </row>
    <row r="23" spans="1:2" ht="15.75">
      <c r="A23" s="2">
        <v>5</v>
      </c>
      <c r="B23" s="7" t="s">
        <v>4</v>
      </c>
    </row>
    <row r="24" spans="2:6" ht="15.75">
      <c r="B24" s="3" t="s">
        <v>13</v>
      </c>
      <c r="C24" s="6">
        <v>77.1</v>
      </c>
      <c r="D24" s="6">
        <v>78.9</v>
      </c>
      <c r="E24" s="9">
        <f>AVERAGE(D24:D26)</f>
        <v>79.00000000000001</v>
      </c>
      <c r="F24" s="7" t="s">
        <v>22</v>
      </c>
    </row>
    <row r="25" spans="2:4" ht="15.75">
      <c r="B25" s="3" t="s">
        <v>14</v>
      </c>
      <c r="C25" s="6">
        <v>77</v>
      </c>
      <c r="D25" s="6">
        <v>79.2</v>
      </c>
    </row>
    <row r="26" spans="2:4" ht="15.75">
      <c r="B26" s="3" t="s">
        <v>15</v>
      </c>
      <c r="C26" s="6">
        <v>76.4</v>
      </c>
      <c r="D26" s="6">
        <v>78.9</v>
      </c>
    </row>
    <row r="28" spans="1:2" ht="15.75">
      <c r="A28" s="2">
        <v>6</v>
      </c>
      <c r="B28" s="7" t="s">
        <v>5</v>
      </c>
    </row>
    <row r="29" spans="2:6" ht="15.75">
      <c r="B29" s="3" t="s">
        <v>13</v>
      </c>
      <c r="C29" s="6">
        <v>75.7</v>
      </c>
      <c r="D29" s="6">
        <v>78.2</v>
      </c>
      <c r="E29" s="9">
        <f>AVERAGE(D29:D31)</f>
        <v>77.63333333333334</v>
      </c>
      <c r="F29" s="7" t="s">
        <v>22</v>
      </c>
    </row>
    <row r="30" spans="2:4" ht="15.75">
      <c r="B30" s="3" t="s">
        <v>14</v>
      </c>
      <c r="C30" s="6">
        <v>75.4</v>
      </c>
      <c r="D30" s="6">
        <v>77.4</v>
      </c>
    </row>
    <row r="31" spans="2:4" ht="15.75">
      <c r="B31" s="3" t="s">
        <v>15</v>
      </c>
      <c r="C31" s="6">
        <v>75.7</v>
      </c>
      <c r="D31" s="6">
        <v>77.3</v>
      </c>
    </row>
    <row r="33" spans="1:2" ht="15.75">
      <c r="A33" s="2">
        <v>7</v>
      </c>
      <c r="B33" s="7" t="s">
        <v>6</v>
      </c>
    </row>
    <row r="34" spans="2:6" ht="15.75">
      <c r="B34" s="3" t="s">
        <v>13</v>
      </c>
      <c r="C34" s="6">
        <v>86.7</v>
      </c>
      <c r="D34" s="6">
        <v>86.5</v>
      </c>
      <c r="E34" s="9">
        <f>AVERAGE(C34:C36)</f>
        <v>86.86666666666667</v>
      </c>
      <c r="F34" s="8" t="s">
        <v>23</v>
      </c>
    </row>
    <row r="35" spans="2:4" ht="15.75">
      <c r="B35" s="3" t="s">
        <v>14</v>
      </c>
      <c r="C35" s="6">
        <v>86.7</v>
      </c>
      <c r="D35" s="6">
        <v>86.6</v>
      </c>
    </row>
    <row r="36" spans="2:4" ht="15.75">
      <c r="B36" s="3" t="s">
        <v>15</v>
      </c>
      <c r="C36" s="6">
        <v>87.2</v>
      </c>
      <c r="D36" s="6">
        <v>86.9</v>
      </c>
    </row>
    <row r="38" spans="1:2" ht="15.75">
      <c r="A38" s="2">
        <v>8</v>
      </c>
      <c r="B38" s="7" t="s">
        <v>7</v>
      </c>
    </row>
    <row r="39" spans="2:6" ht="15">
      <c r="B39" s="3" t="s">
        <v>13</v>
      </c>
      <c r="C39" s="6" t="s">
        <v>19</v>
      </c>
      <c r="D39" s="6" t="s">
        <v>19</v>
      </c>
      <c r="E39" s="6" t="s">
        <v>19</v>
      </c>
      <c r="F39" s="2" t="s">
        <v>19</v>
      </c>
    </row>
    <row r="40" spans="2:4" ht="15.75">
      <c r="B40" s="3" t="s">
        <v>14</v>
      </c>
      <c r="C40" s="6" t="s">
        <v>19</v>
      </c>
      <c r="D40" s="6" t="s">
        <v>19</v>
      </c>
    </row>
    <row r="41" spans="2:4" ht="15.75">
      <c r="B41" s="3" t="s">
        <v>15</v>
      </c>
      <c r="C41" s="6" t="s">
        <v>19</v>
      </c>
      <c r="D41" s="6" t="s">
        <v>19</v>
      </c>
    </row>
    <row r="43" spans="1:2" ht="15.75">
      <c r="A43" s="2">
        <v>9</v>
      </c>
      <c r="B43" s="7" t="s">
        <v>8</v>
      </c>
    </row>
    <row r="44" spans="2:6" ht="15.75">
      <c r="B44" s="3" t="s">
        <v>13</v>
      </c>
      <c r="C44" s="6">
        <v>84.8</v>
      </c>
      <c r="D44" s="6">
        <v>83.2</v>
      </c>
      <c r="E44" s="9">
        <f>AVERAGE(C44:C46)</f>
        <v>85.39999999999999</v>
      </c>
      <c r="F44" s="8" t="s">
        <v>23</v>
      </c>
    </row>
    <row r="45" spans="2:4" ht="15.75">
      <c r="B45" s="3" t="s">
        <v>14</v>
      </c>
      <c r="C45" s="6">
        <v>85.8</v>
      </c>
      <c r="D45" s="6">
        <v>83.4</v>
      </c>
    </row>
    <row r="46" spans="2:4" ht="15.75">
      <c r="B46" s="3" t="s">
        <v>15</v>
      </c>
      <c r="C46" s="6">
        <v>85.6</v>
      </c>
      <c r="D46" s="6">
        <v>83.4</v>
      </c>
    </row>
    <row r="51" spans="1:6" s="1" customFormat="1" ht="15">
      <c r="A51" s="20" t="s">
        <v>28</v>
      </c>
      <c r="B51" s="20" t="s">
        <v>0</v>
      </c>
      <c r="C51" s="4" t="s">
        <v>16</v>
      </c>
      <c r="D51" s="4" t="s">
        <v>17</v>
      </c>
      <c r="E51" s="4" t="s">
        <v>20</v>
      </c>
      <c r="F51" s="20" t="s">
        <v>21</v>
      </c>
    </row>
    <row r="52" spans="1:6" ht="15">
      <c r="A52" s="21"/>
      <c r="B52" s="21"/>
      <c r="C52" s="5" t="s">
        <v>18</v>
      </c>
      <c r="D52" s="5" t="s">
        <v>18</v>
      </c>
      <c r="E52" s="4" t="s">
        <v>18</v>
      </c>
      <c r="F52" s="21"/>
    </row>
    <row r="53" spans="1:2" ht="15.75">
      <c r="A53" s="2">
        <v>11</v>
      </c>
      <c r="B53" s="7" t="s">
        <v>9</v>
      </c>
    </row>
    <row r="54" spans="2:6" ht="15.75">
      <c r="B54" s="3" t="s">
        <v>13</v>
      </c>
      <c r="C54" s="6">
        <v>82.2</v>
      </c>
      <c r="D54" s="6">
        <v>82.5</v>
      </c>
      <c r="E54" s="9">
        <f>AVERAGE(C54:C56)</f>
        <v>82.43333333333334</v>
      </c>
      <c r="F54" s="8" t="s">
        <v>23</v>
      </c>
    </row>
    <row r="55" spans="2:4" ht="15.75">
      <c r="B55" s="3" t="s">
        <v>14</v>
      </c>
      <c r="C55" s="6">
        <v>82.4</v>
      </c>
      <c r="D55" s="6">
        <v>82.3</v>
      </c>
    </row>
    <row r="56" spans="2:4" ht="15.75">
      <c r="B56" s="3" t="s">
        <v>15</v>
      </c>
      <c r="C56" s="6">
        <v>82.7</v>
      </c>
      <c r="D56" s="6">
        <v>82.2</v>
      </c>
    </row>
    <row r="58" spans="1:2" ht="15.75">
      <c r="A58" s="2">
        <v>13</v>
      </c>
      <c r="B58" s="7" t="s">
        <v>10</v>
      </c>
    </row>
    <row r="59" spans="2:6" ht="15.75">
      <c r="B59" s="3" t="s">
        <v>13</v>
      </c>
      <c r="C59" s="6">
        <v>72.9</v>
      </c>
      <c r="D59" s="6">
        <v>73.8</v>
      </c>
      <c r="E59" s="9">
        <f>AVERAGE(D59:D61)</f>
        <v>73.39999999999999</v>
      </c>
      <c r="F59" s="7" t="s">
        <v>22</v>
      </c>
    </row>
    <row r="60" spans="2:4" ht="15.75">
      <c r="B60" s="3" t="s">
        <v>14</v>
      </c>
      <c r="C60" s="6">
        <v>72.9</v>
      </c>
      <c r="D60" s="6">
        <v>73.3</v>
      </c>
    </row>
    <row r="61" spans="2:4" ht="15.75">
      <c r="B61" s="3" t="s">
        <v>15</v>
      </c>
      <c r="C61" s="6">
        <v>73.1</v>
      </c>
      <c r="D61" s="6">
        <v>73.1</v>
      </c>
    </row>
    <row r="63" spans="1:2" ht="15.75">
      <c r="A63" s="2">
        <v>15</v>
      </c>
      <c r="B63" s="7" t="s">
        <v>29</v>
      </c>
    </row>
    <row r="64" spans="2:6" ht="15.75">
      <c r="B64" s="3" t="s">
        <v>13</v>
      </c>
      <c r="C64" s="6">
        <v>77.5</v>
      </c>
      <c r="D64" s="6">
        <v>79</v>
      </c>
      <c r="E64" s="9">
        <f>AVERAGE(D64:D66)</f>
        <v>78.23333333333333</v>
      </c>
      <c r="F64" s="7" t="s">
        <v>22</v>
      </c>
    </row>
    <row r="65" spans="2:4" ht="15.75">
      <c r="B65" s="3" t="s">
        <v>14</v>
      </c>
      <c r="C65" s="6">
        <v>76.9</v>
      </c>
      <c r="D65" s="6">
        <v>78.1</v>
      </c>
    </row>
    <row r="66" spans="2:4" ht="15.75">
      <c r="B66" s="3" t="s">
        <v>15</v>
      </c>
      <c r="C66" s="6">
        <v>74.5</v>
      </c>
      <c r="D66" s="6">
        <v>77.6</v>
      </c>
    </row>
    <row r="68" spans="1:2" ht="15.75">
      <c r="A68" s="2">
        <v>23</v>
      </c>
      <c r="B68" s="7" t="s">
        <v>11</v>
      </c>
    </row>
    <row r="69" spans="2:6" ht="15.75">
      <c r="B69" s="3" t="s">
        <v>13</v>
      </c>
      <c r="C69" s="6">
        <v>69.9</v>
      </c>
      <c r="D69" s="6">
        <v>73.1</v>
      </c>
      <c r="E69" s="9">
        <f>AVERAGE(D69:D71)</f>
        <v>72.83333333333333</v>
      </c>
      <c r="F69" s="7" t="s">
        <v>22</v>
      </c>
    </row>
    <row r="70" spans="2:4" ht="15.75">
      <c r="B70" s="3" t="s">
        <v>14</v>
      </c>
      <c r="C70" s="6">
        <v>69.4</v>
      </c>
      <c r="D70" s="6">
        <v>72.7</v>
      </c>
    </row>
    <row r="71" spans="2:4" ht="15.75">
      <c r="B71" s="3" t="s">
        <v>15</v>
      </c>
      <c r="C71" s="6">
        <v>69.9</v>
      </c>
      <c r="D71" s="6">
        <v>72.7</v>
      </c>
    </row>
    <row r="72" ht="15.75">
      <c r="A72" s="2" t="s">
        <v>12</v>
      </c>
    </row>
  </sheetData>
  <mergeCells count="6">
    <mergeCell ref="A1:A2"/>
    <mergeCell ref="B1:B2"/>
    <mergeCell ref="F1:F2"/>
    <mergeCell ref="F51:F52"/>
    <mergeCell ref="A51:A52"/>
    <mergeCell ref="B51:B52"/>
  </mergeCells>
  <printOptions gridLines="1"/>
  <pageMargins left="0.75" right="0.75" top="1" bottom="1" header="0.5" footer="0.5"/>
  <pageSetup fitToHeight="2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31" sqref="B31"/>
    </sheetView>
  </sheetViews>
  <sheetFormatPr defaultColWidth="9.140625" defaultRowHeight="12.75"/>
  <cols>
    <col min="1" max="1" width="37.421875" style="0" customWidth="1"/>
    <col min="2" max="2" width="15.421875" style="11" customWidth="1"/>
    <col min="3" max="3" width="9.140625" style="13" customWidth="1"/>
    <col min="4" max="5" width="34.7109375" style="13" customWidth="1"/>
  </cols>
  <sheetData>
    <row r="1" spans="1:2" ht="15">
      <c r="A1" s="24" t="s">
        <v>0</v>
      </c>
      <c r="B1" s="10" t="s">
        <v>20</v>
      </c>
    </row>
    <row r="2" spans="1:5" ht="23.25">
      <c r="A2" s="25"/>
      <c r="B2" s="10" t="s">
        <v>18</v>
      </c>
      <c r="C2" s="15" t="s">
        <v>27</v>
      </c>
      <c r="D2" s="14"/>
      <c r="E2" s="14"/>
    </row>
    <row r="3" spans="1:5" ht="15.75">
      <c r="A3" s="7" t="s">
        <v>1</v>
      </c>
      <c r="B3" s="11">
        <v>70.26666666666667</v>
      </c>
      <c r="C3" s="7">
        <v>150</v>
      </c>
      <c r="D3" s="7"/>
      <c r="E3" s="7"/>
    </row>
    <row r="4" spans="1:5" ht="15.75">
      <c r="A4" s="7" t="s">
        <v>3</v>
      </c>
      <c r="B4" s="11">
        <v>70.63333333333334</v>
      </c>
      <c r="C4" s="7">
        <v>150</v>
      </c>
      <c r="D4" s="7"/>
      <c r="E4" s="7"/>
    </row>
    <row r="5" spans="1:5" ht="15.75">
      <c r="A5" s="7" t="s">
        <v>11</v>
      </c>
      <c r="B5" s="11">
        <v>72.83333333333333</v>
      </c>
      <c r="C5" s="7">
        <v>150</v>
      </c>
      <c r="D5" s="7"/>
      <c r="E5" s="7"/>
    </row>
    <row r="6" spans="1:5" ht="15.75">
      <c r="A6" s="7" t="s">
        <v>10</v>
      </c>
      <c r="B6" s="11">
        <v>73.4</v>
      </c>
      <c r="C6" s="7">
        <v>150</v>
      </c>
      <c r="D6" s="7"/>
      <c r="E6" s="7"/>
    </row>
    <row r="7" spans="1:5" ht="15.75">
      <c r="A7" s="7" t="s">
        <v>2</v>
      </c>
      <c r="B7" s="11">
        <v>77.1</v>
      </c>
      <c r="C7" s="7">
        <v>150</v>
      </c>
      <c r="D7" s="4"/>
      <c r="E7" s="4"/>
    </row>
    <row r="8" spans="1:3" ht="15.75">
      <c r="A8" s="7" t="s">
        <v>5</v>
      </c>
      <c r="B8" s="11">
        <v>77.63333333333334</v>
      </c>
      <c r="C8" s="7">
        <v>150</v>
      </c>
    </row>
    <row r="9" spans="1:3" ht="15.75">
      <c r="A9" s="7" t="s">
        <v>29</v>
      </c>
      <c r="B9" s="11">
        <v>78.23333333333333</v>
      </c>
      <c r="C9" s="7">
        <v>150</v>
      </c>
    </row>
    <row r="10" spans="1:3" ht="15.75">
      <c r="A10" s="7" t="s">
        <v>30</v>
      </c>
      <c r="B10" s="11">
        <v>78.33333333333333</v>
      </c>
      <c r="C10" s="7">
        <v>150</v>
      </c>
    </row>
    <row r="11" spans="1:3" ht="15.75">
      <c r="A11" s="7" t="s">
        <v>4</v>
      </c>
      <c r="B11" s="11">
        <v>79</v>
      </c>
      <c r="C11" s="7">
        <v>150</v>
      </c>
    </row>
    <row r="12" spans="1:3" ht="15.75">
      <c r="A12" s="7" t="s">
        <v>9</v>
      </c>
      <c r="B12" s="12">
        <v>82.43333333333334</v>
      </c>
      <c r="C12" s="7">
        <v>0</v>
      </c>
    </row>
    <row r="13" spans="1:3" ht="15.75">
      <c r="A13" s="7" t="s">
        <v>8</v>
      </c>
      <c r="B13" s="12">
        <v>85.4</v>
      </c>
      <c r="C13" s="7">
        <v>0</v>
      </c>
    </row>
    <row r="14" spans="1:3" ht="15.75">
      <c r="A14" s="7" t="s">
        <v>6</v>
      </c>
      <c r="B14" s="12">
        <v>86.86666666666667</v>
      </c>
      <c r="C14" s="7">
        <v>0</v>
      </c>
    </row>
    <row r="19" spans="1:5" ht="15">
      <c r="A19" s="24" t="s">
        <v>0</v>
      </c>
      <c r="B19" s="10" t="s">
        <v>24</v>
      </c>
      <c r="E19"/>
    </row>
    <row r="20" spans="1:5" ht="18.75">
      <c r="A20" s="25"/>
      <c r="B20" s="10" t="s">
        <v>25</v>
      </c>
      <c r="C20" s="19" t="s">
        <v>26</v>
      </c>
      <c r="D20" s="1" t="s">
        <v>31</v>
      </c>
      <c r="E20" s="1" t="s">
        <v>27</v>
      </c>
    </row>
    <row r="21" spans="1:5" ht="15.75">
      <c r="A21" s="7" t="s">
        <v>1</v>
      </c>
      <c r="B21" s="29">
        <v>58</v>
      </c>
      <c r="C21" s="18">
        <f aca="true" t="shared" si="0" ref="C21:C28">B21/63*100</f>
        <v>92.06349206349206</v>
      </c>
      <c r="D21" s="27">
        <f>B21-B$28</f>
        <v>54</v>
      </c>
      <c r="E21" s="28">
        <f>D21/D$21*150</f>
        <v>150</v>
      </c>
    </row>
    <row r="22" spans="1:5" ht="15.75">
      <c r="A22" s="7" t="s">
        <v>3</v>
      </c>
      <c r="B22" s="29">
        <v>52</v>
      </c>
      <c r="C22" s="18">
        <f t="shared" si="0"/>
        <v>82.53968253968253</v>
      </c>
      <c r="D22" s="27">
        <f aca="true" t="shared" si="1" ref="D22:D28">B22-B$28</f>
        <v>48</v>
      </c>
      <c r="E22" s="28">
        <f aca="true" t="shared" si="2" ref="E22:E28">D22/D$21*150</f>
        <v>133.33333333333331</v>
      </c>
    </row>
    <row r="23" spans="1:5" ht="15.75">
      <c r="A23" s="7" t="s">
        <v>10</v>
      </c>
      <c r="B23" s="29">
        <v>52</v>
      </c>
      <c r="C23" s="18">
        <f t="shared" si="0"/>
        <v>82.53968253968253</v>
      </c>
      <c r="D23" s="27">
        <f t="shared" si="1"/>
        <v>48</v>
      </c>
      <c r="E23" s="28">
        <f t="shared" si="2"/>
        <v>133.33333333333331</v>
      </c>
    </row>
    <row r="24" spans="1:5" ht="15.75">
      <c r="A24" s="7" t="s">
        <v>2</v>
      </c>
      <c r="B24" s="29">
        <v>41</v>
      </c>
      <c r="C24" s="18">
        <f t="shared" si="0"/>
        <v>65.07936507936508</v>
      </c>
      <c r="D24" s="27">
        <f t="shared" si="1"/>
        <v>37</v>
      </c>
      <c r="E24" s="28">
        <f t="shared" si="2"/>
        <v>102.77777777777779</v>
      </c>
    </row>
    <row r="25" spans="1:5" ht="15.75">
      <c r="A25" s="7" t="s">
        <v>4</v>
      </c>
      <c r="B25" s="29">
        <v>23</v>
      </c>
      <c r="C25" s="18">
        <f t="shared" si="0"/>
        <v>36.507936507936506</v>
      </c>
      <c r="D25" s="27">
        <f t="shared" si="1"/>
        <v>19</v>
      </c>
      <c r="E25" s="28">
        <f t="shared" si="2"/>
        <v>52.77777777777778</v>
      </c>
    </row>
    <row r="26" spans="1:5" ht="15.75">
      <c r="A26" s="7" t="s">
        <v>30</v>
      </c>
      <c r="B26" s="29">
        <v>13</v>
      </c>
      <c r="C26" s="18">
        <f t="shared" si="0"/>
        <v>20.634920634920633</v>
      </c>
      <c r="D26" s="27">
        <f t="shared" si="1"/>
        <v>9</v>
      </c>
      <c r="E26" s="28">
        <f t="shared" si="2"/>
        <v>25</v>
      </c>
    </row>
    <row r="27" spans="1:5" ht="15.75">
      <c r="A27" s="7" t="s">
        <v>5</v>
      </c>
      <c r="B27" s="29">
        <v>9</v>
      </c>
      <c r="C27" s="18">
        <f t="shared" si="0"/>
        <v>14.285714285714285</v>
      </c>
      <c r="D27" s="27">
        <f t="shared" si="1"/>
        <v>5</v>
      </c>
      <c r="E27" s="28">
        <f t="shared" si="2"/>
        <v>13.888888888888888</v>
      </c>
    </row>
    <row r="28" spans="1:5" ht="15.75">
      <c r="A28" s="7" t="s">
        <v>29</v>
      </c>
      <c r="B28" s="29">
        <v>4</v>
      </c>
      <c r="C28" s="18">
        <f t="shared" si="0"/>
        <v>6.349206349206349</v>
      </c>
      <c r="D28" s="27">
        <f t="shared" si="1"/>
        <v>0</v>
      </c>
      <c r="E28" s="28">
        <f t="shared" si="2"/>
        <v>0</v>
      </c>
    </row>
  </sheetData>
  <mergeCells count="2">
    <mergeCell ref="A1:A2"/>
    <mergeCell ref="A19:A20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gdgwaltn</dc:creator>
  <cp:keywords/>
  <dc:description/>
  <cp:lastModifiedBy>gdgwaltn</cp:lastModifiedBy>
  <cp:lastPrinted>2006-03-18T13:05:57Z</cp:lastPrinted>
  <dcterms:created xsi:type="dcterms:W3CDTF">2006-03-15T13:05:18Z</dcterms:created>
  <dcterms:modified xsi:type="dcterms:W3CDTF">2006-03-18T19:02:23Z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-923169688</vt:i4>
  </property>
  <property fmtid="{D5CDD505-2E9C-101B-9397-08002B2CF9AE}" pid="4" name="_EmailSubje">
    <vt:lpwstr>CSC noise data</vt:lpwstr>
  </property>
  <property fmtid="{D5CDD505-2E9C-101B-9397-08002B2CF9AE}" pid="5" name="_AuthorEma">
    <vt:lpwstr>gdgwaltn@mtu.edu</vt:lpwstr>
  </property>
  <property fmtid="{D5CDD505-2E9C-101B-9397-08002B2CF9AE}" pid="6" name="_AuthorEmailDisplayNa">
    <vt:lpwstr>Geoff Gwaltney</vt:lpwstr>
  </property>
</Properties>
</file>